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Gráficas y cuadros\Excel generales\"/>
    </mc:Choice>
  </mc:AlternateContent>
  <bookViews>
    <workbookView xWindow="0" yWindow="0" windowWidth="20490" windowHeight="6600" firstSheet="1" activeTab="6"/>
  </bookViews>
  <sheets>
    <sheet name="Cuadro Gral" sheetId="12" r:id="rId1"/>
    <sheet name="1920-1934" sheetId="18" r:id="rId2"/>
    <sheet name="1934-1952" sheetId="25" r:id="rId3"/>
    <sheet name="1952-1970" sheetId="26" r:id="rId4"/>
    <sheet name="1970-1982" sheetId="27" r:id="rId5"/>
    <sheet name="Indicadores texto" sheetId="28" r:id="rId6"/>
    <sheet name="Cuadro 1934-1940" sheetId="2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0">#REF!</definedName>
    <definedName name="\A" localSheetId="5">#REF!</definedName>
    <definedName name="\A">#REF!</definedName>
    <definedName name="\g" localSheetId="1">#REF!</definedName>
    <definedName name="\g" localSheetId="2">#REF!</definedName>
    <definedName name="\g" localSheetId="3">#REF!</definedName>
    <definedName name="\g" localSheetId="4">#REF!</definedName>
    <definedName name="\g" localSheetId="0">#REF!</definedName>
    <definedName name="\g" localSheetId="5">#REF!</definedName>
    <definedName name="\g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0">#REF!</definedName>
    <definedName name="\S" localSheetId="5">#REF!</definedName>
    <definedName name="\S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0" hidden="1">#REF!</definedName>
    <definedName name="__123Graph_A" localSheetId="5" hidden="1">#REF!</definedName>
    <definedName name="__123Graph_A" hidden="1">#REF!</definedName>
    <definedName name="__123Graph_AIMPORTS" localSheetId="1" hidden="1">'[1]CA input'!#REF!</definedName>
    <definedName name="__123Graph_AIMPORTS" localSheetId="2" hidden="1">'[1]CA input'!#REF!</definedName>
    <definedName name="__123Graph_AIMPORTS" localSheetId="3" hidden="1">'[1]CA input'!#REF!</definedName>
    <definedName name="__123Graph_AIMPORTS" localSheetId="4" hidden="1">'[1]CA input'!#REF!</definedName>
    <definedName name="__123Graph_AIMPORTS" localSheetId="0" hidden="1">'[1]CA input'!#REF!</definedName>
    <definedName name="__123Graph_AIMPORTS" localSheetId="5" hidden="1">'[1]CA input'!#REF!</definedName>
    <definedName name="__123Graph_AIMPORTS" hidden="1">'[1]CA input'!#REF!</definedName>
    <definedName name="__123Graph_B" localSheetId="1" hidden="1">[2]TOC!#REF!</definedName>
    <definedName name="__123Graph_B" localSheetId="2" hidden="1">[2]TOC!#REF!</definedName>
    <definedName name="__123Graph_B" localSheetId="3" hidden="1">[2]TOC!#REF!</definedName>
    <definedName name="__123Graph_B" localSheetId="4" hidden="1">[2]TOC!#REF!</definedName>
    <definedName name="__123Graph_B" localSheetId="0" hidden="1">[2]TOC!#REF!</definedName>
    <definedName name="__123Graph_B" localSheetId="5" hidden="1">[2]TOC!#REF!</definedName>
    <definedName name="__123Graph_B" hidden="1">[3]TOC!#REF!</definedName>
    <definedName name="__123Graph_BIMPORTS" localSheetId="1" hidden="1">'[1]CA input'!#REF!</definedName>
    <definedName name="__123Graph_BIMPORTS" localSheetId="2" hidden="1">'[1]CA input'!#REF!</definedName>
    <definedName name="__123Graph_BIMPORTS" localSheetId="3" hidden="1">'[1]CA input'!#REF!</definedName>
    <definedName name="__123Graph_BIMPORTS" localSheetId="4" hidden="1">'[1]CA input'!#REF!</definedName>
    <definedName name="__123Graph_BIMPORTS" localSheetId="0" hidden="1">'[1]CA input'!#REF!</definedName>
    <definedName name="__123Graph_BIMPORTS" localSheetId="5" hidden="1">'[1]CA input'!#REF!</definedName>
    <definedName name="__123Graph_BIMPORTS" hidden="1">'[1]CA input'!#REF!</definedName>
    <definedName name="__123Graph_C" localSheetId="1" hidden="1">[2]TOC!#REF!</definedName>
    <definedName name="__123Graph_C" localSheetId="2" hidden="1">[2]TOC!#REF!</definedName>
    <definedName name="__123Graph_C" localSheetId="3" hidden="1">[2]TOC!#REF!</definedName>
    <definedName name="__123Graph_C" localSheetId="4" hidden="1">[2]TOC!#REF!</definedName>
    <definedName name="__123Graph_C" localSheetId="0" hidden="1">[2]TOC!#REF!</definedName>
    <definedName name="__123Graph_C" localSheetId="5" hidden="1">[2]TOC!#REF!</definedName>
    <definedName name="__123Graph_C" hidden="1">[3]TOC!#REF!</definedName>
    <definedName name="__123Graph_CIMPORTS" localSheetId="1" hidden="1">#REF!</definedName>
    <definedName name="__123Graph_CIMPORTS" localSheetId="2" hidden="1">#REF!</definedName>
    <definedName name="__123Graph_CIMPORTS" localSheetId="3" hidden="1">#REF!</definedName>
    <definedName name="__123Graph_CIMPORTS" localSheetId="4" hidden="1">#REF!</definedName>
    <definedName name="__123Graph_CIMPORTS" localSheetId="0" hidden="1">#REF!</definedName>
    <definedName name="__123Graph_CIMPORTS" localSheetId="5" hidden="1">#REF!</definedName>
    <definedName name="__123Graph_CIMPORTS" hidden="1">#REF!</definedName>
    <definedName name="__123Graph_D" localSheetId="1" hidden="1">[2]TOC!#REF!</definedName>
    <definedName name="__123Graph_D" localSheetId="2" hidden="1">[2]TOC!#REF!</definedName>
    <definedName name="__123Graph_D" localSheetId="3" hidden="1">[2]TOC!#REF!</definedName>
    <definedName name="__123Graph_D" localSheetId="4" hidden="1">[2]TOC!#REF!</definedName>
    <definedName name="__123Graph_D" localSheetId="0" hidden="1">[2]TOC!#REF!</definedName>
    <definedName name="__123Graph_D" localSheetId="5" hidden="1">[2]TOC!#REF!</definedName>
    <definedName name="__123Graph_D" hidden="1">[3]TOC!#REF!</definedName>
    <definedName name="__123Graph_E" localSheetId="1" hidden="1">[2]TOC!#REF!</definedName>
    <definedName name="__123Graph_E" localSheetId="2" hidden="1">[2]TOC!#REF!</definedName>
    <definedName name="__123Graph_E" localSheetId="3" hidden="1">[2]TOC!#REF!</definedName>
    <definedName name="__123Graph_E" localSheetId="4" hidden="1">[2]TOC!#REF!</definedName>
    <definedName name="__123Graph_E" localSheetId="0" hidden="1">[2]TOC!#REF!</definedName>
    <definedName name="__123Graph_E" localSheetId="5" hidden="1">[2]TOC!#REF!</definedName>
    <definedName name="__123Graph_E" hidden="1">[3]TOC!#REF!</definedName>
    <definedName name="__123Graph_F" localSheetId="1" hidden="1">[2]TOC!#REF!</definedName>
    <definedName name="__123Graph_F" localSheetId="2" hidden="1">[2]TOC!#REF!</definedName>
    <definedName name="__123Graph_F" localSheetId="3" hidden="1">[2]TOC!#REF!</definedName>
    <definedName name="__123Graph_F" localSheetId="4" hidden="1">[2]TOC!#REF!</definedName>
    <definedName name="__123Graph_F" localSheetId="0" hidden="1">[2]TOC!#REF!</definedName>
    <definedName name="__123Graph_F" localSheetId="5" hidden="1">[2]TOC!#REF!</definedName>
    <definedName name="__123Graph_F" hidden="1">[3]TOC!#REF!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localSheetId="4" hidden="1">#REF!</definedName>
    <definedName name="__123Graph_X" localSheetId="0" hidden="1">#REF!</definedName>
    <definedName name="__123Graph_X" localSheetId="5" hidden="1">#REF!</definedName>
    <definedName name="__123Graph_X" hidden="1">#REF!</definedName>
    <definedName name="__123Graph_XIMPORTS" localSheetId="1" hidden="1">'[1]CA input'!#REF!</definedName>
    <definedName name="__123Graph_XIMPORTS" localSheetId="2" hidden="1">'[1]CA input'!#REF!</definedName>
    <definedName name="__123Graph_XIMPORTS" localSheetId="3" hidden="1">'[1]CA input'!#REF!</definedName>
    <definedName name="__123Graph_XIMPORTS" localSheetId="4" hidden="1">'[1]CA input'!#REF!</definedName>
    <definedName name="__123Graph_XIMPORTS" localSheetId="0" hidden="1">'[1]CA input'!#REF!</definedName>
    <definedName name="__123Graph_XIMPORTS" localSheetId="5" hidden="1">'[1]CA input'!#REF!</definedName>
    <definedName name="__123Graph_XIMPORTS" hidden="1">'[1]CA input'!#REF!</definedName>
    <definedName name="_1__123Graph_AFIG_D" localSheetId="1" hidden="1">#REF!</definedName>
    <definedName name="_1__123Graph_AFIG_D" localSheetId="2" hidden="1">#REF!</definedName>
    <definedName name="_1__123Graph_AFIG_D" localSheetId="3" hidden="1">#REF!</definedName>
    <definedName name="_1__123Graph_AFIG_D" localSheetId="4" hidden="1">#REF!</definedName>
    <definedName name="_1__123Graph_AFIG_D" localSheetId="0" hidden="1">#REF!</definedName>
    <definedName name="_1__123Graph_AFIG_D" localSheetId="5" hidden="1">#REF!</definedName>
    <definedName name="_1__123Graph_AFIG_D" hidden="1">#REF!</definedName>
    <definedName name="_124Graph_A" localSheetId="1" hidden="1">#REF!</definedName>
    <definedName name="_124Graph_A" localSheetId="2" hidden="1">#REF!</definedName>
    <definedName name="_124Graph_A" localSheetId="3" hidden="1">#REF!</definedName>
    <definedName name="_124Graph_A" localSheetId="4" hidden="1">#REF!</definedName>
    <definedName name="_124Graph_A" localSheetId="0" hidden="1">#REF!</definedName>
    <definedName name="_124Graph_A" localSheetId="5" hidden="1">#REF!</definedName>
    <definedName name="_124Graph_A" hidden="1">#REF!</definedName>
    <definedName name="_124Graph_H" localSheetId="1" hidden="1">[2]TOC!#REF!</definedName>
    <definedName name="_124Graph_H" localSheetId="2" hidden="1">[2]TOC!#REF!</definedName>
    <definedName name="_124Graph_H" localSheetId="3" hidden="1">[2]TOC!#REF!</definedName>
    <definedName name="_124Graph_H" localSheetId="4" hidden="1">[2]TOC!#REF!</definedName>
    <definedName name="_124Graph_H" localSheetId="0" hidden="1">[2]TOC!#REF!</definedName>
    <definedName name="_124Graph_H" localSheetId="5" hidden="1">[2]TOC!#REF!</definedName>
    <definedName name="_124Graph_H" hidden="1">[2]TOC!#REF!</definedName>
    <definedName name="_2__123Graph_AGROWTH_CPI" localSheetId="1" hidden="1">[4]Data!#REF!</definedName>
    <definedName name="_2__123Graph_AGROWTH_CPI" localSheetId="2" hidden="1">[4]Data!#REF!</definedName>
    <definedName name="_2__123Graph_AGROWTH_CPI" localSheetId="3" hidden="1">[4]Data!#REF!</definedName>
    <definedName name="_2__123Graph_AGROWTH_CPI" localSheetId="4" hidden="1">[4]Data!#REF!</definedName>
    <definedName name="_2__123Graph_AGROWTH_CPI" localSheetId="0" hidden="1">[4]Data!#REF!</definedName>
    <definedName name="_2__123Graph_AGROWTH_CPI" localSheetId="5" hidden="1">[4]Data!#REF!</definedName>
    <definedName name="_2__123Graph_AGROWTH_CPI" hidden="1">[5]Data!#REF!</definedName>
    <definedName name="_3__123Graph_ATERMS_OF_TRADE" localSheetId="1" hidden="1">#REF!</definedName>
    <definedName name="_3__123Graph_ATERMS_OF_TRADE" localSheetId="2" hidden="1">#REF!</definedName>
    <definedName name="_3__123Graph_ATERMS_OF_TRADE" localSheetId="3" hidden="1">#REF!</definedName>
    <definedName name="_3__123Graph_ATERMS_OF_TRADE" localSheetId="4" hidden="1">#REF!</definedName>
    <definedName name="_3__123Graph_ATERMS_OF_TRADE" localSheetId="0" hidden="1">#REF!</definedName>
    <definedName name="_3__123Graph_ATERMS_OF_TRADE" localSheetId="5" hidden="1">#REF!</definedName>
    <definedName name="_3__123Graph_ATERMS_OF_TRADE" hidden="1">#REF!</definedName>
    <definedName name="_345" localSheetId="1" hidden="1">[2]TOC!#REF!</definedName>
    <definedName name="_345" localSheetId="2" hidden="1">[2]TOC!#REF!</definedName>
    <definedName name="_345" localSheetId="3" hidden="1">[2]TOC!#REF!</definedName>
    <definedName name="_345" localSheetId="4" hidden="1">[2]TOC!#REF!</definedName>
    <definedName name="_345" localSheetId="0" hidden="1">[2]TOC!#REF!</definedName>
    <definedName name="_345" localSheetId="5" hidden="1">[2]TOC!#REF!</definedName>
    <definedName name="_345" hidden="1">[2]TOC!#REF!</definedName>
    <definedName name="_4__123Graph_BTERMS_OF_TRADE" localSheetId="1" hidden="1">#REF!</definedName>
    <definedName name="_4__123Graph_BTERMS_OF_TRADE" localSheetId="2" hidden="1">#REF!</definedName>
    <definedName name="_4__123Graph_BTERMS_OF_TRADE" localSheetId="3" hidden="1">#REF!</definedName>
    <definedName name="_4__123Graph_BTERMS_OF_TRADE" localSheetId="4" hidden="1">#REF!</definedName>
    <definedName name="_4__123Graph_BTERMS_OF_TRADE" localSheetId="0" hidden="1">#REF!</definedName>
    <definedName name="_4__123Graph_BTERMS_OF_TRADE" localSheetId="5" hidden="1">#REF!</definedName>
    <definedName name="_4__123Graph_BTERMS_OF_TRADE" hidden="1">#REF!</definedName>
    <definedName name="_5__123Graph_DGROWTH_CPI" localSheetId="1" hidden="1">[4]Data!#REF!</definedName>
    <definedName name="_5__123Graph_DGROWTH_CPI" localSheetId="2" hidden="1">[4]Data!#REF!</definedName>
    <definedName name="_5__123Graph_DGROWTH_CPI" localSheetId="3" hidden="1">[4]Data!#REF!</definedName>
    <definedName name="_5__123Graph_DGROWTH_CPI" localSheetId="4" hidden="1">[4]Data!#REF!</definedName>
    <definedName name="_5__123Graph_DGROWTH_CPI" localSheetId="0" hidden="1">[4]Data!#REF!</definedName>
    <definedName name="_5__123Graph_DGROWTH_CPI" localSheetId="5" hidden="1">[4]Data!#REF!</definedName>
    <definedName name="_5__123Graph_DGROWTH_CPI" hidden="1">[5]Data!#REF!</definedName>
    <definedName name="_6__123Graph_XFIG_D" localSheetId="1" hidden="1">#REF!</definedName>
    <definedName name="_6__123Graph_XFIG_D" localSheetId="2" hidden="1">#REF!</definedName>
    <definedName name="_6__123Graph_XFIG_D" localSheetId="3" hidden="1">#REF!</definedName>
    <definedName name="_6__123Graph_XFIG_D" localSheetId="4" hidden="1">#REF!</definedName>
    <definedName name="_6__123Graph_XFIG_D" localSheetId="0" hidden="1">#REF!</definedName>
    <definedName name="_6__123Graph_XFIG_D" localSheetId="5" hidden="1">#REF!</definedName>
    <definedName name="_6__123Graph_XFIG_D" hidden="1">#REF!</definedName>
    <definedName name="_7__123Graph_XTERMS_OF_TRADE" localSheetId="1" hidden="1">#REF!</definedName>
    <definedName name="_7__123Graph_XTERMS_OF_TRADE" localSheetId="2" hidden="1">#REF!</definedName>
    <definedName name="_7__123Graph_XTERMS_OF_TRADE" localSheetId="3" hidden="1">#REF!</definedName>
    <definedName name="_7__123Graph_XTERMS_OF_TRADE" localSheetId="4" hidden="1">#REF!</definedName>
    <definedName name="_7__123Graph_XTERMS_OF_TRADE" localSheetId="0" hidden="1">#REF!</definedName>
    <definedName name="_7__123Graph_XTERMS_OF_TRADE" localSheetId="5" hidden="1">#REF!</definedName>
    <definedName name="_7__123Graph_XTERMS_OF_TRAD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0" hidden="1">#REF!</definedName>
    <definedName name="_Fill" localSheetId="5" hidden="1">#REF!</definedName>
    <definedName name="_Fill" hidden="1">#REF!</definedName>
    <definedName name="_xlnm._FilterDatabase" localSheetId="1" hidden="1">[6]C!$P$428:$T$428</definedName>
    <definedName name="_xlnm._FilterDatabase" localSheetId="2" hidden="1">[6]C!$P$428:$T$428</definedName>
    <definedName name="_xlnm._FilterDatabase" localSheetId="3" hidden="1">[6]C!$P$428:$T$428</definedName>
    <definedName name="_xlnm._FilterDatabase" localSheetId="4" hidden="1">[6]C!$P$428:$T$428</definedName>
    <definedName name="_xlnm._FilterDatabase" localSheetId="0" hidden="1">[6]C!$P$428:$T$428</definedName>
    <definedName name="_xlnm._FilterDatabase" localSheetId="5" hidden="1">[6]C!$P$428:$T$428</definedName>
    <definedName name="_xlnm._FilterDatabase" hidden="1">[7]C!$P$428:$T$428</definedName>
    <definedName name="_Order1" hidden="1">255</definedName>
    <definedName name="_Order2" hidden="1">0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Regression_Int" hidden="1">1</definedName>
    <definedName name="_Regression_Out" localSheetId="1" hidden="1">[6]C!$AK$18:$AK$18</definedName>
    <definedName name="_Regression_Out" localSheetId="2" hidden="1">[6]C!$AK$18:$AK$18</definedName>
    <definedName name="_Regression_Out" localSheetId="3" hidden="1">[6]C!$AK$18:$AK$18</definedName>
    <definedName name="_Regression_Out" localSheetId="4" hidden="1">[6]C!$AK$18:$AK$18</definedName>
    <definedName name="_Regression_Out" localSheetId="0" hidden="1">[6]C!$AK$18:$AK$18</definedName>
    <definedName name="_Regression_Out" localSheetId="5" hidden="1">[6]C!$AK$18:$AK$18</definedName>
    <definedName name="_Regression_Out" hidden="1">[7]C!$AK$18:$AK$18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0" hidden="1">#REF!</definedName>
    <definedName name="_Regression_X" localSheetId="5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0" hidden="1">#REF!</definedName>
    <definedName name="_Regression_Y" localSheetId="5" hidden="1">#REF!</definedName>
    <definedName name="_Regression_Y" hidden="1">#REF!</definedName>
    <definedName name="ACTIVATE" localSheetId="1">#REF!</definedName>
    <definedName name="ACTIVATE" localSheetId="2">#REF!</definedName>
    <definedName name="ACTIVATE" localSheetId="3">#REF!</definedName>
    <definedName name="ACTIVATE" localSheetId="4">#REF!</definedName>
    <definedName name="ACTIVATE" localSheetId="0">#REF!</definedName>
    <definedName name="ACTIVATE" localSheetId="5">#REF!</definedName>
    <definedName name="ACTIVATE">#REF!</definedName>
    <definedName name="_xlnm.Print_Area" localSheetId="1">'1920-1934'!$B$336:$J$392</definedName>
    <definedName name="_xlnm.Print_Area" localSheetId="2">'1934-1952'!$T$3:$AA$18</definedName>
    <definedName name="_xlnm.Print_Area" localSheetId="3">'1952-1970'!$B$3:$R$18</definedName>
    <definedName name="_xlnm.Print_Area" localSheetId="4">'1970-1982'!$B$86:$O$122</definedName>
    <definedName name="_xlnm.Print_Area" localSheetId="0">'Cuadro Gral'!$B$3:$K$34</definedName>
    <definedName name="_xlnm.Print_Area" localSheetId="5">'Indicadores texto'!#REF!</definedName>
    <definedName name="_xlnm.Print_Area">#REF!</definedName>
    <definedName name="ASSUMPT" localSheetId="1">#REF!</definedName>
    <definedName name="ASSUMPT" localSheetId="2">#REF!</definedName>
    <definedName name="ASSUMPT" localSheetId="3">#REF!</definedName>
    <definedName name="ASSUMPT" localSheetId="4">#REF!</definedName>
    <definedName name="ASSUMPT" localSheetId="0">#REF!</definedName>
    <definedName name="ASSUMPT" localSheetId="5">#REF!</definedName>
    <definedName name="ASSUMPT">#REF!</definedName>
    <definedName name="ASSUMPTIONS" localSheetId="1">#REF!</definedName>
    <definedName name="ASSUMPTIONS" localSheetId="2">#REF!</definedName>
    <definedName name="ASSUMPTIONS" localSheetId="3">#REF!</definedName>
    <definedName name="ASSUMPTIONS" localSheetId="4">#REF!</definedName>
    <definedName name="ASSUMPTIONS" localSheetId="0">#REF!</definedName>
    <definedName name="ASSUMPTIONS" localSheetId="5">#REF!</definedName>
    <definedName name="ASSUMPTIONS">#REF!</definedName>
    <definedName name="basicdata1" localSheetId="1">#REF!</definedName>
    <definedName name="basicdata1" localSheetId="2">#REF!</definedName>
    <definedName name="basicdata1" localSheetId="3">#REF!</definedName>
    <definedName name="basicdata1" localSheetId="4">#REF!</definedName>
    <definedName name="basicdata1" localSheetId="0">#REF!</definedName>
    <definedName name="basicdata1" localSheetId="5">#REF!</definedName>
    <definedName name="basicdata1">#REF!</definedName>
    <definedName name="basicdata2" localSheetId="1">#REF!</definedName>
    <definedName name="basicdata2" localSheetId="2">#REF!</definedName>
    <definedName name="basicdata2" localSheetId="3">#REF!</definedName>
    <definedName name="basicdata2" localSheetId="4">#REF!</definedName>
    <definedName name="basicdata2" localSheetId="0">#REF!</definedName>
    <definedName name="basicdata2" localSheetId="5">#REF!</definedName>
    <definedName name="basicdata2">#REF!</definedName>
    <definedName name="BCA_NGDP">[8]Q6!$E$10:$AH$10</definedName>
    <definedName name="BMG">[8]Q6!$E$27:$AH$27</definedName>
    <definedName name="BOP" localSheetId="1">#REF!</definedName>
    <definedName name="BOP" localSheetId="2">#REF!</definedName>
    <definedName name="BOP" localSheetId="3">#REF!</definedName>
    <definedName name="BOP" localSheetId="4">#REF!</definedName>
    <definedName name="BOP" localSheetId="0">#REF!</definedName>
    <definedName name="BOP" localSheetId="5">#REF!</definedName>
    <definedName name="BOP">#REF!</definedName>
    <definedName name="BXG">[8]Q6!$E$19:$AH$19</definedName>
    <definedName name="CAPITAL" localSheetId="1">#REF!</definedName>
    <definedName name="CAPITAL" localSheetId="2">#REF!</definedName>
    <definedName name="CAPITAL" localSheetId="3">#REF!</definedName>
    <definedName name="CAPITAL" localSheetId="4">#REF!</definedName>
    <definedName name="CAPITAL" localSheetId="0">#REF!</definedName>
    <definedName name="CAPITAL" localSheetId="5">#REF!</definedName>
    <definedName name="CAPITAL">#REF!</definedName>
    <definedName name="CARGO_BY_TYPE" localSheetId="1">'[9]Table No.18-Exports goods+servi'!#REF!</definedName>
    <definedName name="CARGO_BY_TYPE" localSheetId="2">'[9]Table No.18-Exports goods+servi'!#REF!</definedName>
    <definedName name="CARGO_BY_TYPE" localSheetId="3">'[9]Table No.18-Exports goods+servi'!#REF!</definedName>
    <definedName name="CARGO_BY_TYPE" localSheetId="4">'[9]Table No.18-Exports goods+servi'!#REF!</definedName>
    <definedName name="CARGO_BY_TYPE" localSheetId="0">'[9]Table No.18-Exports goods+servi'!#REF!</definedName>
    <definedName name="CARGO_BY_TYPE" localSheetId="5">'[9]Table No.18-Exports goods+servi'!#REF!</definedName>
    <definedName name="CARGO_BY_TYPE">'[9]Table No.18-Exports goods+servi'!#REF!</definedName>
    <definedName name="CCode">[10]Codes!$A$2</definedName>
    <definedName name="CENTRALG" localSheetId="1">#REF!</definedName>
    <definedName name="CENTRALG" localSheetId="2">#REF!</definedName>
    <definedName name="CENTRALG" localSheetId="3">#REF!</definedName>
    <definedName name="CENTRALG" localSheetId="4">#REF!</definedName>
    <definedName name="CENTRALG" localSheetId="0">#REF!</definedName>
    <definedName name="CENTRALG" localSheetId="5">#REF!</definedName>
    <definedName name="CENTRALG">#REF!</definedName>
    <definedName name="CFLOW" localSheetId="1">#REF!</definedName>
    <definedName name="CFLOW" localSheetId="2">#REF!</definedName>
    <definedName name="CFLOW" localSheetId="3">#REF!</definedName>
    <definedName name="CFLOW" localSheetId="4">#REF!</definedName>
    <definedName name="CFLOW" localSheetId="0">#REF!</definedName>
    <definedName name="CFLOW" localSheetId="5">#REF!</definedName>
    <definedName name="CFLOW">#REF!</definedName>
    <definedName name="chart1" localSheetId="1">#REF!</definedName>
    <definedName name="chart1" localSheetId="2">#REF!</definedName>
    <definedName name="chart1" localSheetId="3">#REF!</definedName>
    <definedName name="chart1" localSheetId="4">#REF!</definedName>
    <definedName name="chart1" localSheetId="0">#REF!</definedName>
    <definedName name="chart1" localSheetId="5">#REF!</definedName>
    <definedName name="chart1">#REF!</definedName>
    <definedName name="Chart11" localSheetId="1">#REF!</definedName>
    <definedName name="Chart11" localSheetId="2">#REF!</definedName>
    <definedName name="Chart11" localSheetId="3">#REF!</definedName>
    <definedName name="Chart11" localSheetId="4">#REF!</definedName>
    <definedName name="Chart11" localSheetId="0">#REF!</definedName>
    <definedName name="Chart11" localSheetId="5">#REF!</definedName>
    <definedName name="Chart11">#REF!</definedName>
    <definedName name="chart2" localSheetId="1">#REF!</definedName>
    <definedName name="chart2" localSheetId="2">#REF!</definedName>
    <definedName name="chart2" localSheetId="3">#REF!</definedName>
    <definedName name="chart2" localSheetId="4">#REF!</definedName>
    <definedName name="chart2" localSheetId="0">#REF!</definedName>
    <definedName name="chart2" localSheetId="5">#REF!</definedName>
    <definedName name="chart2">#REF!</definedName>
    <definedName name="Chart22" localSheetId="1">#REF!</definedName>
    <definedName name="Chart22" localSheetId="2">#REF!</definedName>
    <definedName name="Chart22" localSheetId="3">#REF!</definedName>
    <definedName name="Chart22" localSheetId="4">#REF!</definedName>
    <definedName name="Chart22" localSheetId="0">#REF!</definedName>
    <definedName name="Chart22" localSheetId="5">#REF!</definedName>
    <definedName name="Chart22">#REF!</definedName>
    <definedName name="COUNTER" localSheetId="1">#REF!</definedName>
    <definedName name="COUNTER" localSheetId="2">#REF!</definedName>
    <definedName name="COUNTER" localSheetId="3">#REF!</definedName>
    <definedName name="COUNTER" localSheetId="4">#REF!</definedName>
    <definedName name="COUNTER" localSheetId="0">#REF!</definedName>
    <definedName name="COUNTER" localSheetId="5">#REF!</definedName>
    <definedName name="COUNTER">#REF!</definedName>
    <definedName name="CurrVintage" localSheetId="1">[11]Current!$D$66</definedName>
    <definedName name="CurrVintage" localSheetId="2">[11]Current!$D$66</definedName>
    <definedName name="CurrVintage" localSheetId="3">[11]Current!$D$66</definedName>
    <definedName name="CurrVintage" localSheetId="4">[11]Current!$D$66</definedName>
    <definedName name="CurrVintage" localSheetId="0">[11]Current!$D$66</definedName>
    <definedName name="CurrVintage" localSheetId="5">[11]Current!$D$66</definedName>
    <definedName name="CurrVintage">[12]Current!$D$66</definedName>
    <definedName name="Date">[10]Current!$D$67</definedName>
    <definedName name="DEBT" localSheetId="1">#REF!</definedName>
    <definedName name="DEBT" localSheetId="2">#REF!</definedName>
    <definedName name="DEBT" localSheetId="3">#REF!</definedName>
    <definedName name="DEBT" localSheetId="4">#REF!</definedName>
    <definedName name="DEBT" localSheetId="0">#REF!</definedName>
    <definedName name="DEBT" localSheetId="5">#REF!</definedName>
    <definedName name="DEBT">#REF!</definedName>
    <definedName name="Discount_NC" localSheetId="1">[13]NPV_base!#REF!</definedName>
    <definedName name="Discount_NC" localSheetId="2">[13]NPV_base!#REF!</definedName>
    <definedName name="Discount_NC" localSheetId="3">[13]NPV_base!#REF!</definedName>
    <definedName name="Discount_NC" localSheetId="4">[13]NPV_base!#REF!</definedName>
    <definedName name="Discount_NC" localSheetId="0">[13]NPV_base!#REF!</definedName>
    <definedName name="Discount_NC" localSheetId="5">[13]NPV_base!#REF!</definedName>
    <definedName name="Discount_NC">[13]NPV_base!#REF!</definedName>
    <definedName name="DiscountRate" localSheetId="1">#REF!</definedName>
    <definedName name="DiscountRate" localSheetId="2">#REF!</definedName>
    <definedName name="DiscountRate" localSheetId="3">#REF!</definedName>
    <definedName name="DiscountRate" localSheetId="4">#REF!</definedName>
    <definedName name="DiscountRate" localSheetId="0">#REF!</definedName>
    <definedName name="DiscountRate" localSheetId="5">#REF!</definedName>
    <definedName name="DiscountRate">#REF!</definedName>
    <definedName name="empty" localSheetId="1">[1]Micro!#REF!</definedName>
    <definedName name="empty" localSheetId="2">[1]Micro!#REF!</definedName>
    <definedName name="empty" localSheetId="3">[1]Micro!#REF!</definedName>
    <definedName name="empty" localSheetId="4">[1]Micro!#REF!</definedName>
    <definedName name="empty" localSheetId="0">[1]Micro!#REF!</definedName>
    <definedName name="empty" localSheetId="5">[1]Micro!#REF!</definedName>
    <definedName name="empty">[1]Micro!#REF!</definedName>
    <definedName name="ergferger" localSheetId="1" hidden="1">{"Main Economic Indicators",#N/A,FALSE,"C"}</definedName>
    <definedName name="ergferger" localSheetId="2" hidden="1">{"Main Economic Indicators",#N/A,FALSE,"C"}</definedName>
    <definedName name="ergferger" localSheetId="3" hidden="1">{"Main Economic Indicators",#N/A,FALSE,"C"}</definedName>
    <definedName name="ergferger" localSheetId="4" hidden="1">{"Main Economic Indicators",#N/A,FALSE,"C"}</definedName>
    <definedName name="ergferger" localSheetId="0" hidden="1">{"Main Economic Indicators",#N/A,FALSE,"C"}</definedName>
    <definedName name="ergferger" localSheetId="5" hidden="1">{"Main Economic Indicators",#N/A,FALSE,"C"}</definedName>
    <definedName name="ergferger" hidden="1">{"Main Economic Indicators",#N/A,FALSE,"C"}</definedName>
    <definedName name="EX_IMP" localSheetId="1">#REF!</definedName>
    <definedName name="EX_IMP" localSheetId="2">#REF!</definedName>
    <definedName name="EX_IMP" localSheetId="3">#REF!</definedName>
    <definedName name="EX_IMP" localSheetId="4">#REF!</definedName>
    <definedName name="EX_IMP" localSheetId="0">#REF!</definedName>
    <definedName name="EX_IMP" localSheetId="5">#REF!</definedName>
    <definedName name="EX_IMP">#REF!</definedName>
    <definedName name="GCB_NGDP">[8]Q4!$E$19:$AH$19</definedName>
    <definedName name="GGB_NGDP">[8]Q4!$E$41:$AH$41</definedName>
    <definedName name="Grace_NC" localSheetId="1">[13]NPV_base!#REF!</definedName>
    <definedName name="Grace_NC" localSheetId="2">[13]NPV_base!#REF!</definedName>
    <definedName name="Grace_NC" localSheetId="3">[13]NPV_base!#REF!</definedName>
    <definedName name="Grace_NC" localSheetId="4">[13]NPV_base!#REF!</definedName>
    <definedName name="Grace_NC" localSheetId="0">[13]NPV_base!#REF!</definedName>
    <definedName name="Grace_NC" localSheetId="5">[13]NPV_base!#REF!</definedName>
    <definedName name="Grace_NC">[13]NPV_base!#REF!</definedName>
    <definedName name="IMPORT" localSheetId="1">#REF!</definedName>
    <definedName name="IMPORT" localSheetId="2">#REF!</definedName>
    <definedName name="IMPORT" localSheetId="3">#REF!</definedName>
    <definedName name="IMPORT" localSheetId="4">#REF!</definedName>
    <definedName name="IMPORT" localSheetId="0">#REF!</definedName>
    <definedName name="IMPORT" localSheetId="5">#REF!</definedName>
    <definedName name="IMPORT">#REF!</definedName>
    <definedName name="IN_OUT" localSheetId="1">#REF!</definedName>
    <definedName name="IN_OUT" localSheetId="2">#REF!</definedName>
    <definedName name="IN_OUT" localSheetId="3">#REF!</definedName>
    <definedName name="IN_OUT" localSheetId="4">#REF!</definedName>
    <definedName name="IN_OUT" localSheetId="0">#REF!</definedName>
    <definedName name="IN_OUT" localSheetId="5">#REF!</definedName>
    <definedName name="IN_OUT">#REF!</definedName>
    <definedName name="IN1_" localSheetId="1">#REF!</definedName>
    <definedName name="IN1_" localSheetId="2">#REF!</definedName>
    <definedName name="IN1_" localSheetId="3">#REF!</definedName>
    <definedName name="IN1_" localSheetId="4">#REF!</definedName>
    <definedName name="IN1_" localSheetId="0">#REF!</definedName>
    <definedName name="IN1_" localSheetId="5">#REF!</definedName>
    <definedName name="IN1_">#REF!</definedName>
    <definedName name="Interest_NC" localSheetId="1">[13]NPV_base!#REF!</definedName>
    <definedName name="Interest_NC" localSheetId="2">[13]NPV_base!#REF!</definedName>
    <definedName name="Interest_NC" localSheetId="3">[13]NPV_base!#REF!</definedName>
    <definedName name="Interest_NC" localSheetId="4">[13]NPV_base!#REF!</definedName>
    <definedName name="Interest_NC" localSheetId="0">[13]NPV_base!#REF!</definedName>
    <definedName name="Interest_NC" localSheetId="5">[13]NPV_base!#REF!</definedName>
    <definedName name="Interest_NC">[13]NPV_base!#REF!</definedName>
    <definedName name="InterestRate" localSheetId="1">#REF!</definedName>
    <definedName name="InterestRate" localSheetId="2">#REF!</definedName>
    <definedName name="InterestRate" localSheetId="3">#REF!</definedName>
    <definedName name="InterestRate" localSheetId="4">#REF!</definedName>
    <definedName name="InterestRate" localSheetId="0">#REF!</definedName>
    <definedName name="InterestRate" localSheetId="5">#REF!</definedName>
    <definedName name="InterestRate">#REF!</definedName>
    <definedName name="LUR">[8]Q3!$E$16:$AH$16</definedName>
    <definedName name="MACRO" localSheetId="1">#REF!</definedName>
    <definedName name="MACRO" localSheetId="2">#REF!</definedName>
    <definedName name="MACRO" localSheetId="3">#REF!</definedName>
    <definedName name="MACRO" localSheetId="4">#REF!</definedName>
    <definedName name="MACRO" localSheetId="0">#REF!</definedName>
    <definedName name="MACRO" localSheetId="5">#REF!</definedName>
    <definedName name="MACRO">#REF!</definedName>
    <definedName name="Maturity_NC" localSheetId="1">[13]NPV_base!#REF!</definedName>
    <definedName name="Maturity_NC" localSheetId="2">[13]NPV_base!#REF!</definedName>
    <definedName name="Maturity_NC" localSheetId="3">[13]NPV_base!#REF!</definedName>
    <definedName name="Maturity_NC" localSheetId="4">[13]NPV_base!#REF!</definedName>
    <definedName name="Maturity_NC" localSheetId="0">[13]NPV_base!#REF!</definedName>
    <definedName name="Maturity_NC" localSheetId="5">[13]NPV_base!#REF!</definedName>
    <definedName name="Maturity_NC">[13]NPV_base!#REF!</definedName>
    <definedName name="MCV" localSheetId="1">[14]Q2!$E$101:$AH$101</definedName>
    <definedName name="MCV" localSheetId="2">[14]Q2!$E$101:$AH$101</definedName>
    <definedName name="MCV" localSheetId="3">[14]Q2!$E$101:$AH$101</definedName>
    <definedName name="MCV" localSheetId="4">[14]Q2!$E$101:$AH$101</definedName>
    <definedName name="MCV" localSheetId="0">[14]Q2!$E$101:$AH$101</definedName>
    <definedName name="MCV" localSheetId="5">[14]Q2!$E$101:$AH$101</definedName>
    <definedName name="MCV">[15]Q2!$E$101:$AH$101</definedName>
    <definedName name="MIDDLE" localSheetId="1">#REF!</definedName>
    <definedName name="MIDDLE" localSheetId="2">#REF!</definedName>
    <definedName name="MIDDLE" localSheetId="3">#REF!</definedName>
    <definedName name="MIDDLE" localSheetId="4">#REF!</definedName>
    <definedName name="MIDDLE" localSheetId="0">#REF!</definedName>
    <definedName name="MIDDLE" localSheetId="5">#REF!</definedName>
    <definedName name="MIDDLE">#REF!</definedName>
    <definedName name="NGDP" localSheetId="1">[14]Q2!$E$54:$AH$54</definedName>
    <definedName name="NGDP" localSheetId="2">[14]Q2!$E$54:$AH$54</definedName>
    <definedName name="NGDP" localSheetId="3">[14]Q2!$E$54:$AH$54</definedName>
    <definedName name="NGDP" localSheetId="4">[14]Q2!$E$54:$AH$54</definedName>
    <definedName name="NGDP" localSheetId="0">[14]Q2!$E$54:$AH$54</definedName>
    <definedName name="NGDP" localSheetId="5">[14]Q2!$E$54:$AH$54</definedName>
    <definedName name="NGDP">[15]Q2!$E$54:$AH$54</definedName>
    <definedName name="NGDP_RG">[8]Q1!$E$51:$AH$51</definedName>
    <definedName name="OnShow" localSheetId="1">[16]!OnShow</definedName>
    <definedName name="OnShow" localSheetId="2">[16]!OnShow</definedName>
    <definedName name="OnShow" localSheetId="3">[16]!OnShow</definedName>
    <definedName name="OnShow" localSheetId="4">[16]!OnShow</definedName>
    <definedName name="OnShow" localSheetId="0">[16]!OnShow</definedName>
    <definedName name="OnShow" localSheetId="5">[16]!OnShow</definedName>
    <definedName name="OnShow">[17]!OnShow</definedName>
    <definedName name="PCPIG">[8]Q3!$E$26:$AH$26</definedName>
    <definedName name="PRICES" localSheetId="1">#REF!</definedName>
    <definedName name="PRICES" localSheetId="2">#REF!</definedName>
    <definedName name="PRICES" localSheetId="3">#REF!</definedName>
    <definedName name="PRICES" localSheetId="4">#REF!</definedName>
    <definedName name="PRICES" localSheetId="0">#REF!</definedName>
    <definedName name="PRICES" localSheetId="5">#REF!</definedName>
    <definedName name="PRICES">#REF!</definedName>
    <definedName name="Print_Area">#N/A</definedName>
    <definedName name="PSECTOR" localSheetId="1">#REF!</definedName>
    <definedName name="PSECTOR" localSheetId="2">#REF!</definedName>
    <definedName name="PSECTOR" localSheetId="3">#REF!</definedName>
    <definedName name="PSECTOR" localSheetId="4">#REF!</definedName>
    <definedName name="PSECTOR" localSheetId="0">#REF!</definedName>
    <definedName name="PSECTOR" localSheetId="5">#REF!</definedName>
    <definedName name="PSECTOR">#REF!</definedName>
    <definedName name="REDB1" localSheetId="1">#REF!</definedName>
    <definedName name="REDB1" localSheetId="2">#REF!</definedName>
    <definedName name="REDB1" localSheetId="3">#REF!</definedName>
    <definedName name="REDB1" localSheetId="4">#REF!</definedName>
    <definedName name="REDB1" localSheetId="0">#REF!</definedName>
    <definedName name="REDB1" localSheetId="5">#REF!</definedName>
    <definedName name="REDB1">#REF!</definedName>
    <definedName name="REDB2" localSheetId="1">#REF!</definedName>
    <definedName name="REDB2" localSheetId="2">#REF!</definedName>
    <definedName name="REDB2" localSheetId="3">#REF!</definedName>
    <definedName name="REDB2" localSheetId="4">#REF!</definedName>
    <definedName name="REDB2" localSheetId="0">#REF!</definedName>
    <definedName name="REDB2" localSheetId="5">#REF!</definedName>
    <definedName name="REDB2">#REF!</definedName>
    <definedName name="REDB3" localSheetId="1">#REF!</definedName>
    <definedName name="REDB3" localSheetId="2">#REF!</definedName>
    <definedName name="REDB3" localSheetId="3">#REF!</definedName>
    <definedName name="REDB3" localSheetId="4">#REF!</definedName>
    <definedName name="REDB3" localSheetId="0">#REF!</definedName>
    <definedName name="REDB3" localSheetId="5">#REF!</definedName>
    <definedName name="REDB3">#REF!</definedName>
    <definedName name="REDB4" localSheetId="1">#REF!</definedName>
    <definedName name="REDB4" localSheetId="2">#REF!</definedName>
    <definedName name="REDB4" localSheetId="3">#REF!</definedName>
    <definedName name="REDB4" localSheetId="4">#REF!</definedName>
    <definedName name="REDB4" localSheetId="0">#REF!</definedName>
    <definedName name="REDB4" localSheetId="5">#REF!</definedName>
    <definedName name="REDB4">#REF!</definedName>
    <definedName name="REDB5" localSheetId="1">#REF!</definedName>
    <definedName name="REDB5" localSheetId="2">#REF!</definedName>
    <definedName name="REDB5" localSheetId="3">#REF!</definedName>
    <definedName name="REDB5" localSheetId="4">#REF!</definedName>
    <definedName name="REDB5" localSheetId="0">#REF!</definedName>
    <definedName name="REDB5" localSheetId="5">#REF!</definedName>
    <definedName name="REDB5">#REF!</definedName>
    <definedName name="REDB6" localSheetId="1">#REF!</definedName>
    <definedName name="REDB6" localSheetId="2">#REF!</definedName>
    <definedName name="REDB6" localSheetId="3">#REF!</definedName>
    <definedName name="REDB6" localSheetId="4">#REF!</definedName>
    <definedName name="REDB6" localSheetId="0">#REF!</definedName>
    <definedName name="REDB6" localSheetId="5">#REF!</definedName>
    <definedName name="REDB6">#REF!</definedName>
    <definedName name="REDB7" localSheetId="1">#REF!</definedName>
    <definedName name="REDB7" localSheetId="2">#REF!</definedName>
    <definedName name="REDB7" localSheetId="3">#REF!</definedName>
    <definedName name="REDB7" localSheetId="4">#REF!</definedName>
    <definedName name="REDB7" localSheetId="0">#REF!</definedName>
    <definedName name="REDB7" localSheetId="5">#REF!</definedName>
    <definedName name="REDB7">#REF!</definedName>
    <definedName name="REDB8" localSheetId="1">#REF!</definedName>
    <definedName name="REDB8" localSheetId="2">#REF!</definedName>
    <definedName name="REDB8" localSheetId="3">#REF!</definedName>
    <definedName name="REDB8" localSheetId="4">#REF!</definedName>
    <definedName name="REDB8" localSheetId="0">#REF!</definedName>
    <definedName name="REDB8" localSheetId="5">#REF!</definedName>
    <definedName name="REDB8">#REF!</definedName>
    <definedName name="REDB9" localSheetId="1">#REF!</definedName>
    <definedName name="REDB9" localSheetId="2">#REF!</definedName>
    <definedName name="REDB9" localSheetId="3">#REF!</definedName>
    <definedName name="REDB9" localSheetId="4">#REF!</definedName>
    <definedName name="REDB9" localSheetId="0">#REF!</definedName>
    <definedName name="REDB9" localSheetId="5">#REF!</definedName>
    <definedName name="REDB9">#REF!</definedName>
    <definedName name="REDF1" localSheetId="1">#REF!</definedName>
    <definedName name="REDF1" localSheetId="2">#REF!</definedName>
    <definedName name="REDF1" localSheetId="3">#REF!</definedName>
    <definedName name="REDF1" localSheetId="4">#REF!</definedName>
    <definedName name="REDF1" localSheetId="0">#REF!</definedName>
    <definedName name="REDF1" localSheetId="5">#REF!</definedName>
    <definedName name="REDF1">#REF!</definedName>
    <definedName name="REDF2" localSheetId="1">#REF!</definedName>
    <definedName name="REDF2" localSheetId="2">#REF!</definedName>
    <definedName name="REDF2" localSheetId="3">#REF!</definedName>
    <definedName name="REDF2" localSheetId="4">#REF!</definedName>
    <definedName name="REDF2" localSheetId="0">#REF!</definedName>
    <definedName name="REDF2" localSheetId="5">#REF!</definedName>
    <definedName name="REDF2">#REF!</definedName>
    <definedName name="REDF3" localSheetId="1">#REF!</definedName>
    <definedName name="REDF3" localSheetId="2">#REF!</definedName>
    <definedName name="REDF3" localSheetId="3">#REF!</definedName>
    <definedName name="REDF3" localSheetId="4">#REF!</definedName>
    <definedName name="REDF3" localSheetId="0">#REF!</definedName>
    <definedName name="REDF3" localSheetId="5">#REF!</definedName>
    <definedName name="REDF3">#REF!</definedName>
    <definedName name="REDF4" localSheetId="1">#REF!</definedName>
    <definedName name="REDF4" localSheetId="2">#REF!</definedName>
    <definedName name="REDF4" localSheetId="3">#REF!</definedName>
    <definedName name="REDF4" localSheetId="4">#REF!</definedName>
    <definedName name="REDF4" localSheetId="0">#REF!</definedName>
    <definedName name="REDF4" localSheetId="5">#REF!</definedName>
    <definedName name="REDF4">#REF!</definedName>
    <definedName name="REDF5" localSheetId="1">#REF!</definedName>
    <definedName name="REDF5" localSheetId="2">#REF!</definedName>
    <definedName name="REDF5" localSheetId="3">#REF!</definedName>
    <definedName name="REDF5" localSheetId="4">#REF!</definedName>
    <definedName name="REDF5" localSheetId="0">#REF!</definedName>
    <definedName name="REDF5" localSheetId="5">#REF!</definedName>
    <definedName name="REDF5">#REF!</definedName>
    <definedName name="REDF6" localSheetId="1">#REF!</definedName>
    <definedName name="REDF6" localSheetId="2">#REF!</definedName>
    <definedName name="REDF6" localSheetId="3">#REF!</definedName>
    <definedName name="REDF6" localSheetId="4">#REF!</definedName>
    <definedName name="REDF6" localSheetId="0">#REF!</definedName>
    <definedName name="REDF6" localSheetId="5">#REF!</definedName>
    <definedName name="REDF6">#REF!</definedName>
    <definedName name="REDF7" localSheetId="1">#REF!</definedName>
    <definedName name="REDF7" localSheetId="2">#REF!</definedName>
    <definedName name="REDF7" localSheetId="3">#REF!</definedName>
    <definedName name="REDF7" localSheetId="4">#REF!</definedName>
    <definedName name="REDF7" localSheetId="0">#REF!</definedName>
    <definedName name="REDF7" localSheetId="5">#REF!</definedName>
    <definedName name="REDF7">#REF!</definedName>
    <definedName name="rtre" localSheetId="1" hidden="1">{"Main Economic Indicators",#N/A,FALSE,"C"}</definedName>
    <definedName name="rtre" localSheetId="2" hidden="1">{"Main Economic Indicators",#N/A,FALSE,"C"}</definedName>
    <definedName name="rtre" localSheetId="3" hidden="1">{"Main Economic Indicators",#N/A,FALSE,"C"}</definedName>
    <definedName name="rtre" localSheetId="4" hidden="1">{"Main Economic Indicators",#N/A,FALSE,"C"}</definedName>
    <definedName name="rtre" localSheetId="0" hidden="1">{"Main Economic Indicators",#N/A,FALSE,"C"}</definedName>
    <definedName name="rtre" localSheetId="5" hidden="1">{"Main Economic Indicators",#N/A,FALSE,"C"}</definedName>
    <definedName name="rtre" hidden="1">{"Main Economic Indicators",#N/A,FALSE,"C"}</definedName>
    <definedName name="SELECT" localSheetId="1">#REF!</definedName>
    <definedName name="SELECT" localSheetId="2">#REF!</definedName>
    <definedName name="SELECT" localSheetId="3">#REF!</definedName>
    <definedName name="SELECT" localSheetId="4">#REF!</definedName>
    <definedName name="SELECT" localSheetId="0">#REF!</definedName>
    <definedName name="SELECT" localSheetId="5">#REF!</definedName>
    <definedName name="SELECT">#REF!</definedName>
    <definedName name="SERV" localSheetId="1">#REF!</definedName>
    <definedName name="SERV" localSheetId="2">#REF!</definedName>
    <definedName name="SERV" localSheetId="3">#REF!</definedName>
    <definedName name="SERV" localSheetId="4">#REF!</definedName>
    <definedName name="SERV" localSheetId="0">#REF!</definedName>
    <definedName name="SERV" localSheetId="5">#REF!</definedName>
    <definedName name="SERV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0">#REF!</definedName>
    <definedName name="STOP" localSheetId="5">#REF!</definedName>
    <definedName name="STOP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0">#REF!</definedName>
    <definedName name="Table1" localSheetId="5">#REF!</definedName>
    <definedName name="Table1">#REF!</definedName>
    <definedName name="table19" localSheetId="1">#REF!</definedName>
    <definedName name="table19" localSheetId="2">#REF!</definedName>
    <definedName name="table19" localSheetId="3">#REF!</definedName>
    <definedName name="table19" localSheetId="4">#REF!</definedName>
    <definedName name="table19" localSheetId="0">#REF!</definedName>
    <definedName name="table19" localSheetId="5">#REF!</definedName>
    <definedName name="table19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0">#REF!</definedName>
    <definedName name="table2" localSheetId="5">#REF!</definedName>
    <definedName name="table2">#REF!</definedName>
    <definedName name="Table20" localSheetId="1">#REF!</definedName>
    <definedName name="Table20" localSheetId="2">#REF!</definedName>
    <definedName name="Table20" localSheetId="3">#REF!</definedName>
    <definedName name="Table20" localSheetId="4">#REF!</definedName>
    <definedName name="Table20" localSheetId="0">#REF!</definedName>
    <definedName name="Table20" localSheetId="5">#REF!</definedName>
    <definedName name="Table20">#REF!</definedName>
    <definedName name="Table21" localSheetId="1">#REF!</definedName>
    <definedName name="Table21" localSheetId="2">#REF!</definedName>
    <definedName name="Table21" localSheetId="3">#REF!</definedName>
    <definedName name="Table21" localSheetId="4">#REF!</definedName>
    <definedName name="Table21" localSheetId="0">#REF!</definedName>
    <definedName name="Table21" localSheetId="5">#REF!</definedName>
    <definedName name="Table21">#REF!</definedName>
    <definedName name="Table22" localSheetId="1">#REF!</definedName>
    <definedName name="Table22" localSheetId="2">#REF!</definedName>
    <definedName name="Table22" localSheetId="3">#REF!</definedName>
    <definedName name="Table22" localSheetId="4">#REF!</definedName>
    <definedName name="Table22" localSheetId="0">#REF!</definedName>
    <definedName name="Table22" localSheetId="5">#REF!</definedName>
    <definedName name="Table22">#REF!</definedName>
    <definedName name="Table222" localSheetId="1">#REF!</definedName>
    <definedName name="Table222" localSheetId="2">#REF!</definedName>
    <definedName name="Table222" localSheetId="3">#REF!</definedName>
    <definedName name="Table222" localSheetId="4">#REF!</definedName>
    <definedName name="Table222" localSheetId="0">#REF!</definedName>
    <definedName name="Table222" localSheetId="5">#REF!</definedName>
    <definedName name="Table222">#REF!</definedName>
    <definedName name="Table23a" localSheetId="1">#REF!</definedName>
    <definedName name="Table23a" localSheetId="2">#REF!</definedName>
    <definedName name="Table23a" localSheetId="3">#REF!</definedName>
    <definedName name="Table23a" localSheetId="4">#REF!</definedName>
    <definedName name="Table23a" localSheetId="0">#REF!</definedName>
    <definedName name="Table23a" localSheetId="5">#REF!</definedName>
    <definedName name="Table23a">#REF!</definedName>
    <definedName name="Table23b" localSheetId="1">#REF!</definedName>
    <definedName name="Table23b" localSheetId="2">#REF!</definedName>
    <definedName name="Table23b" localSheetId="3">#REF!</definedName>
    <definedName name="Table23b" localSheetId="4">#REF!</definedName>
    <definedName name="Table23b" localSheetId="0">#REF!</definedName>
    <definedName name="Table23b" localSheetId="5">#REF!</definedName>
    <definedName name="Table23b">#REF!</definedName>
    <definedName name="Table25" localSheetId="1">#REF!</definedName>
    <definedName name="Table25" localSheetId="2">#REF!</definedName>
    <definedName name="Table25" localSheetId="3">#REF!</definedName>
    <definedName name="Table25" localSheetId="4">#REF!</definedName>
    <definedName name="Table25" localSheetId="0">#REF!</definedName>
    <definedName name="Table25" localSheetId="5">#REF!</definedName>
    <definedName name="Table25">#REF!</definedName>
    <definedName name="Table25a" localSheetId="1">#REF!</definedName>
    <definedName name="Table25a" localSheetId="2">#REF!</definedName>
    <definedName name="Table25a" localSheetId="3">#REF!</definedName>
    <definedName name="Table25a" localSheetId="4">#REF!</definedName>
    <definedName name="Table25a" localSheetId="0">#REF!</definedName>
    <definedName name="Table25a" localSheetId="5">#REF!</definedName>
    <definedName name="Table25a">#REF!</definedName>
    <definedName name="Table25b" localSheetId="1">#REF!</definedName>
    <definedName name="Table25b" localSheetId="2">#REF!</definedName>
    <definedName name="Table25b" localSheetId="3">#REF!</definedName>
    <definedName name="Table25b" localSheetId="4">#REF!</definedName>
    <definedName name="Table25b" localSheetId="0">#REF!</definedName>
    <definedName name="Table25b" localSheetId="5">#REF!</definedName>
    <definedName name="Table25b">#REF!</definedName>
    <definedName name="Table26a" localSheetId="1">#REF!</definedName>
    <definedName name="Table26a" localSheetId="2">#REF!</definedName>
    <definedName name="Table26a" localSheetId="3">#REF!</definedName>
    <definedName name="Table26a" localSheetId="4">#REF!</definedName>
    <definedName name="Table26a" localSheetId="0">#REF!</definedName>
    <definedName name="Table26a" localSheetId="5">#REF!</definedName>
    <definedName name="Table26a">#REF!</definedName>
    <definedName name="Table26b" localSheetId="1">#REF!</definedName>
    <definedName name="Table26b" localSheetId="2">#REF!</definedName>
    <definedName name="Table26b" localSheetId="3">#REF!</definedName>
    <definedName name="Table26b" localSheetId="4">#REF!</definedName>
    <definedName name="Table26b" localSheetId="0">#REF!</definedName>
    <definedName name="Table26b" localSheetId="5">#REF!</definedName>
    <definedName name="Table26b">#REF!</definedName>
    <definedName name="table3" localSheetId="1">#REF!</definedName>
    <definedName name="table3" localSheetId="2">#REF!</definedName>
    <definedName name="table3" localSheetId="3">#REF!</definedName>
    <definedName name="table3" localSheetId="4">#REF!</definedName>
    <definedName name="table3" localSheetId="0">#REF!</definedName>
    <definedName name="table3" localSheetId="5">#REF!</definedName>
    <definedName name="table3">#REF!</definedName>
    <definedName name="table333" localSheetId="1">#REF!</definedName>
    <definedName name="table333" localSheetId="2">#REF!</definedName>
    <definedName name="table333" localSheetId="3">#REF!</definedName>
    <definedName name="table333" localSheetId="4">#REF!</definedName>
    <definedName name="table333" localSheetId="0">#REF!</definedName>
    <definedName name="table333" localSheetId="5">#REF!</definedName>
    <definedName name="table333">#REF!</definedName>
    <definedName name="table4" localSheetId="1">#REF!</definedName>
    <definedName name="table4" localSheetId="2">#REF!</definedName>
    <definedName name="table4" localSheetId="3">#REF!</definedName>
    <definedName name="table4" localSheetId="4">#REF!</definedName>
    <definedName name="table4" localSheetId="0">#REF!</definedName>
    <definedName name="table4" localSheetId="5">#REF!</definedName>
    <definedName name="table4">#REF!</definedName>
    <definedName name="table444" localSheetId="1">#REF!</definedName>
    <definedName name="table444" localSheetId="2">#REF!</definedName>
    <definedName name="table444" localSheetId="3">#REF!</definedName>
    <definedName name="table444" localSheetId="4">#REF!</definedName>
    <definedName name="table444" localSheetId="0">#REF!</definedName>
    <definedName name="table444" localSheetId="5">#REF!</definedName>
    <definedName name="table444">#REF!</definedName>
    <definedName name="table5" localSheetId="1">#REF!</definedName>
    <definedName name="table5" localSheetId="2">#REF!</definedName>
    <definedName name="table5" localSheetId="3">#REF!</definedName>
    <definedName name="table5" localSheetId="4">#REF!</definedName>
    <definedName name="table5" localSheetId="0">#REF!</definedName>
    <definedName name="table5" localSheetId="5">#REF!</definedName>
    <definedName name="table5">#REF!</definedName>
    <definedName name="table555" localSheetId="1">#REF!</definedName>
    <definedName name="table555" localSheetId="2">#REF!</definedName>
    <definedName name="table555" localSheetId="3">#REF!</definedName>
    <definedName name="table555" localSheetId="4">#REF!</definedName>
    <definedName name="table555" localSheetId="0">#REF!</definedName>
    <definedName name="table555" localSheetId="5">#REF!</definedName>
    <definedName name="table555">#REF!</definedName>
    <definedName name="_xlnm.Print_Titles">[18]Q5!$A$1:$C$65536,[18]Q5!$A$1:$IV$7</definedName>
    <definedName name="TMG_RPCH">[8]Q5!$E$40:$AH$40</definedName>
    <definedName name="TRISM" localSheetId="1">#REF!</definedName>
    <definedName name="TRISM" localSheetId="2">#REF!</definedName>
    <definedName name="TRISM" localSheetId="3">#REF!</definedName>
    <definedName name="TRISM" localSheetId="4">#REF!</definedName>
    <definedName name="TRISM" localSheetId="0">#REF!</definedName>
    <definedName name="TRISM" localSheetId="5">#REF!</definedName>
    <definedName name="TRISM">#REF!</definedName>
    <definedName name="TXG_RPCH">[8]Q5!$E$32:$AH$32</definedName>
    <definedName name="wrn.Main._.Economic._.Indicators." localSheetId="1" hidden="1">{"Main Economic Indicators",#N/A,FALSE,"C"}</definedName>
    <definedName name="wrn.Main._.Economic._.Indicators." localSheetId="2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0" hidden="1">{"Main Economic Indicators",#N/A,FALSE,"C"}</definedName>
    <definedName name="wrn.Main._.Economic._.Indicators." localSheetId="5" hidden="1">{"Main Economic Indicators",#N/A,FALSE,"C"}</definedName>
    <definedName name="wrn.Main._.Economic._.Indicators." hidden="1">{"Main Economic Indicators",#N/A,FALSE,"C"}</definedName>
    <definedName name="XGS" localSheetId="1">#REF!</definedName>
    <definedName name="XGS" localSheetId="2">#REF!</definedName>
    <definedName name="XGS" localSheetId="3">#REF!</definedName>
    <definedName name="XGS" localSheetId="4">#REF!</definedName>
    <definedName name="XGS" localSheetId="0">#REF!</definedName>
    <definedName name="XGS" localSheetId="5">#REF!</definedName>
    <definedName name="XGS">#REF!</definedName>
    <definedName name="xxWRS_1" localSheetId="1">#REF!</definedName>
    <definedName name="xxWRS_1" localSheetId="2">#REF!</definedName>
    <definedName name="xxWRS_1" localSheetId="3">#REF!</definedName>
    <definedName name="xxWRS_1" localSheetId="4">#REF!</definedName>
    <definedName name="xxWRS_1" localSheetId="0">#REF!</definedName>
    <definedName name="xxWRS_1" localSheetId="5">#REF!</definedName>
    <definedName name="xxWRS_1">#REF!</definedName>
    <definedName name="xxWRS_2" localSheetId="1">#REF!</definedName>
    <definedName name="xxWRS_2" localSheetId="2">#REF!</definedName>
    <definedName name="xxWRS_2" localSheetId="3">#REF!</definedName>
    <definedName name="xxWRS_2" localSheetId="4">#REF!</definedName>
    <definedName name="xxWRS_2" localSheetId="0">#REF!</definedName>
    <definedName name="xxWRS_2" localSheetId="5">#REF!</definedName>
    <definedName name="xxWRS_2">#REF!</definedName>
    <definedName name="xxWRS_3" localSheetId="1">#REF!</definedName>
    <definedName name="xxWRS_3" localSheetId="2">#REF!</definedName>
    <definedName name="xxWRS_3" localSheetId="3">#REF!</definedName>
    <definedName name="xxWRS_3" localSheetId="4">#REF!</definedName>
    <definedName name="xxWRS_3" localSheetId="0">#REF!</definedName>
    <definedName name="xxWRS_3" localSheetId="5">#REF!</definedName>
    <definedName name="xxWRS_3">#REF!</definedName>
    <definedName name="xxWRS_4" localSheetId="1">#REF!</definedName>
    <definedName name="xxWRS_4" localSheetId="2">#REF!</definedName>
    <definedName name="xxWRS_4" localSheetId="3">#REF!</definedName>
    <definedName name="xxWRS_4" localSheetId="4">#REF!</definedName>
    <definedName name="xxWRS_4" localSheetId="0">#REF!</definedName>
    <definedName name="xxWRS_4" localSheetId="5">#REF!</definedName>
    <definedName name="xxWRS_4">#REF!</definedName>
    <definedName name="xxWRS_5" localSheetId="1">#REF!</definedName>
    <definedName name="xxWRS_5" localSheetId="2">#REF!</definedName>
    <definedName name="xxWRS_5" localSheetId="3">#REF!</definedName>
    <definedName name="xxWRS_5" localSheetId="4">#REF!</definedName>
    <definedName name="xxWRS_5" localSheetId="0">#REF!</definedName>
    <definedName name="xxWRS_5" localSheetId="5">#REF!</definedName>
    <definedName name="xxWRS_5">#REF!</definedName>
    <definedName name="xxWRS_6" localSheetId="1">#REF!</definedName>
    <definedName name="xxWRS_6" localSheetId="2">#REF!</definedName>
    <definedName name="xxWRS_6" localSheetId="3">#REF!</definedName>
    <definedName name="xxWRS_6" localSheetId="4">#REF!</definedName>
    <definedName name="xxWRS_6" localSheetId="0">#REF!</definedName>
    <definedName name="xxWRS_6" localSheetId="5">#REF!</definedName>
    <definedName name="xxWRS_6">#REF!</definedName>
    <definedName name="xxWRS_7" localSheetId="1">#REF!</definedName>
    <definedName name="xxWRS_7" localSheetId="2">#REF!</definedName>
    <definedName name="xxWRS_7" localSheetId="3">#REF!</definedName>
    <definedName name="xxWRS_7" localSheetId="4">#REF!</definedName>
    <definedName name="xxWRS_7" localSheetId="0">#REF!</definedName>
    <definedName name="xxWRS_7" localSheetId="5">#REF!</definedName>
    <definedName name="xxWRS_7">#REF!</definedName>
    <definedName name="Year" localSheetId="1">#REF!</definedName>
    <definedName name="Year" localSheetId="2">#REF!</definedName>
    <definedName name="Year" localSheetId="3">#REF!</definedName>
    <definedName name="Year" localSheetId="4">#REF!</definedName>
    <definedName name="Year" localSheetId="0">#REF!</definedName>
    <definedName name="Year" localSheetId="5">#REF!</definedName>
    <definedName name="Year">#REF!</definedName>
    <definedName name="Z_1A8C061B_2301_11D3_BFD1_000039E37209_.wvu.Cols" localSheetId="1" hidden="1">#REF!,#REF!,#REF!</definedName>
    <definedName name="Z_1A8C061B_2301_11D3_BFD1_000039E37209_.wvu.Cols" localSheetId="2" hidden="1">#REF!,#REF!,#REF!</definedName>
    <definedName name="Z_1A8C061B_2301_11D3_BFD1_000039E37209_.wvu.Cols" localSheetId="3" hidden="1">#REF!,#REF!,#REF!</definedName>
    <definedName name="Z_1A8C061B_2301_11D3_BFD1_000039E37209_.wvu.Cols" localSheetId="4" hidden="1">#REF!,#REF!,#REF!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2" hidden="1">#REF!,#REF!,#REF!</definedName>
    <definedName name="Z_1A8C061B_2301_11D3_BFD1_000039E37209_.wvu.Rows" localSheetId="3" hidden="1">#REF!,#REF!,#REF!</definedName>
    <definedName name="Z_1A8C061B_2301_11D3_BFD1_000039E37209_.wvu.Rows" localSheetId="4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2" hidden="1">#REF!,#REF!,#REF!</definedName>
    <definedName name="Z_1A8C061C_2301_11D3_BFD1_000039E37209_.wvu.Cols" localSheetId="3" hidden="1">#REF!,#REF!,#REF!</definedName>
    <definedName name="Z_1A8C061C_2301_11D3_BFD1_000039E37209_.wvu.Cols" localSheetId="4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2" hidden="1">#REF!,#REF!,#REF!</definedName>
    <definedName name="Z_1A8C061C_2301_11D3_BFD1_000039E37209_.wvu.Rows" localSheetId="3" hidden="1">#REF!,#REF!,#REF!</definedName>
    <definedName name="Z_1A8C061C_2301_11D3_BFD1_000039E37209_.wvu.Rows" localSheetId="4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2" hidden="1">#REF!,#REF!,#REF!</definedName>
    <definedName name="Z_1A8C061E_2301_11D3_BFD1_000039E37209_.wvu.Cols" localSheetId="3" hidden="1">#REF!,#REF!,#REF!</definedName>
    <definedName name="Z_1A8C061E_2301_11D3_BFD1_000039E37209_.wvu.Cols" localSheetId="4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2" hidden="1">#REF!,#REF!,#REF!</definedName>
    <definedName name="Z_1A8C061E_2301_11D3_BFD1_000039E37209_.wvu.Rows" localSheetId="3" hidden="1">#REF!,#REF!,#REF!</definedName>
    <definedName name="Z_1A8C061E_2301_11D3_BFD1_000039E37209_.wvu.Rows" localSheetId="4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2" hidden="1">#REF!,#REF!,#REF!</definedName>
    <definedName name="Z_1A8C061F_2301_11D3_BFD1_000039E37209_.wvu.Cols" localSheetId="3" hidden="1">#REF!,#REF!,#REF!</definedName>
    <definedName name="Z_1A8C061F_2301_11D3_BFD1_000039E37209_.wvu.Cols" localSheetId="4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2" hidden="1">#REF!,#REF!,#REF!</definedName>
    <definedName name="Z_1A8C061F_2301_11D3_BFD1_000039E37209_.wvu.Rows" localSheetId="3" hidden="1">#REF!,#REF!,#REF!</definedName>
    <definedName name="Z_1A8C061F_2301_11D3_BFD1_000039E37209_.wvu.Rows" localSheetId="4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" i="28" l="1"/>
  <c r="AF4" i="28"/>
  <c r="AG4" i="28"/>
  <c r="AH4" i="28"/>
  <c r="AI4" i="28"/>
  <c r="AJ4" i="28"/>
  <c r="AK4" i="28"/>
  <c r="AE5" i="28"/>
  <c r="AF5" i="28"/>
  <c r="AG5" i="28"/>
  <c r="AH5" i="28"/>
  <c r="AI5" i="28"/>
  <c r="AJ5" i="28"/>
  <c r="AK5" i="28"/>
  <c r="AE6" i="28"/>
  <c r="AF6" i="28"/>
  <c r="AG6" i="28"/>
  <c r="AH6" i="28"/>
  <c r="AI6" i="28"/>
  <c r="AJ6" i="28"/>
  <c r="AK6" i="28"/>
  <c r="AE7" i="28"/>
  <c r="AF7" i="28"/>
  <c r="AG7" i="28"/>
  <c r="AH7" i="28"/>
  <c r="AI7" i="28"/>
  <c r="AJ7" i="28"/>
  <c r="AK7" i="28"/>
  <c r="AE8" i="28"/>
  <c r="AF8" i="28"/>
  <c r="AG8" i="28"/>
  <c r="AH8" i="28"/>
  <c r="AI8" i="28"/>
  <c r="AJ8" i="28"/>
  <c r="AK8" i="28"/>
  <c r="AE9" i="28"/>
  <c r="AF9" i="28"/>
  <c r="AG9" i="28"/>
  <c r="AH9" i="28"/>
  <c r="AI9" i="28"/>
  <c r="AJ9" i="28"/>
  <c r="AK9" i="28"/>
  <c r="AE10" i="28"/>
  <c r="AF10" i="28"/>
  <c r="AG10" i="28"/>
  <c r="AH10" i="28"/>
  <c r="AI10" i="28"/>
  <c r="AJ10" i="28"/>
  <c r="AK10" i="28"/>
  <c r="AE11" i="28"/>
  <c r="AF11" i="28"/>
  <c r="AG11" i="28"/>
  <c r="AH11" i="28"/>
  <c r="AI11" i="28"/>
  <c r="AJ11" i="28"/>
  <c r="AK11" i="28"/>
  <c r="AE12" i="28"/>
  <c r="AF12" i="28"/>
  <c r="AG12" i="28"/>
  <c r="AH12" i="28"/>
  <c r="AI12" i="28"/>
  <c r="AJ12" i="28"/>
  <c r="AK12" i="28"/>
  <c r="M4" i="28"/>
  <c r="N4" i="28"/>
  <c r="O4" i="28"/>
  <c r="P4" i="28"/>
  <c r="Q4" i="28"/>
  <c r="R4" i="28"/>
  <c r="S4" i="28"/>
  <c r="M5" i="28"/>
  <c r="N5" i="28"/>
  <c r="O5" i="28"/>
  <c r="P5" i="28"/>
  <c r="Q5" i="28"/>
  <c r="R5" i="28"/>
  <c r="S5" i="28"/>
  <c r="M6" i="28"/>
  <c r="N6" i="28"/>
  <c r="O6" i="28"/>
  <c r="P6" i="28"/>
  <c r="Q6" i="28"/>
  <c r="R6" i="28"/>
  <c r="S6" i="28"/>
  <c r="M7" i="28"/>
  <c r="N7" i="28"/>
  <c r="O7" i="28"/>
  <c r="P7" i="28"/>
  <c r="Q7" i="28"/>
  <c r="R7" i="28"/>
  <c r="S7" i="28"/>
  <c r="M8" i="28"/>
  <c r="N8" i="28"/>
  <c r="O8" i="28"/>
  <c r="P8" i="28"/>
  <c r="Q8" i="28"/>
  <c r="R8" i="28"/>
  <c r="S8" i="28"/>
  <c r="M9" i="28"/>
  <c r="N9" i="28"/>
  <c r="O9" i="28"/>
  <c r="P9" i="28"/>
  <c r="Q9" i="28"/>
  <c r="R9" i="28"/>
  <c r="S9" i="28"/>
  <c r="M10" i="28"/>
  <c r="N10" i="28"/>
  <c r="O10" i="28"/>
  <c r="P10" i="28"/>
  <c r="Q10" i="28"/>
  <c r="R10" i="28"/>
  <c r="S10" i="28"/>
  <c r="M11" i="28"/>
  <c r="N11" i="28"/>
  <c r="O11" i="28"/>
  <c r="P11" i="28"/>
  <c r="Q11" i="28"/>
  <c r="R11" i="28"/>
  <c r="S11" i="28"/>
  <c r="M12" i="28"/>
  <c r="N12" i="28"/>
  <c r="O12" i="28"/>
  <c r="P12" i="28"/>
  <c r="Q12" i="28"/>
  <c r="R12" i="28"/>
  <c r="S12" i="28"/>
  <c r="L11" i="29" l="1"/>
  <c r="L14" i="29"/>
  <c r="E13" i="29"/>
  <c r="F13" i="29"/>
  <c r="G13" i="29"/>
  <c r="H13" i="29"/>
  <c r="I13" i="29"/>
  <c r="J13" i="29"/>
  <c r="K13" i="29"/>
  <c r="D13" i="29"/>
  <c r="E4" i="29"/>
  <c r="F4" i="29"/>
  <c r="G4" i="29"/>
  <c r="H4" i="29"/>
  <c r="I4" i="29"/>
  <c r="J4" i="29"/>
  <c r="K4" i="29"/>
  <c r="D4" i="29"/>
  <c r="E7" i="29"/>
  <c r="F7" i="29"/>
  <c r="G7" i="29"/>
  <c r="H7" i="29"/>
  <c r="I7" i="29"/>
  <c r="J7" i="29"/>
  <c r="K7" i="29"/>
  <c r="D7" i="29"/>
  <c r="E5" i="29"/>
  <c r="F5" i="29"/>
  <c r="G5" i="29"/>
  <c r="H5" i="29"/>
  <c r="I5" i="29"/>
  <c r="J5" i="29"/>
  <c r="K5" i="29"/>
  <c r="D5" i="29"/>
  <c r="J59" i="12"/>
  <c r="K59" i="12"/>
  <c r="L59" i="12"/>
  <c r="M59" i="12"/>
  <c r="N59" i="12"/>
  <c r="O59" i="12"/>
  <c r="P59" i="12"/>
  <c r="D8" i="29" s="1"/>
  <c r="Q59" i="12"/>
  <c r="E8" i="29" s="1"/>
  <c r="R59" i="12"/>
  <c r="F8" i="29" s="1"/>
  <c r="S59" i="12"/>
  <c r="G8" i="29" s="1"/>
  <c r="T59" i="12"/>
  <c r="H8" i="29" s="1"/>
  <c r="U59" i="12"/>
  <c r="I8" i="29" s="1"/>
  <c r="V59" i="12"/>
  <c r="J8" i="29" s="1"/>
  <c r="W59" i="12"/>
  <c r="K8" i="29" s="1"/>
  <c r="I59" i="12"/>
  <c r="C8" i="29" s="1"/>
  <c r="E17" i="29"/>
  <c r="F17" i="29"/>
  <c r="G17" i="29"/>
  <c r="H17" i="29"/>
  <c r="I17" i="29"/>
  <c r="J17" i="29"/>
  <c r="K17" i="29"/>
  <c r="D17" i="29"/>
  <c r="E16" i="29"/>
  <c r="F16" i="29"/>
  <c r="G16" i="29"/>
  <c r="H16" i="29"/>
  <c r="I16" i="29"/>
  <c r="J16" i="29"/>
  <c r="K16" i="29"/>
  <c r="D16" i="29"/>
  <c r="C17" i="29"/>
  <c r="C16" i="29"/>
  <c r="C14" i="12"/>
  <c r="C5" i="29"/>
  <c r="D9" i="29"/>
  <c r="D15" i="29"/>
  <c r="D6" i="29"/>
  <c r="C13" i="29"/>
  <c r="C7" i="29"/>
  <c r="C4" i="29"/>
  <c r="K15" i="29"/>
  <c r="J15" i="29"/>
  <c r="I15" i="29"/>
  <c r="H15" i="29"/>
  <c r="G15" i="29"/>
  <c r="F15" i="29"/>
  <c r="E15" i="29"/>
  <c r="K9" i="29"/>
  <c r="J9" i="29"/>
  <c r="I9" i="29"/>
  <c r="H9" i="29"/>
  <c r="G9" i="29"/>
  <c r="F9" i="29"/>
  <c r="E9" i="29"/>
  <c r="K6" i="29"/>
  <c r="J6" i="29"/>
  <c r="I6" i="29"/>
  <c r="H6" i="29"/>
  <c r="G6" i="29"/>
  <c r="F6" i="29"/>
  <c r="E6" i="29"/>
  <c r="M7" i="29" l="1"/>
  <c r="M4" i="29"/>
  <c r="M13" i="29"/>
  <c r="L17" i="29"/>
  <c r="L8" i="29"/>
  <c r="L5" i="29"/>
  <c r="L16" i="29"/>
  <c r="E473" i="12"/>
  <c r="F473" i="12"/>
  <c r="F9" i="28" s="1"/>
  <c r="G473" i="12"/>
  <c r="G9" i="28" s="1"/>
  <c r="H473" i="12"/>
  <c r="H9" i="28" s="1"/>
  <c r="I473" i="12"/>
  <c r="J473" i="12"/>
  <c r="J9" i="28" s="1"/>
  <c r="K473" i="12"/>
  <c r="L473" i="12"/>
  <c r="M473" i="12"/>
  <c r="N473" i="12"/>
  <c r="O473" i="12"/>
  <c r="P473" i="12"/>
  <c r="Q473" i="12"/>
  <c r="V9" i="28" s="1"/>
  <c r="R473" i="12"/>
  <c r="W9" i="28" s="1"/>
  <c r="S473" i="12"/>
  <c r="X9" i="28" s="1"/>
  <c r="T473" i="12"/>
  <c r="Y9" i="28" s="1"/>
  <c r="U473" i="12"/>
  <c r="V473" i="12"/>
  <c r="AA9" i="28" s="1"/>
  <c r="W473" i="12"/>
  <c r="X473" i="12"/>
  <c r="Y473" i="12"/>
  <c r="Z473" i="12"/>
  <c r="AA473" i="12"/>
  <c r="AB473" i="12"/>
  <c r="AC473" i="12"/>
  <c r="AN9" i="28" s="1"/>
  <c r="AD473" i="12"/>
  <c r="AO9" i="28" s="1"/>
  <c r="AE473" i="12"/>
  <c r="AP9" i="28" s="1"/>
  <c r="AF473" i="12"/>
  <c r="AG473" i="12"/>
  <c r="AH473" i="12"/>
  <c r="AS9" i="28" s="1"/>
  <c r="AI473" i="12"/>
  <c r="AJ473" i="12"/>
  <c r="AX9" i="28" s="1"/>
  <c r="AK473" i="12"/>
  <c r="AL473" i="12"/>
  <c r="AZ9" i="28" s="1"/>
  <c r="AM473" i="12"/>
  <c r="BA9" i="28" s="1"/>
  <c r="AN473" i="12"/>
  <c r="AO473" i="12"/>
  <c r="BF9" i="28" s="1"/>
  <c r="AP473" i="12"/>
  <c r="BG9" i="28" s="1"/>
  <c r="AQ473" i="12"/>
  <c r="BH9" i="28" s="1"/>
  <c r="AR473" i="12"/>
  <c r="BI9" i="28" s="1"/>
  <c r="AS473" i="12"/>
  <c r="AT473" i="12"/>
  <c r="AU473" i="12"/>
  <c r="AV473" i="12"/>
  <c r="BP9" i="28" s="1"/>
  <c r="AW473" i="12"/>
  <c r="AX473" i="12"/>
  <c r="BR9" i="28" s="1"/>
  <c r="AY473" i="12"/>
  <c r="BS9" i="28" s="1"/>
  <c r="AZ473" i="12"/>
  <c r="BT9" i="28" s="1"/>
  <c r="BA473" i="12"/>
  <c r="BX9" i="28" s="1"/>
  <c r="BB473" i="12"/>
  <c r="BY9" i="28" s="1"/>
  <c r="BC473" i="12"/>
  <c r="BZ9" i="28" s="1"/>
  <c r="BD473" i="12"/>
  <c r="CA9" i="28" s="1"/>
  <c r="BE473" i="12"/>
  <c r="BF473" i="12"/>
  <c r="BG473" i="12"/>
  <c r="BH473" i="12"/>
  <c r="BI473" i="12"/>
  <c r="BJ473" i="12"/>
  <c r="CJ9" i="28" s="1"/>
  <c r="BK473" i="12"/>
  <c r="CK9" i="28" s="1"/>
  <c r="BL473" i="12"/>
  <c r="CL9" i="28" s="1"/>
  <c r="BM473" i="12"/>
  <c r="E474" i="12"/>
  <c r="E10" i="28" s="1"/>
  <c r="F474" i="12"/>
  <c r="F10" i="28" s="1"/>
  <c r="G474" i="12"/>
  <c r="H474" i="12"/>
  <c r="I474" i="12"/>
  <c r="I10" i="28" s="1"/>
  <c r="J474" i="12"/>
  <c r="J10" i="28" s="1"/>
  <c r="K474" i="12"/>
  <c r="L474" i="12"/>
  <c r="M474" i="12"/>
  <c r="N474" i="12"/>
  <c r="O474" i="12"/>
  <c r="P474" i="12"/>
  <c r="Q474" i="12"/>
  <c r="V10" i="28" s="1"/>
  <c r="R474" i="12"/>
  <c r="W10" i="28" s="1"/>
  <c r="S474" i="12"/>
  <c r="X10" i="28" s="1"/>
  <c r="T474" i="12"/>
  <c r="U474" i="12"/>
  <c r="Z10" i="28" s="1"/>
  <c r="V474" i="12"/>
  <c r="AA10" i="28" s="1"/>
  <c r="W474" i="12"/>
  <c r="X474" i="12"/>
  <c r="Y474" i="12"/>
  <c r="Z474" i="12"/>
  <c r="AA474" i="12"/>
  <c r="AB474" i="12"/>
  <c r="AC474" i="12"/>
  <c r="AN10" i="28" s="1"/>
  <c r="AD474" i="12"/>
  <c r="AO10" i="28" s="1"/>
  <c r="AE474" i="12"/>
  <c r="AP10" i="28" s="1"/>
  <c r="AF474" i="12"/>
  <c r="AG474" i="12"/>
  <c r="AR10" i="28" s="1"/>
  <c r="AH474" i="12"/>
  <c r="AS10" i="28" s="1"/>
  <c r="AI474" i="12"/>
  <c r="AW10" i="28" s="1"/>
  <c r="AJ474" i="12"/>
  <c r="AK474" i="12"/>
  <c r="AY10" i="28" s="1"/>
  <c r="AL474" i="12"/>
  <c r="AZ10" i="28" s="1"/>
  <c r="AM474" i="12"/>
  <c r="BA10" i="28" s="1"/>
  <c r="AN474" i="12"/>
  <c r="AO474" i="12"/>
  <c r="BF10" i="28" s="1"/>
  <c r="AP474" i="12"/>
  <c r="BG10" i="28" s="1"/>
  <c r="AQ474" i="12"/>
  <c r="AR474" i="12"/>
  <c r="AS474" i="12"/>
  <c r="BJ10" i="28" s="1"/>
  <c r="AT474" i="12"/>
  <c r="BK10" i="28" s="1"/>
  <c r="AU474" i="12"/>
  <c r="BO10" i="28" s="1"/>
  <c r="AV474" i="12"/>
  <c r="AW474" i="12"/>
  <c r="AX474" i="12"/>
  <c r="BR10" i="28" s="1"/>
  <c r="AY474" i="12"/>
  <c r="BS10" i="28" s="1"/>
  <c r="AZ474" i="12"/>
  <c r="BA474" i="12"/>
  <c r="BX10" i="28" s="1"/>
  <c r="BB474" i="12"/>
  <c r="BY10" i="28" s="1"/>
  <c r="BC474" i="12"/>
  <c r="BZ10" i="28" s="1"/>
  <c r="BD474" i="12"/>
  <c r="BE474" i="12"/>
  <c r="CB10" i="28" s="1"/>
  <c r="BF474" i="12"/>
  <c r="CC10" i="28" s="1"/>
  <c r="BG474" i="12"/>
  <c r="CG10" i="28" s="1"/>
  <c r="BH474" i="12"/>
  <c r="BI474" i="12"/>
  <c r="BJ474" i="12"/>
  <c r="CJ10" i="28" s="1"/>
  <c r="BK474" i="12"/>
  <c r="BL474" i="12"/>
  <c r="BM474" i="12"/>
  <c r="CM10" i="28" s="1"/>
  <c r="E475" i="12"/>
  <c r="E11" i="28" s="1"/>
  <c r="F475" i="12"/>
  <c r="F11" i="28" s="1"/>
  <c r="G475" i="12"/>
  <c r="H475" i="12"/>
  <c r="H11" i="28" s="1"/>
  <c r="I475" i="12"/>
  <c r="I11" i="28" s="1"/>
  <c r="J475" i="12"/>
  <c r="K475" i="12"/>
  <c r="L475" i="12"/>
  <c r="M475" i="12"/>
  <c r="N475" i="12"/>
  <c r="O475" i="12"/>
  <c r="P475" i="12"/>
  <c r="Q475" i="12"/>
  <c r="R475" i="12"/>
  <c r="S475" i="12"/>
  <c r="T475" i="12"/>
  <c r="U475" i="12"/>
  <c r="Z11" i="28" s="1"/>
  <c r="V475" i="12"/>
  <c r="AA11" i="28" s="1"/>
  <c r="W475" i="12"/>
  <c r="X475" i="12"/>
  <c r="Y475" i="12"/>
  <c r="Z475" i="12"/>
  <c r="AA475" i="12"/>
  <c r="AB475" i="12"/>
  <c r="AC475" i="12"/>
  <c r="AD475" i="12"/>
  <c r="AO11" i="28" s="1"/>
  <c r="AE475" i="12"/>
  <c r="AF475" i="12"/>
  <c r="AG475" i="12"/>
  <c r="AR11" i="28" s="1"/>
  <c r="AH475" i="12"/>
  <c r="AS11" i="28" s="1"/>
  <c r="AI475" i="12"/>
  <c r="AW11" i="28" s="1"/>
  <c r="AJ475" i="12"/>
  <c r="AX11" i="28" s="1"/>
  <c r="AK475" i="12"/>
  <c r="AY11" i="28" s="1"/>
  <c r="AL475" i="12"/>
  <c r="AM475" i="12"/>
  <c r="AN475" i="12"/>
  <c r="BB11" i="28" s="1"/>
  <c r="AO475" i="12"/>
  <c r="AP475" i="12"/>
  <c r="BG11" i="28" s="1"/>
  <c r="AQ475" i="12"/>
  <c r="AR475" i="12"/>
  <c r="BI11" i="28" s="1"/>
  <c r="AS475" i="12"/>
  <c r="BJ11" i="28" s="1"/>
  <c r="AT475" i="12"/>
  <c r="AU475" i="12"/>
  <c r="BO11" i="28" s="1"/>
  <c r="AV475" i="12"/>
  <c r="BP11" i="28" s="1"/>
  <c r="AW475" i="12"/>
  <c r="BQ11" i="28" s="1"/>
  <c r="AX475" i="12"/>
  <c r="BR11" i="28" s="1"/>
  <c r="AY475" i="12"/>
  <c r="AZ475" i="12"/>
  <c r="BA475" i="12"/>
  <c r="BB475" i="12"/>
  <c r="BY11" i="28" s="1"/>
  <c r="BC475" i="12"/>
  <c r="BD475" i="12"/>
  <c r="CA11" i="28" s="1"/>
  <c r="BE475" i="12"/>
  <c r="CB11" i="28" s="1"/>
  <c r="BF475" i="12"/>
  <c r="CC11" i="28" s="1"/>
  <c r="BG475" i="12"/>
  <c r="CG11" i="28" s="1"/>
  <c r="BH475" i="12"/>
  <c r="CH11" i="28" s="1"/>
  <c r="BI475" i="12"/>
  <c r="CI11" i="28" s="1"/>
  <c r="BJ475" i="12"/>
  <c r="CJ11" i="28" s="1"/>
  <c r="BK475" i="12"/>
  <c r="BL475" i="12"/>
  <c r="BM475" i="12"/>
  <c r="CM11" i="28" s="1"/>
  <c r="E476" i="12"/>
  <c r="F476" i="12"/>
  <c r="G476" i="12"/>
  <c r="G12" i="28" s="1"/>
  <c r="H476" i="12"/>
  <c r="H12" i="28" s="1"/>
  <c r="I476" i="12"/>
  <c r="I12" i="28" s="1"/>
  <c r="J476" i="12"/>
  <c r="K476" i="12"/>
  <c r="L476" i="12"/>
  <c r="M476" i="12"/>
  <c r="N476" i="12"/>
  <c r="O476" i="12"/>
  <c r="P476" i="12"/>
  <c r="Q476" i="12"/>
  <c r="V12" i="28" s="1"/>
  <c r="R476" i="12"/>
  <c r="S476" i="12"/>
  <c r="X12" i="28" s="1"/>
  <c r="T476" i="12"/>
  <c r="Y12" i="28" s="1"/>
  <c r="U476" i="12"/>
  <c r="V476" i="12"/>
  <c r="W476" i="12"/>
  <c r="X476" i="12"/>
  <c r="Y476" i="12"/>
  <c r="Z476" i="12"/>
  <c r="AA476" i="12"/>
  <c r="AB476" i="12"/>
  <c r="AC476" i="12"/>
  <c r="AN12" i="28" s="1"/>
  <c r="AD476" i="12"/>
  <c r="AE476" i="12"/>
  <c r="AP12" i="28" s="1"/>
  <c r="AF476" i="12"/>
  <c r="AQ12" i="28" s="1"/>
  <c r="AG476" i="12"/>
  <c r="AR12" i="28" s="1"/>
  <c r="AH476" i="12"/>
  <c r="AI476" i="12"/>
  <c r="AW12" i="28" s="1"/>
  <c r="AJ476" i="12"/>
  <c r="AX12" i="28" s="1"/>
  <c r="AK476" i="12"/>
  <c r="AY12" i="28" s="1"/>
  <c r="AL476" i="12"/>
  <c r="AM476" i="12"/>
  <c r="BA12" i="28" s="1"/>
  <c r="AN476" i="12"/>
  <c r="BB12" i="28" s="1"/>
  <c r="AO476" i="12"/>
  <c r="BF12" i="28" s="1"/>
  <c r="AP476" i="12"/>
  <c r="AQ476" i="12"/>
  <c r="BH12" i="28" s="1"/>
  <c r="AR476" i="12"/>
  <c r="BI12" i="28" s="1"/>
  <c r="AS476" i="12"/>
  <c r="BJ12" i="28" s="1"/>
  <c r="AT476" i="12"/>
  <c r="AU476" i="12"/>
  <c r="BO12" i="28" s="1"/>
  <c r="AV476" i="12"/>
  <c r="BP12" i="28" s="1"/>
  <c r="AW476" i="12"/>
  <c r="AX476" i="12"/>
  <c r="AY476" i="12"/>
  <c r="BS12" i="28" s="1"/>
  <c r="AZ476" i="12"/>
  <c r="BT12" i="28" s="1"/>
  <c r="BA476" i="12"/>
  <c r="BX12" i="28" s="1"/>
  <c r="BB476" i="12"/>
  <c r="BC476" i="12"/>
  <c r="BD476" i="12"/>
  <c r="CA12" i="28" s="1"/>
  <c r="BE476" i="12"/>
  <c r="CB12" i="28" s="1"/>
  <c r="BF476" i="12"/>
  <c r="BG476" i="12"/>
  <c r="CG12" i="28" s="1"/>
  <c r="BH476" i="12"/>
  <c r="CH12" i="28" s="1"/>
  <c r="BI476" i="12"/>
  <c r="CI12" i="28" s="1"/>
  <c r="BJ476" i="12"/>
  <c r="BK476" i="12"/>
  <c r="CK12" i="28" s="1"/>
  <c r="BL476" i="12"/>
  <c r="CL12" i="28" s="1"/>
  <c r="BM476" i="12"/>
  <c r="CM12" i="28" s="1"/>
  <c r="D473" i="12"/>
  <c r="D474" i="12"/>
  <c r="D475" i="12"/>
  <c r="D11" i="28" s="1"/>
  <c r="D476" i="12"/>
  <c r="D12" i="28" s="1"/>
  <c r="C476" i="12"/>
  <c r="C12" i="28" s="1"/>
  <c r="C475" i="12"/>
  <c r="C11" i="28" s="1"/>
  <c r="C474" i="12"/>
  <c r="C10" i="28" s="1"/>
  <c r="C473" i="12"/>
  <c r="C9" i="28" s="1"/>
  <c r="E9" i="28"/>
  <c r="I9" i="28"/>
  <c r="Z9" i="28"/>
  <c r="AQ9" i="28"/>
  <c r="AR9" i="28"/>
  <c r="AY9" i="28"/>
  <c r="BB9" i="28"/>
  <c r="BC9" i="28"/>
  <c r="BJ9" i="28"/>
  <c r="BK9" i="28"/>
  <c r="BQ9" i="28"/>
  <c r="BU9" i="28"/>
  <c r="CB9" i="28"/>
  <c r="CC9" i="28"/>
  <c r="CH9" i="28"/>
  <c r="CI9" i="28"/>
  <c r="CM9" i="28"/>
  <c r="G10" i="28"/>
  <c r="H10" i="28"/>
  <c r="Y10" i="28"/>
  <c r="AQ10" i="28"/>
  <c r="AT10" i="28"/>
  <c r="AX10" i="28"/>
  <c r="BB10" i="28"/>
  <c r="BH10" i="28"/>
  <c r="BI10" i="28"/>
  <c r="BP10" i="28"/>
  <c r="BQ10" i="28"/>
  <c r="BT10" i="28"/>
  <c r="CA10" i="28"/>
  <c r="CH10" i="28"/>
  <c r="CI10" i="28"/>
  <c r="CK10" i="28"/>
  <c r="CL10" i="28"/>
  <c r="G11" i="28"/>
  <c r="J11" i="28"/>
  <c r="W11" i="28"/>
  <c r="X11" i="28"/>
  <c r="Y11" i="28"/>
  <c r="AB11" i="28"/>
  <c r="AP11" i="28"/>
  <c r="AQ11" i="28"/>
  <c r="AT11" i="28"/>
  <c r="AZ11" i="28"/>
  <c r="BA11" i="28"/>
  <c r="BH11" i="28"/>
  <c r="BK11" i="28"/>
  <c r="BL11" i="28"/>
  <c r="BS11" i="28"/>
  <c r="BT11" i="28"/>
  <c r="BZ11" i="28"/>
  <c r="CD11" i="28"/>
  <c r="CK11" i="28"/>
  <c r="CL11" i="28"/>
  <c r="E12" i="28"/>
  <c r="F12" i="28"/>
  <c r="J12" i="28"/>
  <c r="W12" i="28"/>
  <c r="Z12" i="28"/>
  <c r="AA12" i="28"/>
  <c r="AB12" i="28"/>
  <c r="AO12" i="28"/>
  <c r="AS12" i="28"/>
  <c r="AT12" i="28"/>
  <c r="AZ12" i="28"/>
  <c r="BC12" i="28"/>
  <c r="BG12" i="28"/>
  <c r="BK12" i="28"/>
  <c r="BQ12" i="28"/>
  <c r="BR12" i="28"/>
  <c r="BY12" i="28"/>
  <c r="BZ12" i="28"/>
  <c r="CC12" i="28"/>
  <c r="CJ12" i="28"/>
  <c r="D9" i="28"/>
  <c r="D10" i="28"/>
  <c r="C15" i="28"/>
  <c r="C29" i="28"/>
  <c r="C38" i="28"/>
  <c r="BU12" i="28" l="1"/>
  <c r="BL10" i="28"/>
  <c r="CD10" i="28"/>
  <c r="AB10" i="28"/>
  <c r="BF11" i="28"/>
  <c r="BC11" i="28"/>
  <c r="AN11" i="28"/>
  <c r="V11" i="28"/>
  <c r="AW9" i="28"/>
  <c r="AT9" i="28"/>
  <c r="CD12" i="28"/>
  <c r="BU10" i="28"/>
  <c r="BX11" i="28"/>
  <c r="BU11" i="28"/>
  <c r="CG9" i="28"/>
  <c r="CD9" i="28"/>
  <c r="BO9" i="28"/>
  <c r="BL9" i="28"/>
  <c r="AB9" i="28"/>
  <c r="BL12" i="28"/>
  <c r="BC10" i="28"/>
  <c r="L422" i="27"/>
  <c r="L423" i="27"/>
  <c r="L424" i="27"/>
  <c r="L425" i="27"/>
  <c r="L426" i="27"/>
  <c r="L427" i="27"/>
  <c r="L428" i="27"/>
  <c r="L429" i="27"/>
  <c r="L430" i="27"/>
  <c r="L431" i="27"/>
  <c r="L432" i="27"/>
  <c r="L433" i="27"/>
  <c r="L434" i="27"/>
  <c r="L435" i="27"/>
  <c r="L436" i="27"/>
  <c r="L437" i="27"/>
  <c r="L438" i="27"/>
  <c r="L439" i="27"/>
  <c r="L440" i="27"/>
  <c r="L441" i="27"/>
  <c r="L400" i="27"/>
  <c r="L403" i="27"/>
  <c r="L417" i="27"/>
  <c r="L376" i="27"/>
  <c r="L378" i="27"/>
  <c r="L379" i="27"/>
  <c r="L380" i="27"/>
  <c r="L338" i="27"/>
  <c r="L339" i="27"/>
  <c r="L340" i="27"/>
  <c r="L341" i="27"/>
  <c r="L342" i="27"/>
  <c r="L343" i="27"/>
  <c r="L344" i="27"/>
  <c r="L345" i="27"/>
  <c r="L346" i="27"/>
  <c r="L349" i="27"/>
  <c r="L350" i="27"/>
  <c r="L351" i="27"/>
  <c r="L352" i="27"/>
  <c r="L311" i="27"/>
  <c r="L312" i="27"/>
  <c r="L313" i="27"/>
  <c r="L314" i="27"/>
  <c r="L315" i="27"/>
  <c r="L316" i="27"/>
  <c r="L317" i="27"/>
  <c r="L318" i="27"/>
  <c r="L326" i="27"/>
  <c r="L334" i="27"/>
  <c r="L300" i="27"/>
  <c r="L301" i="27"/>
  <c r="L302" i="27"/>
  <c r="L304" i="27"/>
  <c r="L305" i="27"/>
  <c r="L306" i="27"/>
  <c r="L307" i="27"/>
  <c r="L275" i="27"/>
  <c r="L276" i="27"/>
  <c r="L277" i="27"/>
  <c r="L278" i="27"/>
  <c r="L279" i="27"/>
  <c r="L282" i="27"/>
  <c r="L283" i="27"/>
  <c r="L284" i="27"/>
  <c r="L285" i="27"/>
  <c r="L286" i="27"/>
  <c r="L290" i="27"/>
  <c r="L291" i="27"/>
  <c r="L292" i="27"/>
  <c r="L293" i="27"/>
  <c r="L248" i="27"/>
  <c r="L249" i="27"/>
  <c r="L250" i="27"/>
  <c r="L251" i="27"/>
  <c r="L252" i="27"/>
  <c r="L253" i="27"/>
  <c r="L254" i="27"/>
  <c r="L255" i="27"/>
  <c r="L256" i="27"/>
  <c r="L257" i="27"/>
  <c r="L258" i="27"/>
  <c r="L259" i="27"/>
  <c r="L260" i="27"/>
  <c r="L261" i="27"/>
  <c r="L264" i="27"/>
  <c r="L265" i="27"/>
  <c r="L266" i="27"/>
  <c r="L267" i="27"/>
  <c r="L269" i="27"/>
  <c r="L225" i="27"/>
  <c r="L226" i="27"/>
  <c r="L227" i="27"/>
  <c r="L228" i="27"/>
  <c r="L229" i="27"/>
  <c r="L230" i="27"/>
  <c r="L231" i="27"/>
  <c r="L233" i="27"/>
  <c r="L234" i="27"/>
  <c r="L235" i="27"/>
  <c r="L236" i="27"/>
  <c r="L237" i="27"/>
  <c r="L238" i="27"/>
  <c r="L239" i="27"/>
  <c r="L242" i="27"/>
  <c r="L243" i="27"/>
  <c r="L198" i="27"/>
  <c r="L199" i="27"/>
  <c r="L200" i="27"/>
  <c r="L201" i="27"/>
  <c r="L202" i="27"/>
  <c r="L203" i="27"/>
  <c r="L204" i="27"/>
  <c r="L205" i="27"/>
  <c r="L206" i="27"/>
  <c r="L207" i="27"/>
  <c r="L208" i="27"/>
  <c r="L209" i="27"/>
  <c r="L210" i="27"/>
  <c r="L211" i="27"/>
  <c r="L212" i="27"/>
  <c r="L213" i="27"/>
  <c r="L214" i="27"/>
  <c r="L215" i="27"/>
  <c r="L216" i="27"/>
  <c r="L217" i="27"/>
  <c r="L218" i="27"/>
  <c r="L219" i="27"/>
  <c r="L220" i="27"/>
  <c r="L221" i="27"/>
  <c r="L152" i="27"/>
  <c r="L153" i="27"/>
  <c r="L154" i="27"/>
  <c r="L155" i="27"/>
  <c r="L156" i="27"/>
  <c r="L157" i="27"/>
  <c r="L158" i="27"/>
  <c r="L159" i="27"/>
  <c r="L160" i="27"/>
  <c r="L161" i="27"/>
  <c r="L162" i="27"/>
  <c r="L163" i="27"/>
  <c r="L164" i="27"/>
  <c r="L165" i="27"/>
  <c r="L166" i="27"/>
  <c r="L167" i="27"/>
  <c r="L168" i="27"/>
  <c r="L169" i="27"/>
  <c r="L170" i="27"/>
  <c r="L126" i="27"/>
  <c r="L127" i="27"/>
  <c r="L128" i="27"/>
  <c r="L129" i="27"/>
  <c r="L131" i="27"/>
  <c r="L132" i="27"/>
  <c r="L133" i="27"/>
  <c r="L134" i="27"/>
  <c r="L135" i="27"/>
  <c r="L136" i="27"/>
  <c r="L88" i="27"/>
  <c r="L89" i="27"/>
  <c r="L90" i="27"/>
  <c r="L91" i="27"/>
  <c r="L92" i="27"/>
  <c r="L93" i="27"/>
  <c r="L94" i="27"/>
  <c r="L95" i="27"/>
  <c r="L96" i="27"/>
  <c r="L97" i="27"/>
  <c r="L98" i="27"/>
  <c r="L100" i="27"/>
  <c r="L101" i="27"/>
  <c r="L102" i="27"/>
  <c r="L103" i="27"/>
  <c r="L104" i="27"/>
  <c r="L105" i="27"/>
  <c r="L106" i="27"/>
  <c r="L107" i="27"/>
  <c r="L108" i="27"/>
  <c r="L109" i="27"/>
  <c r="L110" i="27"/>
  <c r="L112" i="27"/>
  <c r="L113" i="27"/>
  <c r="L114" i="27"/>
  <c r="L115" i="27"/>
  <c r="L116" i="27"/>
  <c r="L117" i="27"/>
  <c r="L118" i="27"/>
  <c r="L119" i="27"/>
  <c r="L120" i="27"/>
  <c r="L121" i="27"/>
  <c r="L122" i="27"/>
  <c r="L61" i="27"/>
  <c r="L62" i="27"/>
  <c r="L63" i="27"/>
  <c r="L64" i="27"/>
  <c r="L65" i="27"/>
  <c r="L66" i="27"/>
  <c r="L67" i="27"/>
  <c r="L68" i="27"/>
  <c r="L69" i="27"/>
  <c r="L70" i="27"/>
  <c r="L71" i="27"/>
  <c r="L72" i="27"/>
  <c r="L73" i="27"/>
  <c r="L74" i="27"/>
  <c r="L75" i="27"/>
  <c r="L76" i="27"/>
  <c r="L77" i="27"/>
  <c r="L78" i="27"/>
  <c r="L79" i="27"/>
  <c r="L80" i="27"/>
  <c r="L81" i="27"/>
  <c r="L82" i="27"/>
  <c r="L83" i="27"/>
  <c r="L84" i="27"/>
  <c r="L38" i="27"/>
  <c r="L39" i="27"/>
  <c r="L40" i="27"/>
  <c r="L41" i="27"/>
  <c r="L43" i="27"/>
  <c r="L44" i="27"/>
  <c r="L45" i="27"/>
  <c r="L46" i="27"/>
  <c r="L47" i="27"/>
  <c r="L48" i="27"/>
  <c r="L49" i="27"/>
  <c r="L51" i="27"/>
  <c r="L52" i="27"/>
  <c r="L53" i="27"/>
  <c r="L55" i="27"/>
  <c r="L56" i="27"/>
  <c r="L57" i="27"/>
  <c r="L23" i="27"/>
  <c r="L25" i="27"/>
  <c r="L26" i="27"/>
  <c r="L28" i="27"/>
  <c r="L30" i="27"/>
  <c r="L31" i="27"/>
  <c r="L33" i="27"/>
  <c r="L6" i="27"/>
  <c r="L7" i="27"/>
  <c r="L8" i="27"/>
  <c r="L9" i="27"/>
  <c r="L10" i="27"/>
  <c r="L11" i="27"/>
  <c r="L12" i="27"/>
  <c r="L13" i="27"/>
  <c r="L14" i="27"/>
  <c r="L15" i="27"/>
  <c r="L17" i="27"/>
  <c r="L18" i="27"/>
  <c r="L300" i="26"/>
  <c r="M300" i="26"/>
  <c r="N300" i="26"/>
  <c r="O300" i="26"/>
  <c r="P300" i="26"/>
  <c r="Q300" i="26"/>
  <c r="R300" i="26"/>
  <c r="L301" i="26"/>
  <c r="M301" i="26"/>
  <c r="N301" i="26"/>
  <c r="O301" i="26"/>
  <c r="P301" i="26"/>
  <c r="Q301" i="26"/>
  <c r="R301" i="26"/>
  <c r="L302" i="26"/>
  <c r="M302" i="26"/>
  <c r="N302" i="26"/>
  <c r="O302" i="26"/>
  <c r="P302" i="26"/>
  <c r="Q302" i="26"/>
  <c r="R302" i="26"/>
  <c r="L304" i="26"/>
  <c r="M304" i="26"/>
  <c r="N304" i="26"/>
  <c r="O304" i="26"/>
  <c r="P304" i="26"/>
  <c r="Q304" i="26"/>
  <c r="R304" i="26"/>
  <c r="L305" i="26"/>
  <c r="M305" i="26"/>
  <c r="N305" i="26"/>
  <c r="O305" i="26"/>
  <c r="P305" i="26"/>
  <c r="Q305" i="26"/>
  <c r="R305" i="26"/>
  <c r="L306" i="26"/>
  <c r="M306" i="26"/>
  <c r="N306" i="26"/>
  <c r="O306" i="26"/>
  <c r="P306" i="26"/>
  <c r="Q306" i="26"/>
  <c r="R306" i="26"/>
  <c r="L307" i="26"/>
  <c r="M307" i="26"/>
  <c r="N307" i="26"/>
  <c r="O307" i="26"/>
  <c r="P307" i="26"/>
  <c r="Q307" i="26"/>
  <c r="R307" i="26"/>
  <c r="L311" i="26"/>
  <c r="M311" i="26"/>
  <c r="N311" i="26"/>
  <c r="O311" i="26"/>
  <c r="P311" i="26"/>
  <c r="Q311" i="26"/>
  <c r="R311" i="26"/>
  <c r="L312" i="26"/>
  <c r="M312" i="26"/>
  <c r="N312" i="26"/>
  <c r="O312" i="26"/>
  <c r="P312" i="26"/>
  <c r="Q312" i="26"/>
  <c r="R312" i="26"/>
  <c r="L313" i="26"/>
  <c r="M313" i="26"/>
  <c r="N313" i="26"/>
  <c r="O313" i="26"/>
  <c r="P313" i="26"/>
  <c r="Q313" i="26"/>
  <c r="R313" i="26"/>
  <c r="L314" i="26"/>
  <c r="M314" i="26"/>
  <c r="N314" i="26"/>
  <c r="O314" i="26"/>
  <c r="P314" i="26"/>
  <c r="Q314" i="26"/>
  <c r="R314" i="26"/>
  <c r="L315" i="26"/>
  <c r="M315" i="26"/>
  <c r="N315" i="26"/>
  <c r="O315" i="26"/>
  <c r="P315" i="26"/>
  <c r="Q315" i="26"/>
  <c r="R315" i="26"/>
  <c r="L316" i="26"/>
  <c r="M316" i="26"/>
  <c r="N316" i="26"/>
  <c r="O316" i="26"/>
  <c r="P316" i="26"/>
  <c r="Q316" i="26"/>
  <c r="R316" i="26"/>
  <c r="L317" i="26"/>
  <c r="M317" i="26"/>
  <c r="N317" i="26"/>
  <c r="O317" i="26"/>
  <c r="P317" i="26"/>
  <c r="Q317" i="26"/>
  <c r="R317" i="26"/>
  <c r="L318" i="26"/>
  <c r="M318" i="26"/>
  <c r="N318" i="26"/>
  <c r="O318" i="26"/>
  <c r="P318" i="26"/>
  <c r="Q318" i="26"/>
  <c r="R318" i="26"/>
  <c r="L422" i="26" l="1"/>
  <c r="L423" i="26"/>
  <c r="L424" i="26"/>
  <c r="L425" i="26"/>
  <c r="L426" i="26"/>
  <c r="L427" i="26"/>
  <c r="L428" i="26"/>
  <c r="L429" i="26"/>
  <c r="L430" i="26"/>
  <c r="L431" i="26"/>
  <c r="L432" i="26"/>
  <c r="L433" i="26"/>
  <c r="L434" i="26"/>
  <c r="L435" i="26"/>
  <c r="L436" i="26"/>
  <c r="L437" i="26"/>
  <c r="L438" i="26"/>
  <c r="L439" i="26"/>
  <c r="L440" i="26"/>
  <c r="L441" i="26"/>
  <c r="L400" i="26"/>
  <c r="L417" i="26"/>
  <c r="L378" i="26"/>
  <c r="L379" i="26"/>
  <c r="L380" i="26"/>
  <c r="L338" i="26"/>
  <c r="L339" i="26"/>
  <c r="L340" i="26"/>
  <c r="L341" i="26"/>
  <c r="L342" i="26"/>
  <c r="L343" i="26"/>
  <c r="L344" i="26"/>
  <c r="L345" i="26"/>
  <c r="L346" i="26"/>
  <c r="L349" i="26"/>
  <c r="L350" i="26"/>
  <c r="L351" i="26"/>
  <c r="L352" i="26"/>
  <c r="L325" i="26"/>
  <c r="L326" i="26"/>
  <c r="L333" i="26"/>
  <c r="L334" i="26"/>
  <c r="L248" i="26"/>
  <c r="L249" i="26"/>
  <c r="L250" i="26"/>
  <c r="L251" i="26"/>
  <c r="L252" i="26"/>
  <c r="L253" i="26"/>
  <c r="L254" i="26"/>
  <c r="L255" i="26"/>
  <c r="L256" i="26"/>
  <c r="L257" i="26"/>
  <c r="L258" i="26"/>
  <c r="L259" i="26"/>
  <c r="L260" i="26"/>
  <c r="L261" i="26"/>
  <c r="L267" i="26"/>
  <c r="L268" i="26"/>
  <c r="L269" i="26"/>
  <c r="L225" i="26"/>
  <c r="L226" i="26"/>
  <c r="L227" i="26"/>
  <c r="L228" i="26"/>
  <c r="L229" i="26"/>
  <c r="L230" i="26"/>
  <c r="L231" i="26"/>
  <c r="L233" i="26"/>
  <c r="L234" i="26"/>
  <c r="L235" i="26"/>
  <c r="L236" i="26"/>
  <c r="L237" i="26"/>
  <c r="L238" i="26"/>
  <c r="L239" i="26"/>
  <c r="L242" i="26"/>
  <c r="L243" i="26"/>
  <c r="L198" i="26"/>
  <c r="L199" i="26"/>
  <c r="L200" i="26"/>
  <c r="L201" i="26"/>
  <c r="L202" i="26"/>
  <c r="L203" i="26"/>
  <c r="L204" i="26"/>
  <c r="L205" i="26"/>
  <c r="L206" i="26"/>
  <c r="L207" i="26"/>
  <c r="L208" i="26"/>
  <c r="L209" i="26"/>
  <c r="L210" i="26"/>
  <c r="L211" i="26"/>
  <c r="L212" i="26"/>
  <c r="L213" i="26"/>
  <c r="L214" i="26"/>
  <c r="L215" i="26"/>
  <c r="L216" i="26"/>
  <c r="L217" i="26"/>
  <c r="L218" i="26"/>
  <c r="L219" i="26"/>
  <c r="L220" i="26"/>
  <c r="L221" i="26"/>
  <c r="L152" i="26"/>
  <c r="L153" i="26"/>
  <c r="L154" i="26"/>
  <c r="L155" i="26"/>
  <c r="L156" i="26"/>
  <c r="L157" i="26"/>
  <c r="L158" i="26"/>
  <c r="L159" i="26"/>
  <c r="L160" i="26"/>
  <c r="L161" i="26"/>
  <c r="L162" i="26"/>
  <c r="L163" i="26"/>
  <c r="L164" i="26"/>
  <c r="L165" i="26"/>
  <c r="L166" i="26"/>
  <c r="L167" i="26"/>
  <c r="L168" i="26"/>
  <c r="L169" i="26"/>
  <c r="L170" i="26"/>
  <c r="L126" i="26"/>
  <c r="L127" i="26"/>
  <c r="L128" i="26"/>
  <c r="L129" i="26"/>
  <c r="L131" i="26"/>
  <c r="L132" i="26"/>
  <c r="L133" i="26"/>
  <c r="L134" i="26"/>
  <c r="L135" i="26"/>
  <c r="L136" i="26"/>
  <c r="L88" i="26"/>
  <c r="L89" i="26"/>
  <c r="L90" i="26"/>
  <c r="L91" i="26"/>
  <c r="L92" i="26"/>
  <c r="L93" i="26"/>
  <c r="L94" i="26"/>
  <c r="L95" i="26"/>
  <c r="L96" i="26"/>
  <c r="L97" i="26"/>
  <c r="L98" i="26"/>
  <c r="L100" i="26"/>
  <c r="L101" i="26"/>
  <c r="L102" i="26"/>
  <c r="L103" i="26"/>
  <c r="L104" i="26"/>
  <c r="L105" i="26"/>
  <c r="L106" i="26"/>
  <c r="L107" i="26"/>
  <c r="L108" i="26"/>
  <c r="L109" i="26"/>
  <c r="L110" i="26"/>
  <c r="L112" i="26"/>
  <c r="L113" i="26"/>
  <c r="L114" i="26"/>
  <c r="L115" i="26"/>
  <c r="L116" i="26"/>
  <c r="L117" i="26"/>
  <c r="L118" i="26"/>
  <c r="L119" i="26"/>
  <c r="L120" i="26"/>
  <c r="L121" i="26"/>
  <c r="L122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38" i="26"/>
  <c r="L39" i="26"/>
  <c r="L40" i="26"/>
  <c r="L41" i="26"/>
  <c r="L43" i="26"/>
  <c r="L44" i="26"/>
  <c r="L45" i="26"/>
  <c r="L46" i="26"/>
  <c r="L47" i="26"/>
  <c r="L48" i="26"/>
  <c r="L49" i="26"/>
  <c r="L51" i="26"/>
  <c r="L52" i="26"/>
  <c r="L53" i="26"/>
  <c r="L55" i="26"/>
  <c r="L56" i="26"/>
  <c r="L57" i="26"/>
  <c r="L23" i="26"/>
  <c r="L25" i="26"/>
  <c r="L26" i="26"/>
  <c r="L28" i="26"/>
  <c r="L30" i="26"/>
  <c r="L31" i="26"/>
  <c r="L33" i="26"/>
  <c r="L6" i="26"/>
  <c r="L7" i="26"/>
  <c r="L8" i="26"/>
  <c r="L9" i="26"/>
  <c r="L10" i="26"/>
  <c r="L11" i="26"/>
  <c r="L12" i="26"/>
  <c r="L13" i="26"/>
  <c r="L14" i="26"/>
  <c r="L15" i="26"/>
  <c r="L17" i="26"/>
  <c r="L18" i="26"/>
  <c r="T499" i="12" l="1"/>
  <c r="Y35" i="28" s="1"/>
  <c r="U499" i="12"/>
  <c r="Z35" i="28" s="1"/>
  <c r="V499" i="12"/>
  <c r="AA35" i="28" s="1"/>
  <c r="W499" i="12"/>
  <c r="X499" i="12"/>
  <c r="AF35" i="28" s="1"/>
  <c r="Y499" i="12"/>
  <c r="AG35" i="28" s="1"/>
  <c r="Z499" i="12"/>
  <c r="AH35" i="28" s="1"/>
  <c r="AA499" i="12"/>
  <c r="AI35" i="28" s="1"/>
  <c r="AB499" i="12"/>
  <c r="AJ35" i="28" s="1"/>
  <c r="AC499" i="12"/>
  <c r="AD499" i="12"/>
  <c r="AO35" i="28" s="1"/>
  <c r="AE499" i="12"/>
  <c r="AP35" i="28" s="1"/>
  <c r="AF499" i="12"/>
  <c r="AQ35" i="28" s="1"/>
  <c r="AG499" i="12"/>
  <c r="AR35" i="28" s="1"/>
  <c r="AH499" i="12"/>
  <c r="AS35" i="28" s="1"/>
  <c r="AI499" i="12"/>
  <c r="AJ499" i="12"/>
  <c r="AX35" i="28" s="1"/>
  <c r="AK499" i="12"/>
  <c r="AY35" i="28" s="1"/>
  <c r="AL499" i="12"/>
  <c r="AZ35" i="28" s="1"/>
  <c r="AM499" i="12"/>
  <c r="BA35" i="28" s="1"/>
  <c r="AN499" i="12"/>
  <c r="BB35" i="28" s="1"/>
  <c r="AO499" i="12"/>
  <c r="AP499" i="12"/>
  <c r="BG35" i="28" s="1"/>
  <c r="AQ499" i="12"/>
  <c r="BH35" i="28" s="1"/>
  <c r="AR499" i="12"/>
  <c r="BI35" i="28" s="1"/>
  <c r="AS499" i="12"/>
  <c r="BJ35" i="28" s="1"/>
  <c r="AT499" i="12"/>
  <c r="BK35" i="28" s="1"/>
  <c r="AU499" i="12"/>
  <c r="AV499" i="12"/>
  <c r="BP35" i="28" s="1"/>
  <c r="AW499" i="12"/>
  <c r="BQ35" i="28" s="1"/>
  <c r="AX499" i="12"/>
  <c r="BR35" i="28" s="1"/>
  <c r="AY499" i="12"/>
  <c r="BS35" i="28" s="1"/>
  <c r="AZ499" i="12"/>
  <c r="BT35" i="28" s="1"/>
  <c r="BA499" i="12"/>
  <c r="BB499" i="12"/>
  <c r="BY35" i="28" s="1"/>
  <c r="BC499" i="12"/>
  <c r="BZ35" i="28" s="1"/>
  <c r="BD499" i="12"/>
  <c r="CA35" i="28" s="1"/>
  <c r="BE499" i="12"/>
  <c r="CB35" i="28" s="1"/>
  <c r="BF499" i="12"/>
  <c r="CC35" i="28" s="1"/>
  <c r="BG499" i="12"/>
  <c r="BH499" i="12"/>
  <c r="CH35" i="28" s="1"/>
  <c r="BI499" i="12"/>
  <c r="CI35" i="28" s="1"/>
  <c r="BJ499" i="12"/>
  <c r="CJ35" i="28" s="1"/>
  <c r="BK499" i="12"/>
  <c r="CK35" i="28" s="1"/>
  <c r="BL499" i="12"/>
  <c r="CL35" i="28" s="1"/>
  <c r="BM499" i="12"/>
  <c r="CM35" i="28" s="1"/>
  <c r="D499" i="12"/>
  <c r="D35" i="28" s="1"/>
  <c r="E499" i="12"/>
  <c r="E35" i="28" s="1"/>
  <c r="F499" i="12"/>
  <c r="F35" i="28" s="1"/>
  <c r="G499" i="12"/>
  <c r="G35" i="28" s="1"/>
  <c r="H499" i="12"/>
  <c r="H35" i="28" s="1"/>
  <c r="I499" i="12"/>
  <c r="I35" i="28" s="1"/>
  <c r="J499" i="12"/>
  <c r="J35" i="28" s="1"/>
  <c r="K499" i="12"/>
  <c r="M35" i="28" s="1"/>
  <c r="L499" i="12"/>
  <c r="N35" i="28" s="1"/>
  <c r="M499" i="12"/>
  <c r="O35" i="28" s="1"/>
  <c r="N499" i="12"/>
  <c r="P35" i="28" s="1"/>
  <c r="O499" i="12"/>
  <c r="Q35" i="28" s="1"/>
  <c r="P499" i="12"/>
  <c r="R35" i="28" s="1"/>
  <c r="C499" i="12"/>
  <c r="C35" i="28" s="1"/>
  <c r="S495" i="12"/>
  <c r="X31" i="28" s="1"/>
  <c r="T495" i="12"/>
  <c r="Y31" i="28" s="1"/>
  <c r="U495" i="12"/>
  <c r="Z31" i="28" s="1"/>
  <c r="V495" i="12"/>
  <c r="AA31" i="28" s="1"/>
  <c r="W495" i="12"/>
  <c r="X495" i="12"/>
  <c r="AF31" i="28" s="1"/>
  <c r="Y495" i="12"/>
  <c r="AG31" i="28" s="1"/>
  <c r="Z495" i="12"/>
  <c r="AH31" i="28" s="1"/>
  <c r="AA495" i="12"/>
  <c r="AI31" i="28" s="1"/>
  <c r="AB495" i="12"/>
  <c r="AJ31" i="28" s="1"/>
  <c r="AC495" i="12"/>
  <c r="AD495" i="12"/>
  <c r="AO31" i="28" s="1"/>
  <c r="AE495" i="12"/>
  <c r="AP31" i="28" s="1"/>
  <c r="AF495" i="12"/>
  <c r="AQ31" i="28" s="1"/>
  <c r="AG495" i="12"/>
  <c r="AR31" i="28" s="1"/>
  <c r="AH495" i="12"/>
  <c r="AS31" i="28" s="1"/>
  <c r="AI495" i="12"/>
  <c r="AJ495" i="12"/>
  <c r="AX31" i="28" s="1"/>
  <c r="AK495" i="12"/>
  <c r="AY31" i="28" s="1"/>
  <c r="AL495" i="12"/>
  <c r="AZ31" i="28" s="1"/>
  <c r="AM495" i="12"/>
  <c r="BA31" i="28" s="1"/>
  <c r="AN495" i="12"/>
  <c r="BB31" i="28" s="1"/>
  <c r="AO495" i="12"/>
  <c r="AP495" i="12"/>
  <c r="BG31" i="28" s="1"/>
  <c r="AQ495" i="12"/>
  <c r="BH31" i="28" s="1"/>
  <c r="AR495" i="12"/>
  <c r="BI31" i="28" s="1"/>
  <c r="AS495" i="12"/>
  <c r="BJ31" i="28" s="1"/>
  <c r="AT495" i="12"/>
  <c r="BK31" i="28" s="1"/>
  <c r="AU495" i="12"/>
  <c r="AV495" i="12"/>
  <c r="BP31" i="28" s="1"/>
  <c r="AW495" i="12"/>
  <c r="BQ31" i="28" s="1"/>
  <c r="AX495" i="12"/>
  <c r="BR31" i="28" s="1"/>
  <c r="AY495" i="12"/>
  <c r="BS31" i="28" s="1"/>
  <c r="AZ495" i="12"/>
  <c r="BT31" i="28" s="1"/>
  <c r="BA495" i="12"/>
  <c r="BB495" i="12"/>
  <c r="BY31" i="28" s="1"/>
  <c r="BC495" i="12"/>
  <c r="BZ31" i="28" s="1"/>
  <c r="BD495" i="12"/>
  <c r="CA31" i="28" s="1"/>
  <c r="BE495" i="12"/>
  <c r="CB31" i="28" s="1"/>
  <c r="BF495" i="12"/>
  <c r="CC31" i="28" s="1"/>
  <c r="BG495" i="12"/>
  <c r="BH495" i="12"/>
  <c r="CH31" i="28" s="1"/>
  <c r="BI495" i="12"/>
  <c r="CI31" i="28" s="1"/>
  <c r="BJ495" i="12"/>
  <c r="CJ31" i="28" s="1"/>
  <c r="BK495" i="12"/>
  <c r="CK31" i="28" s="1"/>
  <c r="BL495" i="12"/>
  <c r="CL31" i="28" s="1"/>
  <c r="BM495" i="12"/>
  <c r="CM31" i="28" s="1"/>
  <c r="D495" i="12"/>
  <c r="D31" i="28" s="1"/>
  <c r="E495" i="12"/>
  <c r="E31" i="28" s="1"/>
  <c r="F495" i="12"/>
  <c r="F31" i="28" s="1"/>
  <c r="G495" i="12"/>
  <c r="G31" i="28" s="1"/>
  <c r="H495" i="12"/>
  <c r="H31" i="28" s="1"/>
  <c r="I495" i="12"/>
  <c r="I31" i="28" s="1"/>
  <c r="J495" i="12"/>
  <c r="J31" i="28" s="1"/>
  <c r="K495" i="12"/>
  <c r="M31" i="28" s="1"/>
  <c r="L495" i="12"/>
  <c r="N31" i="28" s="1"/>
  <c r="M495" i="12"/>
  <c r="O31" i="28" s="1"/>
  <c r="N495" i="12"/>
  <c r="P31" i="28" s="1"/>
  <c r="O495" i="12"/>
  <c r="Q31" i="28" s="1"/>
  <c r="P495" i="12"/>
  <c r="R31" i="28" s="1"/>
  <c r="Q495" i="12"/>
  <c r="R495" i="12"/>
  <c r="W31" i="28" s="1"/>
  <c r="C495" i="12"/>
  <c r="C31" i="28" s="1"/>
  <c r="V31" i="28" l="1"/>
  <c r="S31" i="28"/>
  <c r="CG31" i="28"/>
  <c r="CD31" i="28"/>
  <c r="AW31" i="28"/>
  <c r="AT31" i="28"/>
  <c r="AE31" i="28"/>
  <c r="AB31" i="28"/>
  <c r="BX35" i="28"/>
  <c r="BU35" i="28"/>
  <c r="BF35" i="28"/>
  <c r="BC35" i="28"/>
  <c r="AN35" i="28"/>
  <c r="AK35" i="28"/>
  <c r="BX31" i="28"/>
  <c r="BU31" i="28"/>
  <c r="BF31" i="28"/>
  <c r="BC31" i="28"/>
  <c r="AN31" i="28"/>
  <c r="AK31" i="28"/>
  <c r="CG35" i="28"/>
  <c r="CD35" i="28"/>
  <c r="BO35" i="28"/>
  <c r="BL35" i="28"/>
  <c r="AW35" i="28"/>
  <c r="AT35" i="28"/>
  <c r="AE35" i="28"/>
  <c r="AB35" i="28"/>
  <c r="BO31" i="28"/>
  <c r="BL31" i="28"/>
  <c r="F469" i="12"/>
  <c r="F5" i="28" s="1"/>
  <c r="G469" i="12"/>
  <c r="G5" i="28" s="1"/>
  <c r="H469" i="12"/>
  <c r="H5" i="28" s="1"/>
  <c r="I469" i="12"/>
  <c r="I5" i="28" s="1"/>
  <c r="J469" i="12"/>
  <c r="J5" i="28" s="1"/>
  <c r="K469" i="12"/>
  <c r="L469" i="12"/>
  <c r="M469" i="12"/>
  <c r="N469" i="12"/>
  <c r="O469" i="12"/>
  <c r="P469" i="12"/>
  <c r="Q469" i="12"/>
  <c r="R469" i="12"/>
  <c r="W5" i="28" s="1"/>
  <c r="S469" i="12"/>
  <c r="X5" i="28" s="1"/>
  <c r="T469" i="12"/>
  <c r="Y5" i="28" s="1"/>
  <c r="U469" i="12"/>
  <c r="Z5" i="28" s="1"/>
  <c r="V469" i="12"/>
  <c r="AA5" i="28" s="1"/>
  <c r="W469" i="12"/>
  <c r="X469" i="12"/>
  <c r="Y469" i="12"/>
  <c r="Z469" i="12"/>
  <c r="AA469" i="12"/>
  <c r="AB469" i="12"/>
  <c r="AC469" i="12"/>
  <c r="AD469" i="12"/>
  <c r="AO5" i="28" s="1"/>
  <c r="AE469" i="12"/>
  <c r="AP5" i="28" s="1"/>
  <c r="AF469" i="12"/>
  <c r="AQ5" i="28" s="1"/>
  <c r="AG469" i="12"/>
  <c r="AR5" i="28" s="1"/>
  <c r="AH469" i="12"/>
  <c r="AS5" i="28" s="1"/>
  <c r="AI469" i="12"/>
  <c r="AJ469" i="12"/>
  <c r="AX5" i="28" s="1"/>
  <c r="AK469" i="12"/>
  <c r="AY5" i="28" s="1"/>
  <c r="AL469" i="12"/>
  <c r="AZ5" i="28" s="1"/>
  <c r="AM469" i="12"/>
  <c r="BA5" i="28" s="1"/>
  <c r="AN469" i="12"/>
  <c r="BB5" i="28" s="1"/>
  <c r="AO469" i="12"/>
  <c r="AP469" i="12"/>
  <c r="BG5" i="28" s="1"/>
  <c r="AQ469" i="12"/>
  <c r="BH5" i="28" s="1"/>
  <c r="AR469" i="12"/>
  <c r="BI5" i="28" s="1"/>
  <c r="AS469" i="12"/>
  <c r="BJ5" i="28" s="1"/>
  <c r="AT469" i="12"/>
  <c r="BK5" i="28" s="1"/>
  <c r="AU469" i="12"/>
  <c r="AV469" i="12"/>
  <c r="BP5" i="28" s="1"/>
  <c r="AW469" i="12"/>
  <c r="BQ5" i="28" s="1"/>
  <c r="AX469" i="12"/>
  <c r="BR5" i="28" s="1"/>
  <c r="AY469" i="12"/>
  <c r="BS5" i="28" s="1"/>
  <c r="AZ469" i="12"/>
  <c r="BT5" i="28" s="1"/>
  <c r="BA469" i="12"/>
  <c r="BB469" i="12"/>
  <c r="BY5" i="28" s="1"/>
  <c r="BC469" i="12"/>
  <c r="BZ5" i="28" s="1"/>
  <c r="BD469" i="12"/>
  <c r="CA5" i="28" s="1"/>
  <c r="BE469" i="12"/>
  <c r="CB5" i="28" s="1"/>
  <c r="BF469" i="12"/>
  <c r="CC5" i="28" s="1"/>
  <c r="BG469" i="12"/>
  <c r="BH469" i="12"/>
  <c r="CH5" i="28" s="1"/>
  <c r="BI469" i="12"/>
  <c r="CI5" i="28" s="1"/>
  <c r="BJ469" i="12"/>
  <c r="CJ5" i="28" s="1"/>
  <c r="BK469" i="12"/>
  <c r="CK5" i="28" s="1"/>
  <c r="BL469" i="12"/>
  <c r="CL5" i="28" s="1"/>
  <c r="BM469" i="12"/>
  <c r="CM5" i="28" s="1"/>
  <c r="E469" i="12"/>
  <c r="E5" i="28" s="1"/>
  <c r="D469" i="12"/>
  <c r="D5" i="28" s="1"/>
  <c r="D518" i="12"/>
  <c r="D54" i="28" s="1"/>
  <c r="E518" i="12"/>
  <c r="E54" i="28" s="1"/>
  <c r="F518" i="12"/>
  <c r="F54" i="28" s="1"/>
  <c r="G518" i="12"/>
  <c r="G54" i="28" s="1"/>
  <c r="H518" i="12"/>
  <c r="H54" i="28" s="1"/>
  <c r="I518" i="12"/>
  <c r="I54" i="28" s="1"/>
  <c r="J518" i="12"/>
  <c r="J54" i="28" s="1"/>
  <c r="K518" i="12"/>
  <c r="M54" i="28" s="1"/>
  <c r="L518" i="12"/>
  <c r="N54" i="28" s="1"/>
  <c r="M518" i="12"/>
  <c r="O54" i="28" s="1"/>
  <c r="N518" i="12"/>
  <c r="P54" i="28" s="1"/>
  <c r="O518" i="12"/>
  <c r="Q54" i="28" s="1"/>
  <c r="C518" i="12"/>
  <c r="C54" i="28" s="1"/>
  <c r="C516" i="12"/>
  <c r="C52" i="28" s="1"/>
  <c r="D516" i="12"/>
  <c r="D52" i="28" s="1"/>
  <c r="E516" i="12"/>
  <c r="E52" i="28" s="1"/>
  <c r="F516" i="12"/>
  <c r="F52" i="28" s="1"/>
  <c r="G516" i="12"/>
  <c r="G52" i="28" s="1"/>
  <c r="H516" i="12"/>
  <c r="H52" i="28" s="1"/>
  <c r="I516" i="12"/>
  <c r="I52" i="28" s="1"/>
  <c r="J516" i="12"/>
  <c r="J52" i="28" s="1"/>
  <c r="K516" i="12"/>
  <c r="M52" i="28" s="1"/>
  <c r="L516" i="12"/>
  <c r="N52" i="28" s="1"/>
  <c r="M516" i="12"/>
  <c r="O52" i="28" s="1"/>
  <c r="N516" i="12"/>
  <c r="P52" i="28" s="1"/>
  <c r="O516" i="12"/>
  <c r="Q52" i="28" s="1"/>
  <c r="C517" i="12"/>
  <c r="C53" i="28" s="1"/>
  <c r="D517" i="12"/>
  <c r="D53" i="28" s="1"/>
  <c r="E517" i="12"/>
  <c r="E53" i="28" s="1"/>
  <c r="F517" i="12"/>
  <c r="F53" i="28" s="1"/>
  <c r="G517" i="12"/>
  <c r="G53" i="28" s="1"/>
  <c r="H517" i="12"/>
  <c r="H53" i="28" s="1"/>
  <c r="I517" i="12"/>
  <c r="I53" i="28" s="1"/>
  <c r="J517" i="12"/>
  <c r="J53" i="28" s="1"/>
  <c r="K517" i="12"/>
  <c r="M53" i="28" s="1"/>
  <c r="L517" i="12"/>
  <c r="N53" i="28" s="1"/>
  <c r="M517" i="12"/>
  <c r="O53" i="28" s="1"/>
  <c r="N517" i="12"/>
  <c r="P53" i="28" s="1"/>
  <c r="O517" i="12"/>
  <c r="Q53" i="28" s="1"/>
  <c r="C515" i="12"/>
  <c r="C51" i="28" s="1"/>
  <c r="D515" i="12"/>
  <c r="D51" i="28" s="1"/>
  <c r="E515" i="12"/>
  <c r="E51" i="28" s="1"/>
  <c r="F515" i="12"/>
  <c r="F51" i="28" s="1"/>
  <c r="G515" i="12"/>
  <c r="G51" i="28" s="1"/>
  <c r="H515" i="12"/>
  <c r="H51" i="28" s="1"/>
  <c r="I515" i="12"/>
  <c r="I51" i="28" s="1"/>
  <c r="J515" i="12"/>
  <c r="J51" i="28" s="1"/>
  <c r="K515" i="12"/>
  <c r="M51" i="28" s="1"/>
  <c r="L515" i="12"/>
  <c r="N51" i="28" s="1"/>
  <c r="M515" i="12"/>
  <c r="O51" i="28" s="1"/>
  <c r="N515" i="12"/>
  <c r="P51" i="28" s="1"/>
  <c r="O515" i="12"/>
  <c r="Q51" i="28" s="1"/>
  <c r="C513" i="12"/>
  <c r="C49" i="28" s="1"/>
  <c r="D513" i="12"/>
  <c r="D49" i="28" s="1"/>
  <c r="E513" i="12"/>
  <c r="E49" i="28" s="1"/>
  <c r="F513" i="12"/>
  <c r="F49" i="28" s="1"/>
  <c r="G513" i="12"/>
  <c r="G49" i="28" s="1"/>
  <c r="H513" i="12"/>
  <c r="H49" i="28" s="1"/>
  <c r="I513" i="12"/>
  <c r="I49" i="28" s="1"/>
  <c r="J513" i="12"/>
  <c r="J49" i="28" s="1"/>
  <c r="K513" i="12"/>
  <c r="M49" i="28" s="1"/>
  <c r="L513" i="12"/>
  <c r="N49" i="28" s="1"/>
  <c r="M513" i="12"/>
  <c r="O49" i="28" s="1"/>
  <c r="N513" i="12"/>
  <c r="P49" i="28" s="1"/>
  <c r="O513" i="12"/>
  <c r="Q49" i="28" s="1"/>
  <c r="C514" i="12"/>
  <c r="C50" i="28" s="1"/>
  <c r="D514" i="12"/>
  <c r="D50" i="28" s="1"/>
  <c r="E514" i="12"/>
  <c r="E50" i="28" s="1"/>
  <c r="F514" i="12"/>
  <c r="F50" i="28" s="1"/>
  <c r="G514" i="12"/>
  <c r="G50" i="28" s="1"/>
  <c r="H514" i="12"/>
  <c r="H50" i="28" s="1"/>
  <c r="I514" i="12"/>
  <c r="I50" i="28" s="1"/>
  <c r="J514" i="12"/>
  <c r="J50" i="28" s="1"/>
  <c r="K514" i="12"/>
  <c r="M50" i="28" s="1"/>
  <c r="L514" i="12"/>
  <c r="N50" i="28" s="1"/>
  <c r="M514" i="12"/>
  <c r="O50" i="28" s="1"/>
  <c r="N514" i="12"/>
  <c r="P50" i="28" s="1"/>
  <c r="O514" i="12"/>
  <c r="Q50" i="28" s="1"/>
  <c r="C512" i="12"/>
  <c r="C48" i="28" s="1"/>
  <c r="D512" i="12"/>
  <c r="D48" i="28" s="1"/>
  <c r="E512" i="12"/>
  <c r="E48" i="28" s="1"/>
  <c r="F512" i="12"/>
  <c r="F48" i="28" s="1"/>
  <c r="G512" i="12"/>
  <c r="G48" i="28" s="1"/>
  <c r="H512" i="12"/>
  <c r="H48" i="28" s="1"/>
  <c r="I512" i="12"/>
  <c r="I48" i="28" s="1"/>
  <c r="J512" i="12"/>
  <c r="J48" i="28" s="1"/>
  <c r="K512" i="12"/>
  <c r="M48" i="28" s="1"/>
  <c r="L512" i="12"/>
  <c r="N48" i="28" s="1"/>
  <c r="M512" i="12"/>
  <c r="O48" i="28" s="1"/>
  <c r="N512" i="12"/>
  <c r="P48" i="28" s="1"/>
  <c r="O512" i="12"/>
  <c r="Q48" i="28" s="1"/>
  <c r="C511" i="12"/>
  <c r="C47" i="28" s="1"/>
  <c r="D511" i="12"/>
  <c r="D47" i="28" s="1"/>
  <c r="E511" i="12"/>
  <c r="E47" i="28" s="1"/>
  <c r="F511" i="12"/>
  <c r="F47" i="28" s="1"/>
  <c r="G511" i="12"/>
  <c r="G47" i="28" s="1"/>
  <c r="H511" i="12"/>
  <c r="H47" i="28" s="1"/>
  <c r="I511" i="12"/>
  <c r="I47" i="28" s="1"/>
  <c r="J511" i="12"/>
  <c r="J47" i="28" s="1"/>
  <c r="K511" i="12"/>
  <c r="M47" i="28" s="1"/>
  <c r="L511" i="12"/>
  <c r="N47" i="28" s="1"/>
  <c r="M511" i="12"/>
  <c r="O47" i="28" s="1"/>
  <c r="N511" i="12"/>
  <c r="P47" i="28" s="1"/>
  <c r="O511" i="12"/>
  <c r="Q47" i="28" s="1"/>
  <c r="C510" i="12"/>
  <c r="C46" i="28" s="1"/>
  <c r="D510" i="12"/>
  <c r="D46" i="28" s="1"/>
  <c r="E510" i="12"/>
  <c r="E46" i="28" s="1"/>
  <c r="F510" i="12"/>
  <c r="F46" i="28" s="1"/>
  <c r="G510" i="12"/>
  <c r="G46" i="28" s="1"/>
  <c r="H510" i="12"/>
  <c r="H46" i="28" s="1"/>
  <c r="I510" i="12"/>
  <c r="I46" i="28" s="1"/>
  <c r="J510" i="12"/>
  <c r="J46" i="28" s="1"/>
  <c r="K510" i="12"/>
  <c r="M46" i="28" s="1"/>
  <c r="L510" i="12"/>
  <c r="N46" i="28" s="1"/>
  <c r="M510" i="12"/>
  <c r="O46" i="28" s="1"/>
  <c r="N510" i="12"/>
  <c r="P46" i="28" s="1"/>
  <c r="O510" i="12"/>
  <c r="Q46" i="28" s="1"/>
  <c r="C509" i="12"/>
  <c r="C45" i="28" s="1"/>
  <c r="D509" i="12"/>
  <c r="D45" i="28" s="1"/>
  <c r="E509" i="12"/>
  <c r="E45" i="28" s="1"/>
  <c r="F509" i="12"/>
  <c r="F45" i="28" s="1"/>
  <c r="G509" i="12"/>
  <c r="G45" i="28" s="1"/>
  <c r="H509" i="12"/>
  <c r="H45" i="28" s="1"/>
  <c r="I509" i="12"/>
  <c r="I45" i="28" s="1"/>
  <c r="J509" i="12"/>
  <c r="J45" i="28" s="1"/>
  <c r="K509" i="12"/>
  <c r="M45" i="28" s="1"/>
  <c r="L509" i="12"/>
  <c r="N45" i="28" s="1"/>
  <c r="M509" i="12"/>
  <c r="O45" i="28" s="1"/>
  <c r="N509" i="12"/>
  <c r="P45" i="28" s="1"/>
  <c r="O509" i="12"/>
  <c r="Q45" i="28" s="1"/>
  <c r="C508" i="12"/>
  <c r="C44" i="28" s="1"/>
  <c r="D508" i="12"/>
  <c r="D44" i="28" s="1"/>
  <c r="E508" i="12"/>
  <c r="E44" i="28" s="1"/>
  <c r="F508" i="12"/>
  <c r="F44" i="28" s="1"/>
  <c r="G508" i="12"/>
  <c r="G44" i="28" s="1"/>
  <c r="H508" i="12"/>
  <c r="H44" i="28" s="1"/>
  <c r="I508" i="12"/>
  <c r="I44" i="28" s="1"/>
  <c r="J508" i="12"/>
  <c r="J44" i="28" s="1"/>
  <c r="K508" i="12"/>
  <c r="M44" i="28" s="1"/>
  <c r="L508" i="12"/>
  <c r="N44" i="28" s="1"/>
  <c r="M508" i="12"/>
  <c r="O44" i="28" s="1"/>
  <c r="N508" i="12"/>
  <c r="P44" i="28" s="1"/>
  <c r="O508" i="12"/>
  <c r="Q44" i="28" s="1"/>
  <c r="C507" i="12"/>
  <c r="C43" i="28" s="1"/>
  <c r="D507" i="12"/>
  <c r="D43" i="28" s="1"/>
  <c r="E507" i="12"/>
  <c r="E43" i="28" s="1"/>
  <c r="F507" i="12"/>
  <c r="F43" i="28" s="1"/>
  <c r="G507" i="12"/>
  <c r="G43" i="28" s="1"/>
  <c r="H507" i="12"/>
  <c r="H43" i="28" s="1"/>
  <c r="I507" i="12"/>
  <c r="I43" i="28" s="1"/>
  <c r="J507" i="12"/>
  <c r="J43" i="28" s="1"/>
  <c r="K507" i="12"/>
  <c r="M43" i="28" s="1"/>
  <c r="L507" i="12"/>
  <c r="N43" i="28" s="1"/>
  <c r="M507" i="12"/>
  <c r="O43" i="28" s="1"/>
  <c r="N507" i="12"/>
  <c r="P43" i="28" s="1"/>
  <c r="O507" i="12"/>
  <c r="Q43" i="28" s="1"/>
  <c r="P513" i="12"/>
  <c r="R49" i="28" s="1"/>
  <c r="P514" i="12"/>
  <c r="R50" i="28" s="1"/>
  <c r="D519" i="12"/>
  <c r="D55" i="28" s="1"/>
  <c r="E519" i="12"/>
  <c r="E55" i="28" s="1"/>
  <c r="F519" i="12"/>
  <c r="F55" i="28" s="1"/>
  <c r="G519" i="12"/>
  <c r="G55" i="28" s="1"/>
  <c r="H519" i="12"/>
  <c r="H55" i="28" s="1"/>
  <c r="I519" i="12"/>
  <c r="I55" i="28" s="1"/>
  <c r="J519" i="12"/>
  <c r="J55" i="28" s="1"/>
  <c r="K519" i="12"/>
  <c r="M55" i="28" s="1"/>
  <c r="L519" i="12"/>
  <c r="N55" i="28" s="1"/>
  <c r="M519" i="12"/>
  <c r="O55" i="28" s="1"/>
  <c r="N519" i="12"/>
  <c r="P55" i="28" s="1"/>
  <c r="O519" i="12"/>
  <c r="Q55" i="28" s="1"/>
  <c r="D520" i="12"/>
  <c r="D56" i="28" s="1"/>
  <c r="E520" i="12"/>
  <c r="E56" i="28" s="1"/>
  <c r="F520" i="12"/>
  <c r="F56" i="28" s="1"/>
  <c r="G520" i="12"/>
  <c r="G56" i="28" s="1"/>
  <c r="H520" i="12"/>
  <c r="H56" i="28" s="1"/>
  <c r="I520" i="12"/>
  <c r="I56" i="28" s="1"/>
  <c r="J520" i="12"/>
  <c r="J56" i="28" s="1"/>
  <c r="K520" i="12"/>
  <c r="M56" i="28" s="1"/>
  <c r="L520" i="12"/>
  <c r="N56" i="28" s="1"/>
  <c r="M520" i="12"/>
  <c r="O56" i="28" s="1"/>
  <c r="N520" i="12"/>
  <c r="P56" i="28" s="1"/>
  <c r="O520" i="12"/>
  <c r="Q56" i="28" s="1"/>
  <c r="D521" i="12"/>
  <c r="D57" i="28" s="1"/>
  <c r="E521" i="12"/>
  <c r="E57" i="28" s="1"/>
  <c r="F521" i="12"/>
  <c r="F57" i="28" s="1"/>
  <c r="G521" i="12"/>
  <c r="G57" i="28" s="1"/>
  <c r="H521" i="12"/>
  <c r="H57" i="28" s="1"/>
  <c r="I521" i="12"/>
  <c r="I57" i="28" s="1"/>
  <c r="J521" i="12"/>
  <c r="J57" i="28" s="1"/>
  <c r="K521" i="12"/>
  <c r="M57" i="28" s="1"/>
  <c r="L521" i="12"/>
  <c r="N57" i="28" s="1"/>
  <c r="M521" i="12"/>
  <c r="O57" i="28" s="1"/>
  <c r="N521" i="12"/>
  <c r="P57" i="28" s="1"/>
  <c r="O521" i="12"/>
  <c r="Q57" i="28" s="1"/>
  <c r="C519" i="12"/>
  <c r="C55" i="28" s="1"/>
  <c r="C520" i="12"/>
  <c r="C56" i="28" s="1"/>
  <c r="C521" i="12"/>
  <c r="C57" i="28" s="1"/>
  <c r="C506" i="12"/>
  <c r="C42" i="28" s="1"/>
  <c r="D506" i="12"/>
  <c r="D42" i="28" s="1"/>
  <c r="E506" i="12"/>
  <c r="E42" i="28" s="1"/>
  <c r="F506" i="12"/>
  <c r="F42" i="28" s="1"/>
  <c r="G506" i="12"/>
  <c r="G42" i="28" s="1"/>
  <c r="Q513" i="12"/>
  <c r="R513" i="12"/>
  <c r="W49" i="28" s="1"/>
  <c r="S513" i="12"/>
  <c r="X49" i="28" s="1"/>
  <c r="T513" i="12"/>
  <c r="Y49" i="28" s="1"/>
  <c r="U513" i="12"/>
  <c r="Z49" i="28" s="1"/>
  <c r="V513" i="12"/>
  <c r="AA49" i="28" s="1"/>
  <c r="W513" i="12"/>
  <c r="X513" i="12"/>
  <c r="AF49" i="28" s="1"/>
  <c r="Y513" i="12"/>
  <c r="AG49" i="28" s="1"/>
  <c r="Z513" i="12"/>
  <c r="AH49" i="28" s="1"/>
  <c r="AA513" i="12"/>
  <c r="AI49" i="28" s="1"/>
  <c r="AB513" i="12"/>
  <c r="AJ49" i="28" s="1"/>
  <c r="AC513" i="12"/>
  <c r="AD513" i="12"/>
  <c r="AO49" i="28" s="1"/>
  <c r="Q514" i="12"/>
  <c r="R514" i="12"/>
  <c r="W50" i="28" s="1"/>
  <c r="S514" i="12"/>
  <c r="X50" i="28" s="1"/>
  <c r="T514" i="12"/>
  <c r="Y50" i="28" s="1"/>
  <c r="U514" i="12"/>
  <c r="Z50" i="28" s="1"/>
  <c r="V514" i="12"/>
  <c r="AA50" i="28" s="1"/>
  <c r="W514" i="12"/>
  <c r="X514" i="12"/>
  <c r="AF50" i="28" s="1"/>
  <c r="Y514" i="12"/>
  <c r="AG50" i="28" s="1"/>
  <c r="Z514" i="12"/>
  <c r="AH50" i="28" s="1"/>
  <c r="AA514" i="12"/>
  <c r="AI50" i="28" s="1"/>
  <c r="AB514" i="12"/>
  <c r="AJ50" i="28" s="1"/>
  <c r="AC514" i="12"/>
  <c r="AD514" i="12"/>
  <c r="AO50" i="28" s="1"/>
  <c r="Q507" i="12"/>
  <c r="R507" i="12"/>
  <c r="W43" i="28" s="1"/>
  <c r="S507" i="12"/>
  <c r="X43" i="28" s="1"/>
  <c r="T507" i="12"/>
  <c r="Y43" i="28" s="1"/>
  <c r="U507" i="12"/>
  <c r="Z43" i="28" s="1"/>
  <c r="V507" i="12"/>
  <c r="AA43" i="28" s="1"/>
  <c r="W507" i="12"/>
  <c r="X507" i="12"/>
  <c r="AF43" i="28" s="1"/>
  <c r="Y507" i="12"/>
  <c r="AG43" i="28" s="1"/>
  <c r="Z507" i="12"/>
  <c r="AH43" i="28" s="1"/>
  <c r="AA507" i="12"/>
  <c r="AI43" i="28" s="1"/>
  <c r="AB507" i="12"/>
  <c r="AJ43" i="28" s="1"/>
  <c r="AC507" i="12"/>
  <c r="AD507" i="12"/>
  <c r="AO43" i="28" s="1"/>
  <c r="AE507" i="12"/>
  <c r="AP43" i="28" s="1"/>
  <c r="AF507" i="12"/>
  <c r="AQ43" i="28" s="1"/>
  <c r="AG507" i="12"/>
  <c r="AR43" i="28" s="1"/>
  <c r="AH507" i="12"/>
  <c r="AS43" i="28" s="1"/>
  <c r="AI507" i="12"/>
  <c r="AJ507" i="12"/>
  <c r="AX43" i="28" s="1"/>
  <c r="AK507" i="12"/>
  <c r="AY43" i="28" s="1"/>
  <c r="AL507" i="12"/>
  <c r="AZ43" i="28" s="1"/>
  <c r="AM507" i="12"/>
  <c r="BA43" i="28" s="1"/>
  <c r="AN507" i="12"/>
  <c r="BB43" i="28" s="1"/>
  <c r="AO507" i="12"/>
  <c r="AP507" i="12"/>
  <c r="BG43" i="28" s="1"/>
  <c r="AQ507" i="12"/>
  <c r="BH43" i="28" s="1"/>
  <c r="AR507" i="12"/>
  <c r="BI43" i="28" s="1"/>
  <c r="AS507" i="12"/>
  <c r="BJ43" i="28" s="1"/>
  <c r="AT507" i="12"/>
  <c r="BK43" i="28" s="1"/>
  <c r="AU507" i="12"/>
  <c r="AV507" i="12"/>
  <c r="BP43" i="28" s="1"/>
  <c r="AW507" i="12"/>
  <c r="BQ43" i="28" s="1"/>
  <c r="AX507" i="12"/>
  <c r="BR43" i="28" s="1"/>
  <c r="AY507" i="12"/>
  <c r="BS43" i="28" s="1"/>
  <c r="AZ507" i="12"/>
  <c r="BT43" i="28" s="1"/>
  <c r="BA507" i="12"/>
  <c r="BB507" i="12"/>
  <c r="BY43" i="28" s="1"/>
  <c r="BC507" i="12"/>
  <c r="BZ43" i="28" s="1"/>
  <c r="BD507" i="12"/>
  <c r="CA43" i="28" s="1"/>
  <c r="BE507" i="12"/>
  <c r="CB43" i="28" s="1"/>
  <c r="BF507" i="12"/>
  <c r="CC43" i="28" s="1"/>
  <c r="BG507" i="12"/>
  <c r="BH507" i="12"/>
  <c r="CH43" i="28" s="1"/>
  <c r="BI507" i="12"/>
  <c r="CI43" i="28" s="1"/>
  <c r="BJ507" i="12"/>
  <c r="CJ43" i="28" s="1"/>
  <c r="BK507" i="12"/>
  <c r="CK43" i="28" s="1"/>
  <c r="BL507" i="12"/>
  <c r="CL43" i="28" s="1"/>
  <c r="BM507" i="12"/>
  <c r="CM43" i="28" s="1"/>
  <c r="P507" i="12"/>
  <c r="R43" i="28" s="1"/>
  <c r="O505" i="12"/>
  <c r="Q41" i="28" s="1"/>
  <c r="L505" i="12"/>
  <c r="N41" i="28" s="1"/>
  <c r="M505" i="12"/>
  <c r="O41" i="28" s="1"/>
  <c r="N505" i="12"/>
  <c r="P41" i="28" s="1"/>
  <c r="D505" i="12"/>
  <c r="D41" i="28" s="1"/>
  <c r="E505" i="12"/>
  <c r="E41" i="28" s="1"/>
  <c r="F505" i="12"/>
  <c r="F41" i="28" s="1"/>
  <c r="G505" i="12"/>
  <c r="G41" i="28" s="1"/>
  <c r="H505" i="12"/>
  <c r="H41" i="28" s="1"/>
  <c r="I505" i="12"/>
  <c r="I41" i="28" s="1"/>
  <c r="J505" i="12"/>
  <c r="J41" i="28" s="1"/>
  <c r="K505" i="12"/>
  <c r="M41" i="28" s="1"/>
  <c r="C505" i="12"/>
  <c r="C41" i="28" s="1"/>
  <c r="D504" i="12"/>
  <c r="D40" i="28" s="1"/>
  <c r="E504" i="12"/>
  <c r="E40" i="28" s="1"/>
  <c r="F504" i="12"/>
  <c r="F40" i="28" s="1"/>
  <c r="G504" i="12"/>
  <c r="G40" i="28" s="1"/>
  <c r="H504" i="12"/>
  <c r="H40" i="28" s="1"/>
  <c r="I504" i="12"/>
  <c r="I40" i="28" s="1"/>
  <c r="J504" i="12"/>
  <c r="J40" i="28" s="1"/>
  <c r="K504" i="12"/>
  <c r="M40" i="28" s="1"/>
  <c r="L504" i="12"/>
  <c r="N40" i="28" s="1"/>
  <c r="M504" i="12"/>
  <c r="O40" i="28" s="1"/>
  <c r="N504" i="12"/>
  <c r="P40" i="28" s="1"/>
  <c r="O504" i="12"/>
  <c r="Q40" i="28" s="1"/>
  <c r="P504" i="12"/>
  <c r="R40" i="28" s="1"/>
  <c r="Q504" i="12"/>
  <c r="R504" i="12"/>
  <c r="W40" i="28" s="1"/>
  <c r="S504" i="12"/>
  <c r="X40" i="28" s="1"/>
  <c r="T504" i="12"/>
  <c r="Y40" i="28" s="1"/>
  <c r="U504" i="12"/>
  <c r="Z40" i="28" s="1"/>
  <c r="V504" i="12"/>
  <c r="AA40" i="28" s="1"/>
  <c r="W504" i="12"/>
  <c r="X504" i="12"/>
  <c r="AF40" i="28" s="1"/>
  <c r="Y504" i="12"/>
  <c r="AG40" i="28" s="1"/>
  <c r="Z504" i="12"/>
  <c r="AH40" i="28" s="1"/>
  <c r="AA504" i="12"/>
  <c r="AI40" i="28" s="1"/>
  <c r="AB504" i="12"/>
  <c r="AJ40" i="28" s="1"/>
  <c r="AC504" i="12"/>
  <c r="AD504" i="12"/>
  <c r="AO40" i="28" s="1"/>
  <c r="AE504" i="12"/>
  <c r="AP40" i="28" s="1"/>
  <c r="AF504" i="12"/>
  <c r="AQ40" i="28" s="1"/>
  <c r="AG504" i="12"/>
  <c r="AR40" i="28" s="1"/>
  <c r="AH504" i="12"/>
  <c r="AS40" i="28" s="1"/>
  <c r="AI504" i="12"/>
  <c r="AJ504" i="12"/>
  <c r="AX40" i="28" s="1"/>
  <c r="AK504" i="12"/>
  <c r="AY40" i="28" s="1"/>
  <c r="AL504" i="12"/>
  <c r="AZ40" i="28" s="1"/>
  <c r="AM504" i="12"/>
  <c r="BA40" i="28" s="1"/>
  <c r="AN504" i="12"/>
  <c r="BB40" i="28" s="1"/>
  <c r="AO504" i="12"/>
  <c r="AP504" i="12"/>
  <c r="BG40" i="28" s="1"/>
  <c r="AQ504" i="12"/>
  <c r="BH40" i="28" s="1"/>
  <c r="AR504" i="12"/>
  <c r="BI40" i="28" s="1"/>
  <c r="AS504" i="12"/>
  <c r="BJ40" i="28" s="1"/>
  <c r="AT504" i="12"/>
  <c r="BK40" i="28" s="1"/>
  <c r="AU504" i="12"/>
  <c r="AV504" i="12"/>
  <c r="BP40" i="28" s="1"/>
  <c r="AW504" i="12"/>
  <c r="BQ40" i="28" s="1"/>
  <c r="AX504" i="12"/>
  <c r="BR40" i="28" s="1"/>
  <c r="AY504" i="12"/>
  <c r="BS40" i="28" s="1"/>
  <c r="AZ504" i="12"/>
  <c r="BT40" i="28" s="1"/>
  <c r="BA504" i="12"/>
  <c r="BB504" i="12"/>
  <c r="BY40" i="28" s="1"/>
  <c r="BC504" i="12"/>
  <c r="BZ40" i="28" s="1"/>
  <c r="BD504" i="12"/>
  <c r="CA40" i="28" s="1"/>
  <c r="BE504" i="12"/>
  <c r="CB40" i="28" s="1"/>
  <c r="BF504" i="12"/>
  <c r="CC40" i="28" s="1"/>
  <c r="BG504" i="12"/>
  <c r="BH504" i="12"/>
  <c r="CH40" i="28" s="1"/>
  <c r="BI504" i="12"/>
  <c r="CI40" i="28" s="1"/>
  <c r="BJ504" i="12"/>
  <c r="CJ40" i="28" s="1"/>
  <c r="BK504" i="12"/>
  <c r="CK40" i="28" s="1"/>
  <c r="BL504" i="12"/>
  <c r="CL40" i="28" s="1"/>
  <c r="BM504" i="12"/>
  <c r="CM40" i="28" s="1"/>
  <c r="C504" i="12"/>
  <c r="C40" i="28" s="1"/>
  <c r="C503" i="12"/>
  <c r="C39" i="28" s="1"/>
  <c r="C496" i="12"/>
  <c r="C32" i="28" s="1"/>
  <c r="D496" i="12"/>
  <c r="D32" i="28" s="1"/>
  <c r="E496" i="12"/>
  <c r="E32" i="28" s="1"/>
  <c r="F496" i="12"/>
  <c r="F32" i="28" s="1"/>
  <c r="G496" i="12"/>
  <c r="G32" i="28" s="1"/>
  <c r="H496" i="12"/>
  <c r="H32" i="28" s="1"/>
  <c r="I496" i="12"/>
  <c r="I32" i="28" s="1"/>
  <c r="J496" i="12"/>
  <c r="J32" i="28" s="1"/>
  <c r="K496" i="12"/>
  <c r="M32" i="28" s="1"/>
  <c r="L496" i="12"/>
  <c r="N32" i="28" s="1"/>
  <c r="M496" i="12"/>
  <c r="O32" i="28" s="1"/>
  <c r="N496" i="12"/>
  <c r="P32" i="28" s="1"/>
  <c r="O496" i="12"/>
  <c r="Q32" i="28" s="1"/>
  <c r="P496" i="12"/>
  <c r="R32" i="28" s="1"/>
  <c r="Q496" i="12"/>
  <c r="R496" i="12"/>
  <c r="W32" i="28" s="1"/>
  <c r="S496" i="12"/>
  <c r="X32" i="28" s="1"/>
  <c r="T496" i="12"/>
  <c r="Y32" i="28" s="1"/>
  <c r="U496" i="12"/>
  <c r="Z32" i="28" s="1"/>
  <c r="V496" i="12"/>
  <c r="AA32" i="28" s="1"/>
  <c r="W496" i="12"/>
  <c r="X496" i="12"/>
  <c r="AF32" i="28" s="1"/>
  <c r="Y496" i="12"/>
  <c r="AG32" i="28" s="1"/>
  <c r="Z496" i="12"/>
  <c r="AH32" i="28" s="1"/>
  <c r="AA496" i="12"/>
  <c r="AI32" i="28" s="1"/>
  <c r="AB496" i="12"/>
  <c r="AJ32" i="28" s="1"/>
  <c r="AC496" i="12"/>
  <c r="AD496" i="12"/>
  <c r="AO32" i="28" s="1"/>
  <c r="AE496" i="12"/>
  <c r="AP32" i="28" s="1"/>
  <c r="AF496" i="12"/>
  <c r="AQ32" i="28" s="1"/>
  <c r="AG496" i="12"/>
  <c r="AR32" i="28" s="1"/>
  <c r="AH496" i="12"/>
  <c r="AS32" i="28" s="1"/>
  <c r="AI496" i="12"/>
  <c r="AJ496" i="12"/>
  <c r="AX32" i="28" s="1"/>
  <c r="AK496" i="12"/>
  <c r="AY32" i="28" s="1"/>
  <c r="AL496" i="12"/>
  <c r="AZ32" i="28" s="1"/>
  <c r="AM496" i="12"/>
  <c r="BA32" i="28" s="1"/>
  <c r="AN496" i="12"/>
  <c r="BB32" i="28" s="1"/>
  <c r="AO496" i="12"/>
  <c r="AP496" i="12"/>
  <c r="BG32" i="28" s="1"/>
  <c r="AQ496" i="12"/>
  <c r="BH32" i="28" s="1"/>
  <c r="AR496" i="12"/>
  <c r="BI32" i="28" s="1"/>
  <c r="AS496" i="12"/>
  <c r="BJ32" i="28" s="1"/>
  <c r="AT496" i="12"/>
  <c r="BK32" i="28" s="1"/>
  <c r="AU496" i="12"/>
  <c r="AV496" i="12"/>
  <c r="BP32" i="28" s="1"/>
  <c r="AW496" i="12"/>
  <c r="BQ32" i="28" s="1"/>
  <c r="AX496" i="12"/>
  <c r="BR32" i="28" s="1"/>
  <c r="AY496" i="12"/>
  <c r="BS32" i="28" s="1"/>
  <c r="AZ496" i="12"/>
  <c r="BT32" i="28" s="1"/>
  <c r="BA496" i="12"/>
  <c r="BB496" i="12"/>
  <c r="BY32" i="28" s="1"/>
  <c r="BC496" i="12"/>
  <c r="BZ32" i="28" s="1"/>
  <c r="BD496" i="12"/>
  <c r="CA32" i="28" s="1"/>
  <c r="BE496" i="12"/>
  <c r="CB32" i="28" s="1"/>
  <c r="BF496" i="12"/>
  <c r="CC32" i="28" s="1"/>
  <c r="BG496" i="12"/>
  <c r="BH496" i="12"/>
  <c r="CH32" i="28" s="1"/>
  <c r="BI496" i="12"/>
  <c r="CI32" i="28" s="1"/>
  <c r="BJ496" i="12"/>
  <c r="CJ32" i="28" s="1"/>
  <c r="BK496" i="12"/>
  <c r="CK32" i="28" s="1"/>
  <c r="BL496" i="12"/>
  <c r="CL32" i="28" s="1"/>
  <c r="BM496" i="12"/>
  <c r="CM32" i="28" s="1"/>
  <c r="C497" i="12"/>
  <c r="C33" i="28" s="1"/>
  <c r="D497" i="12"/>
  <c r="D33" i="28" s="1"/>
  <c r="E497" i="12"/>
  <c r="E33" i="28" s="1"/>
  <c r="F497" i="12"/>
  <c r="F33" i="28" s="1"/>
  <c r="G497" i="12"/>
  <c r="G33" i="28" s="1"/>
  <c r="H497" i="12"/>
  <c r="H33" i="28" s="1"/>
  <c r="I497" i="12"/>
  <c r="I33" i="28" s="1"/>
  <c r="J497" i="12"/>
  <c r="J33" i="28" s="1"/>
  <c r="K497" i="12"/>
  <c r="M33" i="28" s="1"/>
  <c r="L497" i="12"/>
  <c r="N33" i="28" s="1"/>
  <c r="M497" i="12"/>
  <c r="O33" i="28" s="1"/>
  <c r="N497" i="12"/>
  <c r="P33" i="28" s="1"/>
  <c r="O497" i="12"/>
  <c r="Q33" i="28" s="1"/>
  <c r="P497" i="12"/>
  <c r="R33" i="28" s="1"/>
  <c r="Q497" i="12"/>
  <c r="R497" i="12"/>
  <c r="W33" i="28" s="1"/>
  <c r="S497" i="12"/>
  <c r="X33" i="28" s="1"/>
  <c r="T497" i="12"/>
  <c r="Y33" i="28" s="1"/>
  <c r="U497" i="12"/>
  <c r="Z33" i="28" s="1"/>
  <c r="V497" i="12"/>
  <c r="AA33" i="28" s="1"/>
  <c r="W497" i="12"/>
  <c r="X497" i="12"/>
  <c r="AF33" i="28" s="1"/>
  <c r="Y497" i="12"/>
  <c r="AG33" i="28" s="1"/>
  <c r="Z497" i="12"/>
  <c r="AH33" i="28" s="1"/>
  <c r="AA497" i="12"/>
  <c r="AI33" i="28" s="1"/>
  <c r="AB497" i="12"/>
  <c r="AJ33" i="28" s="1"/>
  <c r="AC497" i="12"/>
  <c r="AD497" i="12"/>
  <c r="AO33" i="28" s="1"/>
  <c r="AE497" i="12"/>
  <c r="AP33" i="28" s="1"/>
  <c r="AF497" i="12"/>
  <c r="AQ33" i="28" s="1"/>
  <c r="AG497" i="12"/>
  <c r="AR33" i="28" s="1"/>
  <c r="AH497" i="12"/>
  <c r="AS33" i="28" s="1"/>
  <c r="AI497" i="12"/>
  <c r="AJ497" i="12"/>
  <c r="AX33" i="28" s="1"/>
  <c r="AK497" i="12"/>
  <c r="AY33" i="28" s="1"/>
  <c r="AL497" i="12"/>
  <c r="AZ33" i="28" s="1"/>
  <c r="AM497" i="12"/>
  <c r="BA33" i="28" s="1"/>
  <c r="AN497" i="12"/>
  <c r="BB33" i="28" s="1"/>
  <c r="AO497" i="12"/>
  <c r="AP497" i="12"/>
  <c r="BG33" i="28" s="1"/>
  <c r="AQ497" i="12"/>
  <c r="BH33" i="28" s="1"/>
  <c r="AR497" i="12"/>
  <c r="BI33" i="28" s="1"/>
  <c r="AS497" i="12"/>
  <c r="BJ33" i="28" s="1"/>
  <c r="AT497" i="12"/>
  <c r="BK33" i="28" s="1"/>
  <c r="AU497" i="12"/>
  <c r="AV497" i="12"/>
  <c r="BP33" i="28" s="1"/>
  <c r="AW497" i="12"/>
  <c r="BQ33" i="28" s="1"/>
  <c r="AX497" i="12"/>
  <c r="BR33" i="28" s="1"/>
  <c r="AY497" i="12"/>
  <c r="BS33" i="28" s="1"/>
  <c r="AZ497" i="12"/>
  <c r="BT33" i="28" s="1"/>
  <c r="BA497" i="12"/>
  <c r="BB497" i="12"/>
  <c r="BY33" i="28" s="1"/>
  <c r="BC497" i="12"/>
  <c r="BZ33" i="28" s="1"/>
  <c r="BD497" i="12"/>
  <c r="CA33" i="28" s="1"/>
  <c r="BE497" i="12"/>
  <c r="CB33" i="28" s="1"/>
  <c r="BF497" i="12"/>
  <c r="CC33" i="28" s="1"/>
  <c r="BG497" i="12"/>
  <c r="BH497" i="12"/>
  <c r="CH33" i="28" s="1"/>
  <c r="BI497" i="12"/>
  <c r="CI33" i="28" s="1"/>
  <c r="BJ497" i="12"/>
  <c r="CJ33" i="28" s="1"/>
  <c r="BK497" i="12"/>
  <c r="CK33" i="28" s="1"/>
  <c r="BL497" i="12"/>
  <c r="CL33" i="28" s="1"/>
  <c r="BM497" i="12"/>
  <c r="CM33" i="28" s="1"/>
  <c r="C498" i="12"/>
  <c r="C34" i="28" s="1"/>
  <c r="D498" i="12"/>
  <c r="D34" i="28" s="1"/>
  <c r="E498" i="12"/>
  <c r="E34" i="28" s="1"/>
  <c r="F498" i="12"/>
  <c r="F34" i="28" s="1"/>
  <c r="G498" i="12"/>
  <c r="G34" i="28" s="1"/>
  <c r="H498" i="12"/>
  <c r="H34" i="28" s="1"/>
  <c r="I498" i="12"/>
  <c r="I34" i="28" s="1"/>
  <c r="J498" i="12"/>
  <c r="J34" i="28" s="1"/>
  <c r="K498" i="12"/>
  <c r="M34" i="28" s="1"/>
  <c r="L498" i="12"/>
  <c r="N34" i="28" s="1"/>
  <c r="M498" i="12"/>
  <c r="O34" i="28" s="1"/>
  <c r="N498" i="12"/>
  <c r="P34" i="28" s="1"/>
  <c r="O498" i="12"/>
  <c r="Q34" i="28" s="1"/>
  <c r="P498" i="12"/>
  <c r="R34" i="28" s="1"/>
  <c r="Q498" i="12"/>
  <c r="R498" i="12"/>
  <c r="W34" i="28" s="1"/>
  <c r="S498" i="12"/>
  <c r="X34" i="28" s="1"/>
  <c r="T498" i="12"/>
  <c r="Y34" i="28" s="1"/>
  <c r="U498" i="12"/>
  <c r="Z34" i="28" s="1"/>
  <c r="V498" i="12"/>
  <c r="AA34" i="28" s="1"/>
  <c r="W498" i="12"/>
  <c r="X498" i="12"/>
  <c r="AF34" i="28" s="1"/>
  <c r="Y498" i="12"/>
  <c r="AG34" i="28" s="1"/>
  <c r="Z498" i="12"/>
  <c r="AH34" i="28" s="1"/>
  <c r="AA498" i="12"/>
  <c r="AI34" i="28" s="1"/>
  <c r="AB498" i="12"/>
  <c r="AJ34" i="28" s="1"/>
  <c r="AC498" i="12"/>
  <c r="AD498" i="12"/>
  <c r="AO34" i="28" s="1"/>
  <c r="AE498" i="12"/>
  <c r="AP34" i="28" s="1"/>
  <c r="AF498" i="12"/>
  <c r="AQ34" i="28" s="1"/>
  <c r="AG498" i="12"/>
  <c r="AR34" i="28" s="1"/>
  <c r="AH498" i="12"/>
  <c r="AS34" i="28" s="1"/>
  <c r="AI498" i="12"/>
  <c r="AJ498" i="12"/>
  <c r="AX34" i="28" s="1"/>
  <c r="AK498" i="12"/>
  <c r="AY34" i="28" s="1"/>
  <c r="AL498" i="12"/>
  <c r="AZ34" i="28" s="1"/>
  <c r="AM498" i="12"/>
  <c r="BA34" i="28" s="1"/>
  <c r="AN498" i="12"/>
  <c r="BB34" i="28" s="1"/>
  <c r="AO498" i="12"/>
  <c r="AP498" i="12"/>
  <c r="BG34" i="28" s="1"/>
  <c r="AQ498" i="12"/>
  <c r="BH34" i="28" s="1"/>
  <c r="AR498" i="12"/>
  <c r="BI34" i="28" s="1"/>
  <c r="AS498" i="12"/>
  <c r="BJ34" i="28" s="1"/>
  <c r="AT498" i="12"/>
  <c r="BK34" i="28" s="1"/>
  <c r="AU498" i="12"/>
  <c r="AV498" i="12"/>
  <c r="BP34" i="28" s="1"/>
  <c r="AW498" i="12"/>
  <c r="BQ34" i="28" s="1"/>
  <c r="AX498" i="12"/>
  <c r="BR34" i="28" s="1"/>
  <c r="AY498" i="12"/>
  <c r="BS34" i="28" s="1"/>
  <c r="AZ498" i="12"/>
  <c r="BT34" i="28" s="1"/>
  <c r="BA498" i="12"/>
  <c r="BB498" i="12"/>
  <c r="BY34" i="28" s="1"/>
  <c r="BC498" i="12"/>
  <c r="BZ34" i="28" s="1"/>
  <c r="BD498" i="12"/>
  <c r="CA34" i="28" s="1"/>
  <c r="BE498" i="12"/>
  <c r="CB34" i="28" s="1"/>
  <c r="BF498" i="12"/>
  <c r="CC34" i="28" s="1"/>
  <c r="BG498" i="12"/>
  <c r="BH498" i="12"/>
  <c r="CH34" i="28" s="1"/>
  <c r="BI498" i="12"/>
  <c r="CI34" i="28" s="1"/>
  <c r="BJ498" i="12"/>
  <c r="CJ34" i="28" s="1"/>
  <c r="BK498" i="12"/>
  <c r="CK34" i="28" s="1"/>
  <c r="BL498" i="12"/>
  <c r="CL34" i="28" s="1"/>
  <c r="BM498" i="12"/>
  <c r="CM34" i="28" s="1"/>
  <c r="D494" i="12"/>
  <c r="D30" i="28" s="1"/>
  <c r="E494" i="12"/>
  <c r="E30" i="28" s="1"/>
  <c r="F494" i="12"/>
  <c r="F30" i="28" s="1"/>
  <c r="G494" i="12"/>
  <c r="G30" i="28" s="1"/>
  <c r="H494" i="12"/>
  <c r="H30" i="28" s="1"/>
  <c r="I494" i="12"/>
  <c r="I30" i="28" s="1"/>
  <c r="J494" i="12"/>
  <c r="J30" i="28" s="1"/>
  <c r="K494" i="12"/>
  <c r="M30" i="28" s="1"/>
  <c r="L494" i="12"/>
  <c r="N30" i="28" s="1"/>
  <c r="M494" i="12"/>
  <c r="O30" i="28" s="1"/>
  <c r="N494" i="12"/>
  <c r="P30" i="28" s="1"/>
  <c r="O494" i="12"/>
  <c r="Q30" i="28" s="1"/>
  <c r="P494" i="12"/>
  <c r="R30" i="28" s="1"/>
  <c r="Q494" i="12"/>
  <c r="R494" i="12"/>
  <c r="W30" i="28" s="1"/>
  <c r="S494" i="12"/>
  <c r="X30" i="28" s="1"/>
  <c r="T494" i="12"/>
  <c r="Y30" i="28" s="1"/>
  <c r="U494" i="12"/>
  <c r="Z30" i="28" s="1"/>
  <c r="V494" i="12"/>
  <c r="AA30" i="28" s="1"/>
  <c r="W494" i="12"/>
  <c r="X494" i="12"/>
  <c r="AF30" i="28" s="1"/>
  <c r="Y494" i="12"/>
  <c r="AG30" i="28" s="1"/>
  <c r="Z494" i="12"/>
  <c r="AH30" i="28" s="1"/>
  <c r="AA494" i="12"/>
  <c r="AI30" i="28" s="1"/>
  <c r="AB494" i="12"/>
  <c r="AJ30" i="28" s="1"/>
  <c r="AC494" i="12"/>
  <c r="AD494" i="12"/>
  <c r="AO30" i="28" s="1"/>
  <c r="AE494" i="12"/>
  <c r="AP30" i="28" s="1"/>
  <c r="AF494" i="12"/>
  <c r="AQ30" i="28" s="1"/>
  <c r="AG494" i="12"/>
  <c r="AR30" i="28" s="1"/>
  <c r="AH494" i="12"/>
  <c r="AS30" i="28" s="1"/>
  <c r="AI494" i="12"/>
  <c r="AJ494" i="12"/>
  <c r="AX30" i="28" s="1"/>
  <c r="AK494" i="12"/>
  <c r="AY30" i="28" s="1"/>
  <c r="AL494" i="12"/>
  <c r="AZ30" i="28" s="1"/>
  <c r="AM494" i="12"/>
  <c r="BA30" i="28" s="1"/>
  <c r="AN494" i="12"/>
  <c r="BB30" i="28" s="1"/>
  <c r="AO494" i="12"/>
  <c r="AP494" i="12"/>
  <c r="BG30" i="28" s="1"/>
  <c r="AQ494" i="12"/>
  <c r="BH30" i="28" s="1"/>
  <c r="AR494" i="12"/>
  <c r="BI30" i="28" s="1"/>
  <c r="AS494" i="12"/>
  <c r="BJ30" i="28" s="1"/>
  <c r="AT494" i="12"/>
  <c r="BK30" i="28" s="1"/>
  <c r="AU494" i="12"/>
  <c r="AV494" i="12"/>
  <c r="BP30" i="28" s="1"/>
  <c r="AW494" i="12"/>
  <c r="BQ30" i="28" s="1"/>
  <c r="AX494" i="12"/>
  <c r="BR30" i="28" s="1"/>
  <c r="AY494" i="12"/>
  <c r="BS30" i="28" s="1"/>
  <c r="AZ494" i="12"/>
  <c r="BT30" i="28" s="1"/>
  <c r="BA494" i="12"/>
  <c r="BB494" i="12"/>
  <c r="BY30" i="28" s="1"/>
  <c r="BC494" i="12"/>
  <c r="BZ30" i="28" s="1"/>
  <c r="BD494" i="12"/>
  <c r="CA30" i="28" s="1"/>
  <c r="BE494" i="12"/>
  <c r="CB30" i="28" s="1"/>
  <c r="BF494" i="12"/>
  <c r="CC30" i="28" s="1"/>
  <c r="BG494" i="12"/>
  <c r="BH494" i="12"/>
  <c r="CH30" i="28" s="1"/>
  <c r="BI494" i="12"/>
  <c r="CI30" i="28" s="1"/>
  <c r="BJ494" i="12"/>
  <c r="CJ30" i="28" s="1"/>
  <c r="BK494" i="12"/>
  <c r="CK30" i="28" s="1"/>
  <c r="BL494" i="12"/>
  <c r="CL30" i="28" s="1"/>
  <c r="BM494" i="12"/>
  <c r="CM30" i="28" s="1"/>
  <c r="C494" i="12"/>
  <c r="C30" i="28" s="1"/>
  <c r="C489" i="12"/>
  <c r="C25" i="28" s="1"/>
  <c r="C490" i="12"/>
  <c r="C26" i="28" s="1"/>
  <c r="H486" i="12"/>
  <c r="H22" i="28" s="1"/>
  <c r="H484" i="12"/>
  <c r="H20" i="28" s="1"/>
  <c r="I484" i="12"/>
  <c r="I20" i="28" s="1"/>
  <c r="J484" i="12"/>
  <c r="J20" i="28" s="1"/>
  <c r="K484" i="12"/>
  <c r="M20" i="28" s="1"/>
  <c r="L484" i="12"/>
  <c r="N20" i="28" s="1"/>
  <c r="M484" i="12"/>
  <c r="O20" i="28" s="1"/>
  <c r="N484" i="12"/>
  <c r="P20" i="28" s="1"/>
  <c r="O484" i="12"/>
  <c r="Q20" i="28" s="1"/>
  <c r="P484" i="12"/>
  <c r="R20" i="28" s="1"/>
  <c r="Q484" i="12"/>
  <c r="R484" i="12"/>
  <c r="W20" i="28" s="1"/>
  <c r="S484" i="12"/>
  <c r="X20" i="28" s="1"/>
  <c r="T484" i="12"/>
  <c r="Y20" i="28" s="1"/>
  <c r="U484" i="12"/>
  <c r="Z20" i="28" s="1"/>
  <c r="H485" i="12"/>
  <c r="H21" i="28" s="1"/>
  <c r="I485" i="12"/>
  <c r="I21" i="28" s="1"/>
  <c r="J485" i="12"/>
  <c r="J21" i="28" s="1"/>
  <c r="K485" i="12"/>
  <c r="M21" i="28" s="1"/>
  <c r="L485" i="12"/>
  <c r="N21" i="28" s="1"/>
  <c r="M485" i="12"/>
  <c r="O21" i="28" s="1"/>
  <c r="N485" i="12"/>
  <c r="P21" i="28" s="1"/>
  <c r="O485" i="12"/>
  <c r="Q21" i="28" s="1"/>
  <c r="P485" i="12"/>
  <c r="R21" i="28" s="1"/>
  <c r="Q485" i="12"/>
  <c r="R485" i="12"/>
  <c r="W21" i="28" s="1"/>
  <c r="S485" i="12"/>
  <c r="X21" i="28" s="1"/>
  <c r="T485" i="12"/>
  <c r="Y21" i="28" s="1"/>
  <c r="U485" i="12"/>
  <c r="Z21" i="28" s="1"/>
  <c r="D484" i="12"/>
  <c r="D20" i="28" s="1"/>
  <c r="E484" i="12"/>
  <c r="E20" i="28" s="1"/>
  <c r="F484" i="12"/>
  <c r="F20" i="28" s="1"/>
  <c r="G484" i="12"/>
  <c r="G20" i="28" s="1"/>
  <c r="D485" i="12"/>
  <c r="D21" i="28" s="1"/>
  <c r="E485" i="12"/>
  <c r="E21" i="28" s="1"/>
  <c r="F485" i="12"/>
  <c r="F21" i="28" s="1"/>
  <c r="G485" i="12"/>
  <c r="G21" i="28" s="1"/>
  <c r="D486" i="12"/>
  <c r="D22" i="28" s="1"/>
  <c r="E486" i="12"/>
  <c r="E22" i="28" s="1"/>
  <c r="F486" i="12"/>
  <c r="F22" i="28" s="1"/>
  <c r="G486" i="12"/>
  <c r="G22" i="28" s="1"/>
  <c r="D487" i="12"/>
  <c r="D23" i="28" s="1"/>
  <c r="E487" i="12"/>
  <c r="E23" i="28" s="1"/>
  <c r="F487" i="12"/>
  <c r="F23" i="28" s="1"/>
  <c r="G487" i="12"/>
  <c r="G23" i="28" s="1"/>
  <c r="C484" i="12"/>
  <c r="C20" i="28" s="1"/>
  <c r="C485" i="12"/>
  <c r="C21" i="28" s="1"/>
  <c r="C486" i="12"/>
  <c r="C22" i="28" s="1"/>
  <c r="C487" i="12"/>
  <c r="C23" i="28" s="1"/>
  <c r="C488" i="12"/>
  <c r="C24" i="28" s="1"/>
  <c r="D488" i="12"/>
  <c r="D24" i="28" s="1"/>
  <c r="E488" i="12"/>
  <c r="E24" i="28" s="1"/>
  <c r="F488" i="12"/>
  <c r="F24" i="28" s="1"/>
  <c r="G488" i="12"/>
  <c r="G24" i="28" s="1"/>
  <c r="H488" i="12"/>
  <c r="H24" i="28" s="1"/>
  <c r="I488" i="12"/>
  <c r="I24" i="28" s="1"/>
  <c r="J488" i="12"/>
  <c r="J24" i="28" s="1"/>
  <c r="K488" i="12"/>
  <c r="M24" i="28" s="1"/>
  <c r="L488" i="12"/>
  <c r="N24" i="28" s="1"/>
  <c r="M488" i="12"/>
  <c r="O24" i="28" s="1"/>
  <c r="N488" i="12"/>
  <c r="P24" i="28" s="1"/>
  <c r="O488" i="12"/>
  <c r="Q24" i="28" s="1"/>
  <c r="P488" i="12"/>
  <c r="R24" i="28" s="1"/>
  <c r="Q488" i="12"/>
  <c r="R488" i="12"/>
  <c r="W24" i="28" s="1"/>
  <c r="S488" i="12"/>
  <c r="X24" i="28" s="1"/>
  <c r="T488" i="12"/>
  <c r="Y24" i="28" s="1"/>
  <c r="U488" i="12"/>
  <c r="Z24" i="28" s="1"/>
  <c r="V488" i="12"/>
  <c r="AA24" i="28" s="1"/>
  <c r="W488" i="12"/>
  <c r="X488" i="12"/>
  <c r="AF24" i="28" s="1"/>
  <c r="Y488" i="12"/>
  <c r="AG24" i="28" s="1"/>
  <c r="Z488" i="12"/>
  <c r="AH24" i="28" s="1"/>
  <c r="AA488" i="12"/>
  <c r="AI24" i="28" s="1"/>
  <c r="AB488" i="12"/>
  <c r="AJ24" i="28" s="1"/>
  <c r="AC488" i="12"/>
  <c r="AD488" i="12"/>
  <c r="AO24" i="28" s="1"/>
  <c r="AE488" i="12"/>
  <c r="AP24" i="28" s="1"/>
  <c r="AF488" i="12"/>
  <c r="AQ24" i="28" s="1"/>
  <c r="AG488" i="12"/>
  <c r="AR24" i="28" s="1"/>
  <c r="AH488" i="12"/>
  <c r="AS24" i="28" s="1"/>
  <c r="AI488" i="12"/>
  <c r="AJ488" i="12"/>
  <c r="AX24" i="28" s="1"/>
  <c r="AK488" i="12"/>
  <c r="AY24" i="28" s="1"/>
  <c r="AL488" i="12"/>
  <c r="AZ24" i="28" s="1"/>
  <c r="AM488" i="12"/>
  <c r="BA24" i="28" s="1"/>
  <c r="AN488" i="12"/>
  <c r="BB24" i="28" s="1"/>
  <c r="AO488" i="12"/>
  <c r="AP488" i="12"/>
  <c r="BG24" i="28" s="1"/>
  <c r="AQ488" i="12"/>
  <c r="BH24" i="28" s="1"/>
  <c r="AR488" i="12"/>
  <c r="BI24" i="28" s="1"/>
  <c r="AS488" i="12"/>
  <c r="BJ24" i="28" s="1"/>
  <c r="AT488" i="12"/>
  <c r="BK24" i="28" s="1"/>
  <c r="AU488" i="12"/>
  <c r="AV488" i="12"/>
  <c r="BP24" i="28" s="1"/>
  <c r="AW488" i="12"/>
  <c r="BQ24" i="28" s="1"/>
  <c r="AX488" i="12"/>
  <c r="BR24" i="28" s="1"/>
  <c r="AY488" i="12"/>
  <c r="BS24" i="28" s="1"/>
  <c r="AZ488" i="12"/>
  <c r="BT24" i="28" s="1"/>
  <c r="BA488" i="12"/>
  <c r="BB488" i="12"/>
  <c r="BY24" i="28" s="1"/>
  <c r="BC488" i="12"/>
  <c r="BZ24" i="28" s="1"/>
  <c r="BD488" i="12"/>
  <c r="CA24" i="28" s="1"/>
  <c r="BE488" i="12"/>
  <c r="CB24" i="28" s="1"/>
  <c r="BF488" i="12"/>
  <c r="CC24" i="28" s="1"/>
  <c r="BG488" i="12"/>
  <c r="BH488" i="12"/>
  <c r="CH24" i="28" s="1"/>
  <c r="BI488" i="12"/>
  <c r="CI24" i="28" s="1"/>
  <c r="BJ488" i="12"/>
  <c r="CJ24" i="28" s="1"/>
  <c r="BK488" i="12"/>
  <c r="CK24" i="28" s="1"/>
  <c r="BL488" i="12"/>
  <c r="CL24" i="28" s="1"/>
  <c r="BM488" i="12"/>
  <c r="CM24" i="28" s="1"/>
  <c r="D489" i="12"/>
  <c r="D25" i="28" s="1"/>
  <c r="E489" i="12"/>
  <c r="E25" i="28" s="1"/>
  <c r="F489" i="12"/>
  <c r="F25" i="28" s="1"/>
  <c r="G489" i="12"/>
  <c r="G25" i="28" s="1"/>
  <c r="H489" i="12"/>
  <c r="H25" i="28" s="1"/>
  <c r="I489" i="12"/>
  <c r="I25" i="28" s="1"/>
  <c r="J489" i="12"/>
  <c r="J25" i="28" s="1"/>
  <c r="K489" i="12"/>
  <c r="M25" i="28" s="1"/>
  <c r="L489" i="12"/>
  <c r="N25" i="28" s="1"/>
  <c r="M489" i="12"/>
  <c r="O25" i="28" s="1"/>
  <c r="N489" i="12"/>
  <c r="P25" i="28" s="1"/>
  <c r="O489" i="12"/>
  <c r="Q25" i="28" s="1"/>
  <c r="P489" i="12"/>
  <c r="R25" i="28" s="1"/>
  <c r="Q489" i="12"/>
  <c r="R489" i="12"/>
  <c r="W25" i="28" s="1"/>
  <c r="S489" i="12"/>
  <c r="X25" i="28" s="1"/>
  <c r="T489" i="12"/>
  <c r="Y25" i="28" s="1"/>
  <c r="U489" i="12"/>
  <c r="Z25" i="28" s="1"/>
  <c r="V489" i="12"/>
  <c r="AA25" i="28" s="1"/>
  <c r="W489" i="12"/>
  <c r="X489" i="12"/>
  <c r="AF25" i="28" s="1"/>
  <c r="Y489" i="12"/>
  <c r="AG25" i="28" s="1"/>
  <c r="Z489" i="12"/>
  <c r="AH25" i="28" s="1"/>
  <c r="AA489" i="12"/>
  <c r="AI25" i="28" s="1"/>
  <c r="AB489" i="12"/>
  <c r="AJ25" i="28" s="1"/>
  <c r="AC489" i="12"/>
  <c r="AD489" i="12"/>
  <c r="AO25" i="28" s="1"/>
  <c r="AE489" i="12"/>
  <c r="AP25" i="28" s="1"/>
  <c r="AF489" i="12"/>
  <c r="AQ25" i="28" s="1"/>
  <c r="AG489" i="12"/>
  <c r="AR25" i="28" s="1"/>
  <c r="AH489" i="12"/>
  <c r="AS25" i="28" s="1"/>
  <c r="AI489" i="12"/>
  <c r="AJ489" i="12"/>
  <c r="AX25" i="28" s="1"/>
  <c r="AK489" i="12"/>
  <c r="AY25" i="28" s="1"/>
  <c r="AL489" i="12"/>
  <c r="AZ25" i="28" s="1"/>
  <c r="AM489" i="12"/>
  <c r="BA25" i="28" s="1"/>
  <c r="AN489" i="12"/>
  <c r="BB25" i="28" s="1"/>
  <c r="AO489" i="12"/>
  <c r="AP489" i="12"/>
  <c r="BG25" i="28" s="1"/>
  <c r="AQ489" i="12"/>
  <c r="BH25" i="28" s="1"/>
  <c r="AR489" i="12"/>
  <c r="BI25" i="28" s="1"/>
  <c r="AS489" i="12"/>
  <c r="BJ25" i="28" s="1"/>
  <c r="AT489" i="12"/>
  <c r="BK25" i="28" s="1"/>
  <c r="AU489" i="12"/>
  <c r="AV489" i="12"/>
  <c r="BP25" i="28" s="1"/>
  <c r="AW489" i="12"/>
  <c r="BQ25" i="28" s="1"/>
  <c r="AX489" i="12"/>
  <c r="BR25" i="28" s="1"/>
  <c r="AY489" i="12"/>
  <c r="BS25" i="28" s="1"/>
  <c r="AZ489" i="12"/>
  <c r="BT25" i="28" s="1"/>
  <c r="BA489" i="12"/>
  <c r="BB489" i="12"/>
  <c r="BY25" i="28" s="1"/>
  <c r="BC489" i="12"/>
  <c r="BZ25" i="28" s="1"/>
  <c r="BD489" i="12"/>
  <c r="CA25" i="28" s="1"/>
  <c r="BE489" i="12"/>
  <c r="CB25" i="28" s="1"/>
  <c r="BF489" i="12"/>
  <c r="CC25" i="28" s="1"/>
  <c r="BG489" i="12"/>
  <c r="BH489" i="12"/>
  <c r="CH25" i="28" s="1"/>
  <c r="BI489" i="12"/>
  <c r="CI25" i="28" s="1"/>
  <c r="BJ489" i="12"/>
  <c r="CJ25" i="28" s="1"/>
  <c r="BK489" i="12"/>
  <c r="CK25" i="28" s="1"/>
  <c r="BL489" i="12"/>
  <c r="CL25" i="28" s="1"/>
  <c r="BM489" i="12"/>
  <c r="CM25" i="28" s="1"/>
  <c r="D490" i="12"/>
  <c r="D26" i="28" s="1"/>
  <c r="E490" i="12"/>
  <c r="E26" i="28" s="1"/>
  <c r="F490" i="12"/>
  <c r="F26" i="28" s="1"/>
  <c r="G490" i="12"/>
  <c r="G26" i="28" s="1"/>
  <c r="H490" i="12"/>
  <c r="H26" i="28" s="1"/>
  <c r="I490" i="12"/>
  <c r="I26" i="28" s="1"/>
  <c r="J490" i="12"/>
  <c r="J26" i="28" s="1"/>
  <c r="K490" i="12"/>
  <c r="M26" i="28" s="1"/>
  <c r="L490" i="12"/>
  <c r="N26" i="28" s="1"/>
  <c r="M490" i="12"/>
  <c r="O26" i="28" s="1"/>
  <c r="N490" i="12"/>
  <c r="P26" i="28" s="1"/>
  <c r="O490" i="12"/>
  <c r="Q26" i="28" s="1"/>
  <c r="P490" i="12"/>
  <c r="R26" i="28" s="1"/>
  <c r="Q490" i="12"/>
  <c r="R490" i="12"/>
  <c r="W26" i="28" s="1"/>
  <c r="S490" i="12"/>
  <c r="X26" i="28" s="1"/>
  <c r="T490" i="12"/>
  <c r="Y26" i="28" s="1"/>
  <c r="U490" i="12"/>
  <c r="Z26" i="28" s="1"/>
  <c r="V490" i="12"/>
  <c r="AA26" i="28" s="1"/>
  <c r="W490" i="12"/>
  <c r="X490" i="12"/>
  <c r="AF26" i="28" s="1"/>
  <c r="Y490" i="12"/>
  <c r="AG26" i="28" s="1"/>
  <c r="Z490" i="12"/>
  <c r="AH26" i="28" s="1"/>
  <c r="AA490" i="12"/>
  <c r="AI26" i="28" s="1"/>
  <c r="AB490" i="12"/>
  <c r="AJ26" i="28" s="1"/>
  <c r="AC490" i="12"/>
  <c r="AD490" i="12"/>
  <c r="AO26" i="28" s="1"/>
  <c r="AE490" i="12"/>
  <c r="AP26" i="28" s="1"/>
  <c r="AF490" i="12"/>
  <c r="AQ26" i="28" s="1"/>
  <c r="AG490" i="12"/>
  <c r="AR26" i="28" s="1"/>
  <c r="AH490" i="12"/>
  <c r="AS26" i="28" s="1"/>
  <c r="AI490" i="12"/>
  <c r="AJ490" i="12"/>
  <c r="AX26" i="28" s="1"/>
  <c r="AK490" i="12"/>
  <c r="AY26" i="28" s="1"/>
  <c r="AL490" i="12"/>
  <c r="AZ26" i="28" s="1"/>
  <c r="AM490" i="12"/>
  <c r="BA26" i="28" s="1"/>
  <c r="AN490" i="12"/>
  <c r="BB26" i="28" s="1"/>
  <c r="AO490" i="12"/>
  <c r="AP490" i="12"/>
  <c r="BG26" i="28" s="1"/>
  <c r="AQ490" i="12"/>
  <c r="BH26" i="28" s="1"/>
  <c r="AR490" i="12"/>
  <c r="BI26" i="28" s="1"/>
  <c r="AS490" i="12"/>
  <c r="BJ26" i="28" s="1"/>
  <c r="AT490" i="12"/>
  <c r="BK26" i="28" s="1"/>
  <c r="AU490" i="12"/>
  <c r="AV490" i="12"/>
  <c r="BP26" i="28" s="1"/>
  <c r="AW490" i="12"/>
  <c r="BQ26" i="28" s="1"/>
  <c r="AX490" i="12"/>
  <c r="BR26" i="28" s="1"/>
  <c r="AY490" i="12"/>
  <c r="BS26" i="28" s="1"/>
  <c r="AZ490" i="12"/>
  <c r="BT26" i="28" s="1"/>
  <c r="BA490" i="12"/>
  <c r="BB490" i="12"/>
  <c r="BY26" i="28" s="1"/>
  <c r="BC490" i="12"/>
  <c r="BZ26" i="28" s="1"/>
  <c r="BD490" i="12"/>
  <c r="CA26" i="28" s="1"/>
  <c r="BE490" i="12"/>
  <c r="CB26" i="28" s="1"/>
  <c r="BF490" i="12"/>
  <c r="CC26" i="28" s="1"/>
  <c r="BG490" i="12"/>
  <c r="BH490" i="12"/>
  <c r="CH26" i="28" s="1"/>
  <c r="BI490" i="12"/>
  <c r="CI26" i="28" s="1"/>
  <c r="BJ490" i="12"/>
  <c r="CJ26" i="28" s="1"/>
  <c r="BK490" i="12"/>
  <c r="CK26" i="28" s="1"/>
  <c r="BL490" i="12"/>
  <c r="CL26" i="28" s="1"/>
  <c r="BM490" i="12"/>
  <c r="CM26" i="28" s="1"/>
  <c r="C482" i="12"/>
  <c r="C18" i="28" s="1"/>
  <c r="D482" i="12"/>
  <c r="D18" i="28" s="1"/>
  <c r="E482" i="12"/>
  <c r="E18" i="28" s="1"/>
  <c r="F482" i="12"/>
  <c r="F18" i="28" s="1"/>
  <c r="G482" i="12"/>
  <c r="G18" i="28" s="1"/>
  <c r="H482" i="12"/>
  <c r="H18" i="28" s="1"/>
  <c r="I482" i="12"/>
  <c r="I18" i="28" s="1"/>
  <c r="J482" i="12"/>
  <c r="J18" i="28" s="1"/>
  <c r="K482" i="12"/>
  <c r="M18" i="28" s="1"/>
  <c r="L482" i="12"/>
  <c r="N18" i="28" s="1"/>
  <c r="M482" i="12"/>
  <c r="O18" i="28" s="1"/>
  <c r="N482" i="12"/>
  <c r="P18" i="28" s="1"/>
  <c r="O482" i="12"/>
  <c r="Q18" i="28" s="1"/>
  <c r="P482" i="12"/>
  <c r="R18" i="28" s="1"/>
  <c r="Q482" i="12"/>
  <c r="R482" i="12"/>
  <c r="W18" i="28" s="1"/>
  <c r="S482" i="12"/>
  <c r="X18" i="28" s="1"/>
  <c r="T482" i="12"/>
  <c r="Y18" i="28" s="1"/>
  <c r="U482" i="12"/>
  <c r="Z18" i="28" s="1"/>
  <c r="V482" i="12"/>
  <c r="AA18" i="28" s="1"/>
  <c r="W482" i="12"/>
  <c r="X482" i="12"/>
  <c r="AF18" i="28" s="1"/>
  <c r="Y482" i="12"/>
  <c r="AG18" i="28" s="1"/>
  <c r="Z482" i="12"/>
  <c r="AH18" i="28" s="1"/>
  <c r="AA482" i="12"/>
  <c r="AI18" i="28" s="1"/>
  <c r="AB482" i="12"/>
  <c r="AJ18" i="28" s="1"/>
  <c r="AC482" i="12"/>
  <c r="AD482" i="12"/>
  <c r="AO18" i="28" s="1"/>
  <c r="AE482" i="12"/>
  <c r="AP18" i="28" s="1"/>
  <c r="AF482" i="12"/>
  <c r="AQ18" i="28" s="1"/>
  <c r="AG482" i="12"/>
  <c r="AR18" i="28" s="1"/>
  <c r="AH482" i="12"/>
  <c r="AS18" i="28" s="1"/>
  <c r="AI482" i="12"/>
  <c r="AJ482" i="12"/>
  <c r="AX18" i="28" s="1"/>
  <c r="AK482" i="12"/>
  <c r="AY18" i="28" s="1"/>
  <c r="AL482" i="12"/>
  <c r="AZ18" i="28" s="1"/>
  <c r="AM482" i="12"/>
  <c r="BA18" i="28" s="1"/>
  <c r="AN482" i="12"/>
  <c r="BB18" i="28" s="1"/>
  <c r="AO482" i="12"/>
  <c r="AP482" i="12"/>
  <c r="BG18" i="28" s="1"/>
  <c r="AQ482" i="12"/>
  <c r="BH18" i="28" s="1"/>
  <c r="AR482" i="12"/>
  <c r="BI18" i="28" s="1"/>
  <c r="AS482" i="12"/>
  <c r="BJ18" i="28" s="1"/>
  <c r="AT482" i="12"/>
  <c r="BK18" i="28" s="1"/>
  <c r="AU482" i="12"/>
  <c r="AV482" i="12"/>
  <c r="BP18" i="28" s="1"/>
  <c r="AW482" i="12"/>
  <c r="BQ18" i="28" s="1"/>
  <c r="AX482" i="12"/>
  <c r="BR18" i="28" s="1"/>
  <c r="AY482" i="12"/>
  <c r="BS18" i="28" s="1"/>
  <c r="AZ482" i="12"/>
  <c r="BT18" i="28" s="1"/>
  <c r="BA482" i="12"/>
  <c r="BB482" i="12"/>
  <c r="BY18" i="28" s="1"/>
  <c r="BC482" i="12"/>
  <c r="BZ18" i="28" s="1"/>
  <c r="BD482" i="12"/>
  <c r="CA18" i="28" s="1"/>
  <c r="BE482" i="12"/>
  <c r="CB18" i="28" s="1"/>
  <c r="BF482" i="12"/>
  <c r="CC18" i="28" s="1"/>
  <c r="BG482" i="12"/>
  <c r="BH482" i="12"/>
  <c r="CH18" i="28" s="1"/>
  <c r="BI482" i="12"/>
  <c r="CI18" i="28" s="1"/>
  <c r="BJ482" i="12"/>
  <c r="CJ18" i="28" s="1"/>
  <c r="BK482" i="12"/>
  <c r="CK18" i="28" s="1"/>
  <c r="BL482" i="12"/>
  <c r="CL18" i="28" s="1"/>
  <c r="BM482" i="12"/>
  <c r="CM18" i="28" s="1"/>
  <c r="C483" i="12"/>
  <c r="C19" i="28" s="1"/>
  <c r="D483" i="12"/>
  <c r="D19" i="28" s="1"/>
  <c r="E483" i="12"/>
  <c r="E19" i="28" s="1"/>
  <c r="F483" i="12"/>
  <c r="F19" i="28" s="1"/>
  <c r="G483" i="12"/>
  <c r="G19" i="28" s="1"/>
  <c r="H483" i="12"/>
  <c r="H19" i="28" s="1"/>
  <c r="I483" i="12"/>
  <c r="I19" i="28" s="1"/>
  <c r="J483" i="12"/>
  <c r="J19" i="28" s="1"/>
  <c r="K483" i="12"/>
  <c r="M19" i="28" s="1"/>
  <c r="L483" i="12"/>
  <c r="N19" i="28" s="1"/>
  <c r="M483" i="12"/>
  <c r="O19" i="28" s="1"/>
  <c r="N483" i="12"/>
  <c r="P19" i="28" s="1"/>
  <c r="O483" i="12"/>
  <c r="Q19" i="28" s="1"/>
  <c r="P483" i="12"/>
  <c r="R19" i="28" s="1"/>
  <c r="Q483" i="12"/>
  <c r="R483" i="12"/>
  <c r="W19" i="28" s="1"/>
  <c r="S483" i="12"/>
  <c r="X19" i="28" s="1"/>
  <c r="T483" i="12"/>
  <c r="Y19" i="28" s="1"/>
  <c r="U483" i="12"/>
  <c r="Z19" i="28" s="1"/>
  <c r="V483" i="12"/>
  <c r="AA19" i="28" s="1"/>
  <c r="W483" i="12"/>
  <c r="X483" i="12"/>
  <c r="AF19" i="28" s="1"/>
  <c r="Y483" i="12"/>
  <c r="AG19" i="28" s="1"/>
  <c r="Z483" i="12"/>
  <c r="AH19" i="28" s="1"/>
  <c r="AA483" i="12"/>
  <c r="AI19" i="28" s="1"/>
  <c r="AB483" i="12"/>
  <c r="AJ19" i="28" s="1"/>
  <c r="AC483" i="12"/>
  <c r="AD483" i="12"/>
  <c r="AO19" i="28" s="1"/>
  <c r="AE483" i="12"/>
  <c r="AP19" i="28" s="1"/>
  <c r="AF483" i="12"/>
  <c r="AQ19" i="28" s="1"/>
  <c r="AG483" i="12"/>
  <c r="AR19" i="28" s="1"/>
  <c r="AH483" i="12"/>
  <c r="AS19" i="28" s="1"/>
  <c r="AI483" i="12"/>
  <c r="AJ483" i="12"/>
  <c r="AX19" i="28" s="1"/>
  <c r="AK483" i="12"/>
  <c r="AY19" i="28" s="1"/>
  <c r="AL483" i="12"/>
  <c r="AZ19" i="28" s="1"/>
  <c r="AM483" i="12"/>
  <c r="BA19" i="28" s="1"/>
  <c r="AN483" i="12"/>
  <c r="BB19" i="28" s="1"/>
  <c r="AO483" i="12"/>
  <c r="AP483" i="12"/>
  <c r="BG19" i="28" s="1"/>
  <c r="AQ483" i="12"/>
  <c r="BH19" i="28" s="1"/>
  <c r="AR483" i="12"/>
  <c r="BI19" i="28" s="1"/>
  <c r="AS483" i="12"/>
  <c r="BJ19" i="28" s="1"/>
  <c r="AT483" i="12"/>
  <c r="BK19" i="28" s="1"/>
  <c r="AU483" i="12"/>
  <c r="AV483" i="12"/>
  <c r="BP19" i="28" s="1"/>
  <c r="AW483" i="12"/>
  <c r="BQ19" i="28" s="1"/>
  <c r="AX483" i="12"/>
  <c r="BR19" i="28" s="1"/>
  <c r="AY483" i="12"/>
  <c r="BS19" i="28" s="1"/>
  <c r="AZ483" i="12"/>
  <c r="BT19" i="28" s="1"/>
  <c r="BA483" i="12"/>
  <c r="BB483" i="12"/>
  <c r="BY19" i="28" s="1"/>
  <c r="BC483" i="12"/>
  <c r="BZ19" i="28" s="1"/>
  <c r="BD483" i="12"/>
  <c r="CA19" i="28" s="1"/>
  <c r="BE483" i="12"/>
  <c r="CB19" i="28" s="1"/>
  <c r="BF483" i="12"/>
  <c r="CC19" i="28" s="1"/>
  <c r="BG483" i="12"/>
  <c r="BH483" i="12"/>
  <c r="CH19" i="28" s="1"/>
  <c r="BI483" i="12"/>
  <c r="CI19" i="28" s="1"/>
  <c r="BJ483" i="12"/>
  <c r="CJ19" i="28" s="1"/>
  <c r="BK483" i="12"/>
  <c r="CK19" i="28" s="1"/>
  <c r="BL483" i="12"/>
  <c r="CL19" i="28" s="1"/>
  <c r="BM483" i="12"/>
  <c r="CM19" i="28" s="1"/>
  <c r="V484" i="12"/>
  <c r="AA20" i="28" s="1"/>
  <c r="W484" i="12"/>
  <c r="X484" i="12"/>
  <c r="AF20" i="28" s="1"/>
  <c r="Y484" i="12"/>
  <c r="AG20" i="28" s="1"/>
  <c r="Z484" i="12"/>
  <c r="AH20" i="28" s="1"/>
  <c r="AA484" i="12"/>
  <c r="AI20" i="28" s="1"/>
  <c r="AB484" i="12"/>
  <c r="AJ20" i="28" s="1"/>
  <c r="AC484" i="12"/>
  <c r="AD484" i="12"/>
  <c r="AO20" i="28" s="1"/>
  <c r="AE484" i="12"/>
  <c r="AP20" i="28" s="1"/>
  <c r="AF484" i="12"/>
  <c r="AQ20" i="28" s="1"/>
  <c r="AG484" i="12"/>
  <c r="AR20" i="28" s="1"/>
  <c r="AH484" i="12"/>
  <c r="AS20" i="28" s="1"/>
  <c r="AI484" i="12"/>
  <c r="AJ484" i="12"/>
  <c r="AX20" i="28" s="1"/>
  <c r="AK484" i="12"/>
  <c r="AY20" i="28" s="1"/>
  <c r="AL484" i="12"/>
  <c r="AZ20" i="28" s="1"/>
  <c r="AM484" i="12"/>
  <c r="BA20" i="28" s="1"/>
  <c r="AN484" i="12"/>
  <c r="BB20" i="28" s="1"/>
  <c r="AO484" i="12"/>
  <c r="AP484" i="12"/>
  <c r="BG20" i="28" s="1"/>
  <c r="AQ484" i="12"/>
  <c r="BH20" i="28" s="1"/>
  <c r="AR484" i="12"/>
  <c r="BI20" i="28" s="1"/>
  <c r="AS484" i="12"/>
  <c r="BJ20" i="28" s="1"/>
  <c r="AT484" i="12"/>
  <c r="BK20" i="28" s="1"/>
  <c r="AU484" i="12"/>
  <c r="AV484" i="12"/>
  <c r="BP20" i="28" s="1"/>
  <c r="AW484" i="12"/>
  <c r="BQ20" i="28" s="1"/>
  <c r="AX484" i="12"/>
  <c r="BR20" i="28" s="1"/>
  <c r="AY484" i="12"/>
  <c r="BS20" i="28" s="1"/>
  <c r="AZ484" i="12"/>
  <c r="BT20" i="28" s="1"/>
  <c r="BA484" i="12"/>
  <c r="BB484" i="12"/>
  <c r="BY20" i="28" s="1"/>
  <c r="BC484" i="12"/>
  <c r="BZ20" i="28" s="1"/>
  <c r="BD484" i="12"/>
  <c r="CA20" i="28" s="1"/>
  <c r="BE484" i="12"/>
  <c r="CB20" i="28" s="1"/>
  <c r="BF484" i="12"/>
  <c r="CC20" i="28" s="1"/>
  <c r="BG484" i="12"/>
  <c r="BH484" i="12"/>
  <c r="CH20" i="28" s="1"/>
  <c r="BI484" i="12"/>
  <c r="CI20" i="28" s="1"/>
  <c r="BJ484" i="12"/>
  <c r="CJ20" i="28" s="1"/>
  <c r="BK484" i="12"/>
  <c r="CK20" i="28" s="1"/>
  <c r="BL484" i="12"/>
  <c r="CL20" i="28" s="1"/>
  <c r="BM484" i="12"/>
  <c r="CM20" i="28" s="1"/>
  <c r="V485" i="12"/>
  <c r="AA21" i="28" s="1"/>
  <c r="W485" i="12"/>
  <c r="X485" i="12"/>
  <c r="AF21" i="28" s="1"/>
  <c r="Y485" i="12"/>
  <c r="AG21" i="28" s="1"/>
  <c r="Z485" i="12"/>
  <c r="AH21" i="28" s="1"/>
  <c r="AA485" i="12"/>
  <c r="AI21" i="28" s="1"/>
  <c r="AB485" i="12"/>
  <c r="AJ21" i="28" s="1"/>
  <c r="AC485" i="12"/>
  <c r="AD485" i="12"/>
  <c r="AO21" i="28" s="1"/>
  <c r="AE485" i="12"/>
  <c r="AP21" i="28" s="1"/>
  <c r="AF485" i="12"/>
  <c r="AQ21" i="28" s="1"/>
  <c r="AG485" i="12"/>
  <c r="AR21" i="28" s="1"/>
  <c r="AH485" i="12"/>
  <c r="AS21" i="28" s="1"/>
  <c r="AI485" i="12"/>
  <c r="AJ485" i="12"/>
  <c r="AX21" i="28" s="1"/>
  <c r="AK485" i="12"/>
  <c r="AY21" i="28" s="1"/>
  <c r="AL485" i="12"/>
  <c r="AZ21" i="28" s="1"/>
  <c r="AM485" i="12"/>
  <c r="BA21" i="28" s="1"/>
  <c r="AN485" i="12"/>
  <c r="BB21" i="28" s="1"/>
  <c r="AO485" i="12"/>
  <c r="AP485" i="12"/>
  <c r="BG21" i="28" s="1"/>
  <c r="AQ485" i="12"/>
  <c r="BH21" i="28" s="1"/>
  <c r="AR485" i="12"/>
  <c r="BI21" i="28" s="1"/>
  <c r="AS485" i="12"/>
  <c r="BJ21" i="28" s="1"/>
  <c r="AT485" i="12"/>
  <c r="BK21" i="28" s="1"/>
  <c r="AU485" i="12"/>
  <c r="AV485" i="12"/>
  <c r="BP21" i="28" s="1"/>
  <c r="AW485" i="12"/>
  <c r="BQ21" i="28" s="1"/>
  <c r="AX485" i="12"/>
  <c r="BR21" i="28" s="1"/>
  <c r="AY485" i="12"/>
  <c r="BS21" i="28" s="1"/>
  <c r="AZ485" i="12"/>
  <c r="BT21" i="28" s="1"/>
  <c r="BA485" i="12"/>
  <c r="BB485" i="12"/>
  <c r="BY21" i="28" s="1"/>
  <c r="BC485" i="12"/>
  <c r="BZ21" i="28" s="1"/>
  <c r="BD485" i="12"/>
  <c r="CA21" i="28" s="1"/>
  <c r="BE485" i="12"/>
  <c r="CB21" i="28" s="1"/>
  <c r="BF485" i="12"/>
  <c r="CC21" i="28" s="1"/>
  <c r="BG485" i="12"/>
  <c r="BH485" i="12"/>
  <c r="CH21" i="28" s="1"/>
  <c r="BI485" i="12"/>
  <c r="CI21" i="28" s="1"/>
  <c r="BJ485" i="12"/>
  <c r="CJ21" i="28" s="1"/>
  <c r="BK485" i="12"/>
  <c r="CK21" i="28" s="1"/>
  <c r="BL485" i="12"/>
  <c r="CL21" i="28" s="1"/>
  <c r="BM485" i="12"/>
  <c r="CM21" i="28" s="1"/>
  <c r="V486" i="12"/>
  <c r="AA22" i="28" s="1"/>
  <c r="W486" i="12"/>
  <c r="X486" i="12"/>
  <c r="AF22" i="28" s="1"/>
  <c r="Y486" i="12"/>
  <c r="AG22" i="28" s="1"/>
  <c r="Z486" i="12"/>
  <c r="AH22" i="28" s="1"/>
  <c r="AA486" i="12"/>
  <c r="AI22" i="28" s="1"/>
  <c r="AB486" i="12"/>
  <c r="AJ22" i="28" s="1"/>
  <c r="AC486" i="12"/>
  <c r="AD486" i="12"/>
  <c r="AO22" i="28" s="1"/>
  <c r="AE486" i="12"/>
  <c r="AP22" i="28" s="1"/>
  <c r="AF486" i="12"/>
  <c r="AQ22" i="28" s="1"/>
  <c r="AG486" i="12"/>
  <c r="AR22" i="28" s="1"/>
  <c r="AH486" i="12"/>
  <c r="AS22" i="28" s="1"/>
  <c r="AI486" i="12"/>
  <c r="AJ486" i="12"/>
  <c r="AX22" i="28" s="1"/>
  <c r="AK486" i="12"/>
  <c r="AY22" i="28" s="1"/>
  <c r="AL486" i="12"/>
  <c r="AZ22" i="28" s="1"/>
  <c r="AM486" i="12"/>
  <c r="BA22" i="28" s="1"/>
  <c r="AN486" i="12"/>
  <c r="BB22" i="28" s="1"/>
  <c r="AO486" i="12"/>
  <c r="AP486" i="12"/>
  <c r="BG22" i="28" s="1"/>
  <c r="AQ486" i="12"/>
  <c r="BH22" i="28" s="1"/>
  <c r="AR486" i="12"/>
  <c r="BI22" i="28" s="1"/>
  <c r="AS486" i="12"/>
  <c r="BJ22" i="28" s="1"/>
  <c r="AT486" i="12"/>
  <c r="BK22" i="28" s="1"/>
  <c r="AU486" i="12"/>
  <c r="AV486" i="12"/>
  <c r="BP22" i="28" s="1"/>
  <c r="AW486" i="12"/>
  <c r="BQ22" i="28" s="1"/>
  <c r="AX486" i="12"/>
  <c r="BR22" i="28" s="1"/>
  <c r="AY486" i="12"/>
  <c r="BS22" i="28" s="1"/>
  <c r="AZ486" i="12"/>
  <c r="BT22" i="28" s="1"/>
  <c r="BA486" i="12"/>
  <c r="BB486" i="12"/>
  <c r="BY22" i="28" s="1"/>
  <c r="BC486" i="12"/>
  <c r="BZ22" i="28" s="1"/>
  <c r="BD486" i="12"/>
  <c r="CA22" i="28" s="1"/>
  <c r="BE486" i="12"/>
  <c r="CB22" i="28" s="1"/>
  <c r="BF486" i="12"/>
  <c r="CC22" i="28" s="1"/>
  <c r="BG486" i="12"/>
  <c r="BH486" i="12"/>
  <c r="CH22" i="28" s="1"/>
  <c r="BI486" i="12"/>
  <c r="CI22" i="28" s="1"/>
  <c r="BJ486" i="12"/>
  <c r="CJ22" i="28" s="1"/>
  <c r="BK486" i="12"/>
  <c r="CK22" i="28" s="1"/>
  <c r="BL486" i="12"/>
  <c r="CL22" i="28" s="1"/>
  <c r="BM486" i="12"/>
  <c r="CM22" i="28" s="1"/>
  <c r="H487" i="12"/>
  <c r="H23" i="28" s="1"/>
  <c r="I487" i="12"/>
  <c r="I23" i="28" s="1"/>
  <c r="J487" i="12"/>
  <c r="J23" i="28" s="1"/>
  <c r="K487" i="12"/>
  <c r="M23" i="28" s="1"/>
  <c r="L487" i="12"/>
  <c r="N23" i="28" s="1"/>
  <c r="M487" i="12"/>
  <c r="O23" i="28" s="1"/>
  <c r="N487" i="12"/>
  <c r="P23" i="28" s="1"/>
  <c r="O487" i="12"/>
  <c r="Q23" i="28" s="1"/>
  <c r="P487" i="12"/>
  <c r="R23" i="28" s="1"/>
  <c r="Q487" i="12"/>
  <c r="R487" i="12"/>
  <c r="W23" i="28" s="1"/>
  <c r="S487" i="12"/>
  <c r="X23" i="28" s="1"/>
  <c r="T487" i="12"/>
  <c r="Y23" i="28" s="1"/>
  <c r="U487" i="12"/>
  <c r="Z23" i="28" s="1"/>
  <c r="V487" i="12"/>
  <c r="AA23" i="28" s="1"/>
  <c r="W487" i="12"/>
  <c r="X487" i="12"/>
  <c r="AF23" i="28" s="1"/>
  <c r="Y487" i="12"/>
  <c r="AG23" i="28" s="1"/>
  <c r="Z487" i="12"/>
  <c r="AH23" i="28" s="1"/>
  <c r="AA487" i="12"/>
  <c r="AI23" i="28" s="1"/>
  <c r="AB487" i="12"/>
  <c r="AJ23" i="28" s="1"/>
  <c r="AC487" i="12"/>
  <c r="AD487" i="12"/>
  <c r="AO23" i="28" s="1"/>
  <c r="AE487" i="12"/>
  <c r="AP23" i="28" s="1"/>
  <c r="AF487" i="12"/>
  <c r="AQ23" i="28" s="1"/>
  <c r="AG487" i="12"/>
  <c r="AR23" i="28" s="1"/>
  <c r="AH487" i="12"/>
  <c r="AS23" i="28" s="1"/>
  <c r="AI487" i="12"/>
  <c r="AJ487" i="12"/>
  <c r="AX23" i="28" s="1"/>
  <c r="AK487" i="12"/>
  <c r="AY23" i="28" s="1"/>
  <c r="AL487" i="12"/>
  <c r="AZ23" i="28" s="1"/>
  <c r="AM487" i="12"/>
  <c r="BA23" i="28" s="1"/>
  <c r="AN487" i="12"/>
  <c r="BB23" i="28" s="1"/>
  <c r="AO487" i="12"/>
  <c r="AP487" i="12"/>
  <c r="BG23" i="28" s="1"/>
  <c r="AQ487" i="12"/>
  <c r="BH23" i="28" s="1"/>
  <c r="AR487" i="12"/>
  <c r="BI23" i="28" s="1"/>
  <c r="AS487" i="12"/>
  <c r="BJ23" i="28" s="1"/>
  <c r="AT487" i="12"/>
  <c r="BK23" i="28" s="1"/>
  <c r="AU487" i="12"/>
  <c r="AV487" i="12"/>
  <c r="BP23" i="28" s="1"/>
  <c r="AW487" i="12"/>
  <c r="BQ23" i="28" s="1"/>
  <c r="AX487" i="12"/>
  <c r="BR23" i="28" s="1"/>
  <c r="AY487" i="12"/>
  <c r="BS23" i="28" s="1"/>
  <c r="AZ487" i="12"/>
  <c r="BT23" i="28" s="1"/>
  <c r="BA487" i="12"/>
  <c r="BB487" i="12"/>
  <c r="BY23" i="28" s="1"/>
  <c r="BC487" i="12"/>
  <c r="BZ23" i="28" s="1"/>
  <c r="BD487" i="12"/>
  <c r="CA23" i="28" s="1"/>
  <c r="BE487" i="12"/>
  <c r="CB23" i="28" s="1"/>
  <c r="BF487" i="12"/>
  <c r="CC23" i="28" s="1"/>
  <c r="BG487" i="12"/>
  <c r="BH487" i="12"/>
  <c r="CH23" i="28" s="1"/>
  <c r="BI487" i="12"/>
  <c r="CI23" i="28" s="1"/>
  <c r="BJ487" i="12"/>
  <c r="CJ23" i="28" s="1"/>
  <c r="BK487" i="12"/>
  <c r="CK23" i="28" s="1"/>
  <c r="BL487" i="12"/>
  <c r="CL23" i="28" s="1"/>
  <c r="BM487" i="12"/>
  <c r="CM23" i="28" s="1"/>
  <c r="S481" i="12"/>
  <c r="X17" i="28" s="1"/>
  <c r="T481" i="12"/>
  <c r="Y17" i="28" s="1"/>
  <c r="U481" i="12"/>
  <c r="Z17" i="28" s="1"/>
  <c r="V481" i="12"/>
  <c r="AA17" i="28" s="1"/>
  <c r="W481" i="12"/>
  <c r="X481" i="12"/>
  <c r="AF17" i="28" s="1"/>
  <c r="Y481" i="12"/>
  <c r="AG17" i="28" s="1"/>
  <c r="Z481" i="12"/>
  <c r="AH17" i="28" s="1"/>
  <c r="AA481" i="12"/>
  <c r="AI17" i="28" s="1"/>
  <c r="AB481" i="12"/>
  <c r="AJ17" i="28" s="1"/>
  <c r="AC481" i="12"/>
  <c r="AD481" i="12"/>
  <c r="AO17" i="28" s="1"/>
  <c r="AE481" i="12"/>
  <c r="AP17" i="28" s="1"/>
  <c r="AF481" i="12"/>
  <c r="AQ17" i="28" s="1"/>
  <c r="AG481" i="12"/>
  <c r="AR17" i="28" s="1"/>
  <c r="AH481" i="12"/>
  <c r="AS17" i="28" s="1"/>
  <c r="AI481" i="12"/>
  <c r="AJ481" i="12"/>
  <c r="AX17" i="28" s="1"/>
  <c r="AK481" i="12"/>
  <c r="AY17" i="28" s="1"/>
  <c r="AL481" i="12"/>
  <c r="AZ17" i="28" s="1"/>
  <c r="AM481" i="12"/>
  <c r="BA17" i="28" s="1"/>
  <c r="AN481" i="12"/>
  <c r="BB17" i="28" s="1"/>
  <c r="AO481" i="12"/>
  <c r="AP481" i="12"/>
  <c r="BG17" i="28" s="1"/>
  <c r="AQ481" i="12"/>
  <c r="BH17" i="28" s="1"/>
  <c r="AR481" i="12"/>
  <c r="BI17" i="28" s="1"/>
  <c r="AS481" i="12"/>
  <c r="BJ17" i="28" s="1"/>
  <c r="AT481" i="12"/>
  <c r="BK17" i="28" s="1"/>
  <c r="AU481" i="12"/>
  <c r="AV481" i="12"/>
  <c r="BP17" i="28" s="1"/>
  <c r="AW481" i="12"/>
  <c r="BQ17" i="28" s="1"/>
  <c r="AX481" i="12"/>
  <c r="BR17" i="28" s="1"/>
  <c r="AY481" i="12"/>
  <c r="BS17" i="28" s="1"/>
  <c r="AZ481" i="12"/>
  <c r="BT17" i="28" s="1"/>
  <c r="BA481" i="12"/>
  <c r="BB481" i="12"/>
  <c r="BY17" i="28" s="1"/>
  <c r="BC481" i="12"/>
  <c r="BZ17" i="28" s="1"/>
  <c r="BD481" i="12"/>
  <c r="CA17" i="28" s="1"/>
  <c r="BE481" i="12"/>
  <c r="CB17" i="28" s="1"/>
  <c r="BF481" i="12"/>
  <c r="CC17" i="28" s="1"/>
  <c r="BG481" i="12"/>
  <c r="BH481" i="12"/>
  <c r="CH17" i="28" s="1"/>
  <c r="BI481" i="12"/>
  <c r="CI17" i="28" s="1"/>
  <c r="BJ481" i="12"/>
  <c r="CJ17" i="28" s="1"/>
  <c r="BK481" i="12"/>
  <c r="CK17" i="28" s="1"/>
  <c r="BL481" i="12"/>
  <c r="CL17" i="28" s="1"/>
  <c r="BM481" i="12"/>
  <c r="CM17" i="28" s="1"/>
  <c r="C481" i="12"/>
  <c r="C17" i="28" s="1"/>
  <c r="D481" i="12"/>
  <c r="D17" i="28" s="1"/>
  <c r="E481" i="12"/>
  <c r="E17" i="28" s="1"/>
  <c r="F481" i="12"/>
  <c r="F17" i="28" s="1"/>
  <c r="G481" i="12"/>
  <c r="G17" i="28" s="1"/>
  <c r="H481" i="12"/>
  <c r="H17" i="28" s="1"/>
  <c r="I481" i="12"/>
  <c r="I17" i="28" s="1"/>
  <c r="J481" i="12"/>
  <c r="J17" i="28" s="1"/>
  <c r="K481" i="12"/>
  <c r="M17" i="28" s="1"/>
  <c r="L481" i="12"/>
  <c r="N17" i="28" s="1"/>
  <c r="M481" i="12"/>
  <c r="O17" i="28" s="1"/>
  <c r="N481" i="12"/>
  <c r="P17" i="28" s="1"/>
  <c r="O481" i="12"/>
  <c r="Q17" i="28" s="1"/>
  <c r="P481" i="12"/>
  <c r="R17" i="28" s="1"/>
  <c r="Q481" i="12"/>
  <c r="R481" i="12"/>
  <c r="W17" i="28" s="1"/>
  <c r="E480" i="12"/>
  <c r="E16" i="28" s="1"/>
  <c r="F480" i="12"/>
  <c r="F16" i="28" s="1"/>
  <c r="G480" i="12"/>
  <c r="G16" i="28" s="1"/>
  <c r="H480" i="12"/>
  <c r="H16" i="28" s="1"/>
  <c r="I480" i="12"/>
  <c r="I16" i="28" s="1"/>
  <c r="J480" i="12"/>
  <c r="J16" i="28" s="1"/>
  <c r="K480" i="12"/>
  <c r="M16" i="28" s="1"/>
  <c r="L480" i="12"/>
  <c r="N16" i="28" s="1"/>
  <c r="M480" i="12"/>
  <c r="O16" i="28" s="1"/>
  <c r="N480" i="12"/>
  <c r="P16" i="28" s="1"/>
  <c r="O480" i="12"/>
  <c r="Q16" i="28" s="1"/>
  <c r="P480" i="12"/>
  <c r="R16" i="28" s="1"/>
  <c r="Q480" i="12"/>
  <c r="R480" i="12"/>
  <c r="W16" i="28" s="1"/>
  <c r="S480" i="12"/>
  <c r="X16" i="28" s="1"/>
  <c r="T480" i="12"/>
  <c r="Y16" i="28" s="1"/>
  <c r="U480" i="12"/>
  <c r="Z16" i="28" s="1"/>
  <c r="V480" i="12"/>
  <c r="AA16" i="28" s="1"/>
  <c r="W480" i="12"/>
  <c r="X480" i="12"/>
  <c r="AF16" i="28" s="1"/>
  <c r="Y480" i="12"/>
  <c r="AG16" i="28" s="1"/>
  <c r="Z480" i="12"/>
  <c r="AH16" i="28" s="1"/>
  <c r="AA480" i="12"/>
  <c r="AI16" i="28" s="1"/>
  <c r="AB480" i="12"/>
  <c r="AJ16" i="28" s="1"/>
  <c r="AC480" i="12"/>
  <c r="AD480" i="12"/>
  <c r="AO16" i="28" s="1"/>
  <c r="AE480" i="12"/>
  <c r="AP16" i="28" s="1"/>
  <c r="AF480" i="12"/>
  <c r="AQ16" i="28" s="1"/>
  <c r="AG480" i="12"/>
  <c r="AR16" i="28" s="1"/>
  <c r="AH480" i="12"/>
  <c r="AS16" i="28" s="1"/>
  <c r="AI480" i="12"/>
  <c r="AJ480" i="12"/>
  <c r="AX16" i="28" s="1"/>
  <c r="AK480" i="12"/>
  <c r="AY16" i="28" s="1"/>
  <c r="AL480" i="12"/>
  <c r="AZ16" i="28" s="1"/>
  <c r="AM480" i="12"/>
  <c r="BA16" i="28" s="1"/>
  <c r="AN480" i="12"/>
  <c r="BB16" i="28" s="1"/>
  <c r="AO480" i="12"/>
  <c r="AP480" i="12"/>
  <c r="BG16" i="28" s="1"/>
  <c r="AQ480" i="12"/>
  <c r="BH16" i="28" s="1"/>
  <c r="AR480" i="12"/>
  <c r="BI16" i="28" s="1"/>
  <c r="AS480" i="12"/>
  <c r="BJ16" i="28" s="1"/>
  <c r="AT480" i="12"/>
  <c r="BK16" i="28" s="1"/>
  <c r="AU480" i="12"/>
  <c r="AV480" i="12"/>
  <c r="BP16" i="28" s="1"/>
  <c r="AW480" i="12"/>
  <c r="BQ16" i="28" s="1"/>
  <c r="AX480" i="12"/>
  <c r="BR16" i="28" s="1"/>
  <c r="AY480" i="12"/>
  <c r="BS16" i="28" s="1"/>
  <c r="AZ480" i="12"/>
  <c r="BT16" i="28" s="1"/>
  <c r="BA480" i="12"/>
  <c r="BB480" i="12"/>
  <c r="BY16" i="28" s="1"/>
  <c r="BC480" i="12"/>
  <c r="BZ16" i="28" s="1"/>
  <c r="BD480" i="12"/>
  <c r="CA16" i="28" s="1"/>
  <c r="BE480" i="12"/>
  <c r="CB16" i="28" s="1"/>
  <c r="BF480" i="12"/>
  <c r="CC16" i="28" s="1"/>
  <c r="BG480" i="12"/>
  <c r="BH480" i="12"/>
  <c r="CH16" i="28" s="1"/>
  <c r="BI480" i="12"/>
  <c r="CI16" i="28" s="1"/>
  <c r="BJ480" i="12"/>
  <c r="CJ16" i="28" s="1"/>
  <c r="BK480" i="12"/>
  <c r="CK16" i="28" s="1"/>
  <c r="BL480" i="12"/>
  <c r="CL16" i="28" s="1"/>
  <c r="BM480" i="12"/>
  <c r="CM16" i="28" s="1"/>
  <c r="C480" i="12"/>
  <c r="C16" i="28" s="1"/>
  <c r="D480" i="12"/>
  <c r="D16" i="28" s="1"/>
  <c r="E472" i="12"/>
  <c r="E8" i="28" s="1"/>
  <c r="F472" i="12"/>
  <c r="F8" i="28" s="1"/>
  <c r="G472" i="12"/>
  <c r="G8" i="28" s="1"/>
  <c r="H472" i="12"/>
  <c r="H8" i="28" s="1"/>
  <c r="I472" i="12"/>
  <c r="I8" i="28" s="1"/>
  <c r="J472" i="12"/>
  <c r="J8" i="28" s="1"/>
  <c r="K472" i="12"/>
  <c r="L472" i="12"/>
  <c r="M472" i="12"/>
  <c r="N472" i="12"/>
  <c r="O472" i="12"/>
  <c r="P472" i="12"/>
  <c r="Q472" i="12"/>
  <c r="R472" i="12"/>
  <c r="W8" i="28" s="1"/>
  <c r="S472" i="12"/>
  <c r="X8" i="28" s="1"/>
  <c r="T472" i="12"/>
  <c r="Y8" i="28" s="1"/>
  <c r="U472" i="12"/>
  <c r="Z8" i="28" s="1"/>
  <c r="V472" i="12"/>
  <c r="AA8" i="28" s="1"/>
  <c r="W472" i="12"/>
  <c r="X472" i="12"/>
  <c r="Y472" i="12"/>
  <c r="Z472" i="12"/>
  <c r="AA472" i="12"/>
  <c r="AB472" i="12"/>
  <c r="AC472" i="12"/>
  <c r="AD472" i="12"/>
  <c r="AO8" i="28" s="1"/>
  <c r="AE472" i="12"/>
  <c r="AP8" i="28" s="1"/>
  <c r="AF472" i="12"/>
  <c r="AQ8" i="28" s="1"/>
  <c r="AG472" i="12"/>
  <c r="AR8" i="28" s="1"/>
  <c r="AH472" i="12"/>
  <c r="AS8" i="28" s="1"/>
  <c r="AI472" i="12"/>
  <c r="AJ472" i="12"/>
  <c r="AX8" i="28" s="1"/>
  <c r="AK472" i="12"/>
  <c r="AY8" i="28" s="1"/>
  <c r="AL472" i="12"/>
  <c r="AZ8" i="28" s="1"/>
  <c r="AM472" i="12"/>
  <c r="BA8" i="28" s="1"/>
  <c r="AN472" i="12"/>
  <c r="BB8" i="28" s="1"/>
  <c r="AO472" i="12"/>
  <c r="AP472" i="12"/>
  <c r="BG8" i="28" s="1"/>
  <c r="AQ472" i="12"/>
  <c r="BH8" i="28" s="1"/>
  <c r="AR472" i="12"/>
  <c r="BI8" i="28" s="1"/>
  <c r="AS472" i="12"/>
  <c r="BJ8" i="28" s="1"/>
  <c r="AT472" i="12"/>
  <c r="BK8" i="28" s="1"/>
  <c r="AU472" i="12"/>
  <c r="AV472" i="12"/>
  <c r="BP8" i="28" s="1"/>
  <c r="AW472" i="12"/>
  <c r="BQ8" i="28" s="1"/>
  <c r="AX472" i="12"/>
  <c r="BR8" i="28" s="1"/>
  <c r="AY472" i="12"/>
  <c r="BS8" i="28" s="1"/>
  <c r="AZ472" i="12"/>
  <c r="BT8" i="28" s="1"/>
  <c r="BA472" i="12"/>
  <c r="BB472" i="12"/>
  <c r="BY8" i="28" s="1"/>
  <c r="BC472" i="12"/>
  <c r="BZ8" i="28" s="1"/>
  <c r="BD472" i="12"/>
  <c r="CA8" i="28" s="1"/>
  <c r="BE472" i="12"/>
  <c r="CB8" i="28" s="1"/>
  <c r="BF472" i="12"/>
  <c r="CC8" i="28" s="1"/>
  <c r="BG472" i="12"/>
  <c r="BH472" i="12"/>
  <c r="CH8" i="28" s="1"/>
  <c r="BI472" i="12"/>
  <c r="CI8" i="28" s="1"/>
  <c r="BJ472" i="12"/>
  <c r="CJ8" i="28" s="1"/>
  <c r="BK472" i="12"/>
  <c r="CK8" i="28" s="1"/>
  <c r="BL472" i="12"/>
  <c r="CL8" i="28" s="1"/>
  <c r="BM472" i="12"/>
  <c r="CM8" i="28" s="1"/>
  <c r="D472" i="12"/>
  <c r="D8" i="28" s="1"/>
  <c r="C472" i="12"/>
  <c r="C8" i="28" s="1"/>
  <c r="D471" i="12"/>
  <c r="D7" i="28" s="1"/>
  <c r="E471" i="12"/>
  <c r="E7" i="28" s="1"/>
  <c r="F471" i="12"/>
  <c r="F7" i="28" s="1"/>
  <c r="G471" i="12"/>
  <c r="G7" i="28" s="1"/>
  <c r="H471" i="12"/>
  <c r="H7" i="28" s="1"/>
  <c r="I471" i="12"/>
  <c r="I7" i="28" s="1"/>
  <c r="J471" i="12"/>
  <c r="J7" i="28" s="1"/>
  <c r="K471" i="12"/>
  <c r="L471" i="12"/>
  <c r="M471" i="12"/>
  <c r="N471" i="12"/>
  <c r="O471" i="12"/>
  <c r="P471" i="12"/>
  <c r="Q471" i="12"/>
  <c r="R471" i="12"/>
  <c r="W7" i="28" s="1"/>
  <c r="S471" i="12"/>
  <c r="X7" i="28" s="1"/>
  <c r="T471" i="12"/>
  <c r="Y7" i="28" s="1"/>
  <c r="U471" i="12"/>
  <c r="Z7" i="28" s="1"/>
  <c r="V471" i="12"/>
  <c r="AA7" i="28" s="1"/>
  <c r="W471" i="12"/>
  <c r="X471" i="12"/>
  <c r="Y471" i="12"/>
  <c r="Z471" i="12"/>
  <c r="AA471" i="12"/>
  <c r="AB471" i="12"/>
  <c r="AC471" i="12"/>
  <c r="AD471" i="12"/>
  <c r="AO7" i="28" s="1"/>
  <c r="AE471" i="12"/>
  <c r="AP7" i="28" s="1"/>
  <c r="AF471" i="12"/>
  <c r="AQ7" i="28" s="1"/>
  <c r="AG471" i="12"/>
  <c r="AR7" i="28" s="1"/>
  <c r="AH471" i="12"/>
  <c r="AS7" i="28" s="1"/>
  <c r="AI471" i="12"/>
  <c r="AJ471" i="12"/>
  <c r="AX7" i="28" s="1"/>
  <c r="AK471" i="12"/>
  <c r="AY7" i="28" s="1"/>
  <c r="AL471" i="12"/>
  <c r="AZ7" i="28" s="1"/>
  <c r="AM471" i="12"/>
  <c r="BA7" i="28" s="1"/>
  <c r="AN471" i="12"/>
  <c r="BB7" i="28" s="1"/>
  <c r="AO471" i="12"/>
  <c r="AP471" i="12"/>
  <c r="BG7" i="28" s="1"/>
  <c r="AQ471" i="12"/>
  <c r="BH7" i="28" s="1"/>
  <c r="AR471" i="12"/>
  <c r="BI7" i="28" s="1"/>
  <c r="AS471" i="12"/>
  <c r="BJ7" i="28" s="1"/>
  <c r="AT471" i="12"/>
  <c r="BK7" i="28" s="1"/>
  <c r="AU471" i="12"/>
  <c r="AV471" i="12"/>
  <c r="BP7" i="28" s="1"/>
  <c r="AW471" i="12"/>
  <c r="BQ7" i="28" s="1"/>
  <c r="AX471" i="12"/>
  <c r="BR7" i="28" s="1"/>
  <c r="AY471" i="12"/>
  <c r="BS7" i="28" s="1"/>
  <c r="AZ471" i="12"/>
  <c r="BT7" i="28" s="1"/>
  <c r="BA471" i="12"/>
  <c r="BB471" i="12"/>
  <c r="BY7" i="28" s="1"/>
  <c r="BC471" i="12"/>
  <c r="BZ7" i="28" s="1"/>
  <c r="BD471" i="12"/>
  <c r="CA7" i="28" s="1"/>
  <c r="BE471" i="12"/>
  <c r="CB7" i="28" s="1"/>
  <c r="BF471" i="12"/>
  <c r="CC7" i="28" s="1"/>
  <c r="BG471" i="12"/>
  <c r="BH471" i="12"/>
  <c r="CH7" i="28" s="1"/>
  <c r="BI471" i="12"/>
  <c r="CI7" i="28" s="1"/>
  <c r="BJ471" i="12"/>
  <c r="CJ7" i="28" s="1"/>
  <c r="BK471" i="12"/>
  <c r="CK7" i="28" s="1"/>
  <c r="BL471" i="12"/>
  <c r="CL7" i="28" s="1"/>
  <c r="BM471" i="12"/>
  <c r="CM7" i="28" s="1"/>
  <c r="C471" i="12"/>
  <c r="C7" i="28" s="1"/>
  <c r="D470" i="12"/>
  <c r="D6" i="28" s="1"/>
  <c r="E470" i="12"/>
  <c r="E6" i="28" s="1"/>
  <c r="F470" i="12"/>
  <c r="F6" i="28" s="1"/>
  <c r="G470" i="12"/>
  <c r="G6" i="28" s="1"/>
  <c r="H470" i="12"/>
  <c r="H6" i="28" s="1"/>
  <c r="I470" i="12"/>
  <c r="I6" i="28" s="1"/>
  <c r="J470" i="12"/>
  <c r="J6" i="28" s="1"/>
  <c r="K470" i="12"/>
  <c r="L470" i="12"/>
  <c r="M470" i="12"/>
  <c r="N470" i="12"/>
  <c r="O470" i="12"/>
  <c r="P470" i="12"/>
  <c r="Q470" i="12"/>
  <c r="R470" i="12"/>
  <c r="W6" i="28" s="1"/>
  <c r="S470" i="12"/>
  <c r="X6" i="28" s="1"/>
  <c r="T470" i="12"/>
  <c r="Y6" i="28" s="1"/>
  <c r="U470" i="12"/>
  <c r="Z6" i="28" s="1"/>
  <c r="V470" i="12"/>
  <c r="AA6" i="28" s="1"/>
  <c r="W470" i="12"/>
  <c r="X470" i="12"/>
  <c r="Y470" i="12"/>
  <c r="Z470" i="12"/>
  <c r="AA470" i="12"/>
  <c r="AB470" i="12"/>
  <c r="AC470" i="12"/>
  <c r="AD470" i="12"/>
  <c r="AO6" i="28" s="1"/>
  <c r="AE470" i="12"/>
  <c r="AP6" i="28" s="1"/>
  <c r="AF470" i="12"/>
  <c r="AQ6" i="28" s="1"/>
  <c r="AG470" i="12"/>
  <c r="AR6" i="28" s="1"/>
  <c r="AH470" i="12"/>
  <c r="AS6" i="28" s="1"/>
  <c r="AI470" i="12"/>
  <c r="AJ470" i="12"/>
  <c r="AX6" i="28" s="1"/>
  <c r="AK470" i="12"/>
  <c r="AY6" i="28" s="1"/>
  <c r="AL470" i="12"/>
  <c r="AZ6" i="28" s="1"/>
  <c r="AM470" i="12"/>
  <c r="BA6" i="28" s="1"/>
  <c r="AN470" i="12"/>
  <c r="BB6" i="28" s="1"/>
  <c r="AO470" i="12"/>
  <c r="AP470" i="12"/>
  <c r="BG6" i="28" s="1"/>
  <c r="AQ470" i="12"/>
  <c r="BH6" i="28" s="1"/>
  <c r="AR470" i="12"/>
  <c r="BI6" i="28" s="1"/>
  <c r="AS470" i="12"/>
  <c r="BJ6" i="28" s="1"/>
  <c r="AT470" i="12"/>
  <c r="BK6" i="28" s="1"/>
  <c r="AU470" i="12"/>
  <c r="AV470" i="12"/>
  <c r="BP6" i="28" s="1"/>
  <c r="AW470" i="12"/>
  <c r="BQ6" i="28" s="1"/>
  <c r="AX470" i="12"/>
  <c r="BR6" i="28" s="1"/>
  <c r="AY470" i="12"/>
  <c r="BS6" i="28" s="1"/>
  <c r="AZ470" i="12"/>
  <c r="BT6" i="28" s="1"/>
  <c r="BA470" i="12"/>
  <c r="BB470" i="12"/>
  <c r="BY6" i="28" s="1"/>
  <c r="BC470" i="12"/>
  <c r="BZ6" i="28" s="1"/>
  <c r="BD470" i="12"/>
  <c r="CA6" i="28" s="1"/>
  <c r="BE470" i="12"/>
  <c r="CB6" i="28" s="1"/>
  <c r="BF470" i="12"/>
  <c r="CC6" i="28" s="1"/>
  <c r="BG470" i="12"/>
  <c r="BH470" i="12"/>
  <c r="CH6" i="28" s="1"/>
  <c r="BI470" i="12"/>
  <c r="CI6" i="28" s="1"/>
  <c r="BJ470" i="12"/>
  <c r="CJ6" i="28" s="1"/>
  <c r="BK470" i="12"/>
  <c r="CK6" i="28" s="1"/>
  <c r="BL470" i="12"/>
  <c r="CL6" i="28" s="1"/>
  <c r="BM470" i="12"/>
  <c r="CM6" i="28" s="1"/>
  <c r="C470" i="12"/>
  <c r="C6" i="28" s="1"/>
  <c r="D468" i="12"/>
  <c r="D4" i="28" s="1"/>
  <c r="E468" i="12"/>
  <c r="E4" i="28" s="1"/>
  <c r="F468" i="12"/>
  <c r="F4" i="28" s="1"/>
  <c r="G468" i="12"/>
  <c r="G4" i="28" s="1"/>
  <c r="H468" i="12"/>
  <c r="H4" i="28" s="1"/>
  <c r="I468" i="12"/>
  <c r="I4" i="28" s="1"/>
  <c r="J468" i="12"/>
  <c r="J4" i="28" s="1"/>
  <c r="K468" i="12"/>
  <c r="L468" i="12"/>
  <c r="M468" i="12"/>
  <c r="N468" i="12"/>
  <c r="O468" i="12"/>
  <c r="P468" i="12"/>
  <c r="Q468" i="12"/>
  <c r="R468" i="12"/>
  <c r="W4" i="28" s="1"/>
  <c r="S468" i="12"/>
  <c r="X4" i="28" s="1"/>
  <c r="T468" i="12"/>
  <c r="Y4" i="28" s="1"/>
  <c r="U468" i="12"/>
  <c r="Z4" i="28" s="1"/>
  <c r="V468" i="12"/>
  <c r="AA4" i="28" s="1"/>
  <c r="W468" i="12"/>
  <c r="X468" i="12"/>
  <c r="Y468" i="12"/>
  <c r="Z468" i="12"/>
  <c r="AA468" i="12"/>
  <c r="AB468" i="12"/>
  <c r="AC468" i="12"/>
  <c r="AD468" i="12"/>
  <c r="AO4" i="28" s="1"/>
  <c r="AE468" i="12"/>
  <c r="AP4" i="28" s="1"/>
  <c r="AF468" i="12"/>
  <c r="AQ4" i="28" s="1"/>
  <c r="AG468" i="12"/>
  <c r="AR4" i="28" s="1"/>
  <c r="AH468" i="12"/>
  <c r="AS4" i="28" s="1"/>
  <c r="AI468" i="12"/>
  <c r="AJ468" i="12"/>
  <c r="AX4" i="28" s="1"/>
  <c r="AK468" i="12"/>
  <c r="AY4" i="28" s="1"/>
  <c r="AL468" i="12"/>
  <c r="AZ4" i="28" s="1"/>
  <c r="AM468" i="12"/>
  <c r="BA4" i="28" s="1"/>
  <c r="AN468" i="12"/>
  <c r="BB4" i="28" s="1"/>
  <c r="AO468" i="12"/>
  <c r="AP468" i="12"/>
  <c r="BG4" i="28" s="1"/>
  <c r="AQ468" i="12"/>
  <c r="BH4" i="28" s="1"/>
  <c r="AR468" i="12"/>
  <c r="BI4" i="28" s="1"/>
  <c r="AS468" i="12"/>
  <c r="BJ4" i="28" s="1"/>
  <c r="AT468" i="12"/>
  <c r="BK4" i="28" s="1"/>
  <c r="AU468" i="12"/>
  <c r="AV468" i="12"/>
  <c r="BP4" i="28" s="1"/>
  <c r="AW468" i="12"/>
  <c r="BQ4" i="28" s="1"/>
  <c r="AX468" i="12"/>
  <c r="BR4" i="28" s="1"/>
  <c r="AY468" i="12"/>
  <c r="BS4" i="28" s="1"/>
  <c r="AZ468" i="12"/>
  <c r="BT4" i="28" s="1"/>
  <c r="BA468" i="12"/>
  <c r="BB468" i="12"/>
  <c r="BY4" i="28" s="1"/>
  <c r="BC468" i="12"/>
  <c r="BZ4" i="28" s="1"/>
  <c r="BD468" i="12"/>
  <c r="CA4" i="28" s="1"/>
  <c r="BE468" i="12"/>
  <c r="CB4" i="28" s="1"/>
  <c r="BF468" i="12"/>
  <c r="CC4" i="28" s="1"/>
  <c r="BG468" i="12"/>
  <c r="BH468" i="12"/>
  <c r="CH4" i="28" s="1"/>
  <c r="BI468" i="12"/>
  <c r="CI4" i="28" s="1"/>
  <c r="BJ468" i="12"/>
  <c r="CJ4" i="28" s="1"/>
  <c r="BK468" i="12"/>
  <c r="CK4" i="28" s="1"/>
  <c r="BL468" i="12"/>
  <c r="CL4" i="28" s="1"/>
  <c r="BM468" i="12"/>
  <c r="CM4" i="28" s="1"/>
  <c r="C469" i="12"/>
  <c r="C5" i="28" s="1"/>
  <c r="C468" i="12"/>
  <c r="C4" i="28" s="1"/>
  <c r="BX4" i="28" l="1"/>
  <c r="BU4" i="28"/>
  <c r="BF4" i="28"/>
  <c r="BC4" i="28"/>
  <c r="AN4" i="28"/>
  <c r="V4" i="28"/>
  <c r="CG7" i="28"/>
  <c r="CD7" i="28"/>
  <c r="BO7" i="28"/>
  <c r="BL7" i="28"/>
  <c r="AW7" i="28"/>
  <c r="AT7" i="28"/>
  <c r="AB7" i="28"/>
  <c r="CG8" i="28"/>
  <c r="CD8" i="28"/>
  <c r="BO8" i="28"/>
  <c r="BL8" i="28"/>
  <c r="AW8" i="28"/>
  <c r="AT8" i="28"/>
  <c r="AB8" i="28"/>
  <c r="CG17" i="28"/>
  <c r="CD17" i="28"/>
  <c r="BO17" i="28"/>
  <c r="BL17" i="28"/>
  <c r="AW17" i="28"/>
  <c r="AT17" i="28"/>
  <c r="AE17" i="28"/>
  <c r="AB17" i="28"/>
  <c r="CG18" i="28"/>
  <c r="CD18" i="28"/>
  <c r="BO18" i="28"/>
  <c r="BL18" i="28"/>
  <c r="AW18" i="28"/>
  <c r="AT18" i="28"/>
  <c r="AE18" i="28"/>
  <c r="AB18" i="28"/>
  <c r="V21" i="28"/>
  <c r="S21" i="28"/>
  <c r="BX30" i="28"/>
  <c r="BU30" i="28"/>
  <c r="BF30" i="28"/>
  <c r="BC30" i="28"/>
  <c r="AN30" i="28"/>
  <c r="AK30" i="28"/>
  <c r="V30" i="28"/>
  <c r="S30" i="28"/>
  <c r="CG34" i="28"/>
  <c r="CD34" i="28"/>
  <c r="BO34" i="28"/>
  <c r="BL34" i="28"/>
  <c r="AW34" i="28"/>
  <c r="AT34" i="28"/>
  <c r="AE34" i="28"/>
  <c r="AB34" i="28"/>
  <c r="BX32" i="28"/>
  <c r="BU32" i="28"/>
  <c r="BF32" i="28"/>
  <c r="BC32" i="28"/>
  <c r="AN32" i="28"/>
  <c r="AK32" i="28"/>
  <c r="V32" i="28"/>
  <c r="S32" i="28"/>
  <c r="CG5" i="28"/>
  <c r="CD5" i="28"/>
  <c r="AW5" i="28"/>
  <c r="AT5" i="28"/>
  <c r="AB6" i="28"/>
  <c r="BX16" i="28"/>
  <c r="BU16" i="28"/>
  <c r="BF16" i="28"/>
  <c r="BC16" i="28"/>
  <c r="BX23" i="28"/>
  <c r="BU23" i="28"/>
  <c r="BF23" i="28"/>
  <c r="BC23" i="28"/>
  <c r="AN23" i="28"/>
  <c r="AK23" i="28"/>
  <c r="V23" i="28"/>
  <c r="S23" i="28"/>
  <c r="CG22" i="28"/>
  <c r="CD22" i="28"/>
  <c r="BO22" i="28"/>
  <c r="BL22" i="28"/>
  <c r="AW22" i="28"/>
  <c r="AT22" i="28"/>
  <c r="AE22" i="28"/>
  <c r="AB22" i="28"/>
  <c r="CG21" i="28"/>
  <c r="CD21" i="28"/>
  <c r="BO21" i="28"/>
  <c r="BL21" i="28"/>
  <c r="AW21" i="28"/>
  <c r="AT21" i="28"/>
  <c r="AE21" i="28"/>
  <c r="AB21" i="28"/>
  <c r="CG20" i="28"/>
  <c r="CD20" i="28"/>
  <c r="BO20" i="28"/>
  <c r="BL20" i="28"/>
  <c r="AW20" i="28"/>
  <c r="AT20" i="28"/>
  <c r="AE20" i="28"/>
  <c r="AB20" i="28"/>
  <c r="CG19" i="28"/>
  <c r="CD19" i="28"/>
  <c r="BO19" i="28"/>
  <c r="BL19" i="28"/>
  <c r="AW19" i="28"/>
  <c r="AT19" i="28"/>
  <c r="AB19" i="28"/>
  <c r="AE19" i="28"/>
  <c r="BX26" i="28"/>
  <c r="BU26" i="28"/>
  <c r="BC26" i="28"/>
  <c r="BF26" i="28"/>
  <c r="AN26" i="28"/>
  <c r="AK26" i="28"/>
  <c r="V26" i="28"/>
  <c r="S26" i="28"/>
  <c r="CG25" i="28"/>
  <c r="CD25" i="28"/>
  <c r="BO25" i="28"/>
  <c r="BL25" i="28"/>
  <c r="AW25" i="28"/>
  <c r="AT25" i="28"/>
  <c r="AE25" i="28"/>
  <c r="AB25" i="28"/>
  <c r="BX24" i="28"/>
  <c r="BU24" i="28"/>
  <c r="BF24" i="28"/>
  <c r="BC24" i="28"/>
  <c r="AN24" i="28"/>
  <c r="AK24" i="28"/>
  <c r="V24" i="28"/>
  <c r="S24" i="28"/>
  <c r="BX33" i="28"/>
  <c r="BU33" i="28"/>
  <c r="BF33" i="28"/>
  <c r="BC33" i="28"/>
  <c r="AN33" i="28"/>
  <c r="AK33" i="28"/>
  <c r="V33" i="28"/>
  <c r="S33" i="28"/>
  <c r="BX40" i="28"/>
  <c r="BU40" i="28"/>
  <c r="BF40" i="28"/>
  <c r="BC40" i="28"/>
  <c r="AN40" i="28"/>
  <c r="AK40" i="28"/>
  <c r="V40" i="28"/>
  <c r="S40" i="28"/>
  <c r="BX43" i="28"/>
  <c r="BU43" i="28"/>
  <c r="BF43" i="28"/>
  <c r="BC43" i="28"/>
  <c r="AN43" i="28"/>
  <c r="AK43" i="28"/>
  <c r="V43" i="28"/>
  <c r="S43" i="28"/>
  <c r="AE50" i="28"/>
  <c r="AB50" i="28"/>
  <c r="AN49" i="28"/>
  <c r="AK49" i="28"/>
  <c r="CG4" i="28"/>
  <c r="CD4" i="28"/>
  <c r="BO4" i="28"/>
  <c r="BL4" i="28"/>
  <c r="AW4" i="28"/>
  <c r="AT4" i="28"/>
  <c r="AB4" i="28"/>
  <c r="BX7" i="28"/>
  <c r="BU7" i="28"/>
  <c r="BF7" i="28"/>
  <c r="BC7" i="28"/>
  <c r="AN7" i="28"/>
  <c r="V7" i="28"/>
  <c r="BU8" i="28"/>
  <c r="BX8" i="28"/>
  <c r="BF8" i="28"/>
  <c r="BC8" i="28"/>
  <c r="AN8" i="28"/>
  <c r="V8" i="28"/>
  <c r="BX17" i="28"/>
  <c r="BU17" i="28"/>
  <c r="BF17" i="28"/>
  <c r="BC17" i="28"/>
  <c r="AN17" i="28"/>
  <c r="AK17" i="28"/>
  <c r="BX18" i="28"/>
  <c r="BU18" i="28"/>
  <c r="BF18" i="28"/>
  <c r="BC18" i="28"/>
  <c r="AN18" i="28"/>
  <c r="AK18" i="28"/>
  <c r="V18" i="28"/>
  <c r="S18" i="28"/>
  <c r="V20" i="28"/>
  <c r="S20" i="28"/>
  <c r="CG30" i="28"/>
  <c r="CD30" i="28"/>
  <c r="BO30" i="28"/>
  <c r="BL30" i="28"/>
  <c r="AW30" i="28"/>
  <c r="AT30" i="28"/>
  <c r="AE30" i="28"/>
  <c r="AB30" i="28"/>
  <c r="BX34" i="28"/>
  <c r="BU34" i="28"/>
  <c r="BF34" i="28"/>
  <c r="BC34" i="28"/>
  <c r="AN34" i="28"/>
  <c r="AK34" i="28"/>
  <c r="V34" i="28"/>
  <c r="S34" i="28"/>
  <c r="CD32" i="28"/>
  <c r="CG32" i="28"/>
  <c r="BO32" i="28"/>
  <c r="BL32" i="28"/>
  <c r="AW32" i="28"/>
  <c r="AT32" i="28"/>
  <c r="AE32" i="28"/>
  <c r="AB32" i="28"/>
  <c r="BX5" i="28"/>
  <c r="BU5" i="28"/>
  <c r="BF5" i="28"/>
  <c r="BC5" i="28"/>
  <c r="AN5" i="28"/>
  <c r="V5" i="28"/>
  <c r="BO5" i="28"/>
  <c r="BL5" i="28"/>
  <c r="AB5" i="28"/>
  <c r="CG6" i="28"/>
  <c r="CD6" i="28"/>
  <c r="BO6" i="28"/>
  <c r="BL6" i="28"/>
  <c r="AW6" i="28"/>
  <c r="AT6" i="28"/>
  <c r="AN16" i="28"/>
  <c r="AK16" i="28"/>
  <c r="S16" i="28"/>
  <c r="V16" i="28"/>
  <c r="V49" i="28"/>
  <c r="S49" i="28"/>
  <c r="BX6" i="28"/>
  <c r="BU6" i="28"/>
  <c r="BF6" i="28"/>
  <c r="BC6" i="28"/>
  <c r="AN6" i="28"/>
  <c r="V6" i="28"/>
  <c r="CG16" i="28"/>
  <c r="CD16" i="28"/>
  <c r="BO16" i="28"/>
  <c r="BL16" i="28"/>
  <c r="AW16" i="28"/>
  <c r="AT16" i="28"/>
  <c r="AE16" i="28"/>
  <c r="AB16" i="28"/>
  <c r="V17" i="28"/>
  <c r="S17" i="28"/>
  <c r="CG23" i="28"/>
  <c r="CD23" i="28"/>
  <c r="BO23" i="28"/>
  <c r="BL23" i="28"/>
  <c r="AW23" i="28"/>
  <c r="AT23" i="28"/>
  <c r="AE23" i="28"/>
  <c r="AB23" i="28"/>
  <c r="BX22" i="28"/>
  <c r="BU22" i="28"/>
  <c r="BF22" i="28"/>
  <c r="BC22" i="28"/>
  <c r="AN22" i="28"/>
  <c r="AK22" i="28"/>
  <c r="BX21" i="28"/>
  <c r="BU21" i="28"/>
  <c r="BF21" i="28"/>
  <c r="BC21" i="28"/>
  <c r="AN21" i="28"/>
  <c r="AK21" i="28"/>
  <c r="BU20" i="28"/>
  <c r="BX20" i="28"/>
  <c r="BF20" i="28"/>
  <c r="BC20" i="28"/>
  <c r="AN20" i="28"/>
  <c r="AK20" i="28"/>
  <c r="BX19" i="28"/>
  <c r="BU19" i="28"/>
  <c r="BF19" i="28"/>
  <c r="BC19" i="28"/>
  <c r="AN19" i="28"/>
  <c r="AK19" i="28"/>
  <c r="V19" i="28"/>
  <c r="S19" i="28"/>
  <c r="CG26" i="28"/>
  <c r="CD26" i="28"/>
  <c r="BO26" i="28"/>
  <c r="BL26" i="28"/>
  <c r="AW26" i="28"/>
  <c r="AT26" i="28"/>
  <c r="AE26" i="28"/>
  <c r="AB26" i="28"/>
  <c r="BX25" i="28"/>
  <c r="BU25" i="28"/>
  <c r="BF25" i="28"/>
  <c r="BC25" i="28"/>
  <c r="AN25" i="28"/>
  <c r="AK25" i="28"/>
  <c r="V25" i="28"/>
  <c r="S25" i="28"/>
  <c r="CG24" i="28"/>
  <c r="CD24" i="28"/>
  <c r="BO24" i="28"/>
  <c r="BL24" i="28"/>
  <c r="AW24" i="28"/>
  <c r="AT24" i="28"/>
  <c r="AE24" i="28"/>
  <c r="AB24" i="28"/>
  <c r="CG33" i="28"/>
  <c r="CD33" i="28"/>
  <c r="BO33" i="28"/>
  <c r="BL33" i="28"/>
  <c r="AT33" i="28"/>
  <c r="AW33" i="28"/>
  <c r="AE33" i="28"/>
  <c r="AB33" i="28"/>
  <c r="CD40" i="28"/>
  <c r="CG40" i="28"/>
  <c r="BO40" i="28"/>
  <c r="BL40" i="28"/>
  <c r="AT40" i="28"/>
  <c r="AW40" i="28"/>
  <c r="AE40" i="28"/>
  <c r="AB40" i="28"/>
  <c r="CG43" i="28"/>
  <c r="CD43" i="28"/>
  <c r="BO43" i="28"/>
  <c r="BL43" i="28"/>
  <c r="AW43" i="28"/>
  <c r="AT43" i="28"/>
  <c r="AE43" i="28"/>
  <c r="AB43" i="28"/>
  <c r="AN50" i="28"/>
  <c r="AK50" i="28"/>
  <c r="V50" i="28"/>
  <c r="S50" i="28"/>
  <c r="AE49" i="28"/>
  <c r="AB49" i="28"/>
  <c r="L6" i="25"/>
  <c r="L7" i="25"/>
  <c r="L8" i="25"/>
  <c r="L9" i="25"/>
  <c r="L10" i="25"/>
  <c r="L11" i="25"/>
  <c r="L12" i="25"/>
  <c r="L13" i="25"/>
  <c r="L14" i="25"/>
  <c r="L15" i="25"/>
  <c r="L17" i="25"/>
  <c r="L18" i="25"/>
  <c r="L23" i="25"/>
  <c r="L25" i="25"/>
  <c r="L26" i="25"/>
  <c r="L28" i="25"/>
  <c r="L30" i="25"/>
  <c r="L31" i="25"/>
  <c r="L33" i="25"/>
  <c r="L38" i="25"/>
  <c r="L39" i="25"/>
  <c r="L40" i="25"/>
  <c r="L41" i="25"/>
  <c r="L43" i="25"/>
  <c r="L44" i="25"/>
  <c r="L45" i="25"/>
  <c r="L46" i="25"/>
  <c r="L47" i="25"/>
  <c r="L48" i="25"/>
  <c r="L49" i="25"/>
  <c r="L51" i="25"/>
  <c r="L52" i="25"/>
  <c r="L53" i="25"/>
  <c r="L55" i="25"/>
  <c r="L56" i="25"/>
  <c r="L57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8" i="25"/>
  <c r="L89" i="25"/>
  <c r="L90" i="25"/>
  <c r="L91" i="25"/>
  <c r="L92" i="25"/>
  <c r="L93" i="25"/>
  <c r="L94" i="25"/>
  <c r="L95" i="25"/>
  <c r="L96" i="25"/>
  <c r="L97" i="25"/>
  <c r="L98" i="25"/>
  <c r="L100" i="25"/>
  <c r="L101" i="25"/>
  <c r="L102" i="25"/>
  <c r="L103" i="25"/>
  <c r="L104" i="25"/>
  <c r="L105" i="25"/>
  <c r="L106" i="25"/>
  <c r="L107" i="25"/>
  <c r="L108" i="25"/>
  <c r="L109" i="25"/>
  <c r="L110" i="25"/>
  <c r="L112" i="25"/>
  <c r="L113" i="25"/>
  <c r="L114" i="25"/>
  <c r="L115" i="25"/>
  <c r="L116" i="25"/>
  <c r="L117" i="25"/>
  <c r="L118" i="25"/>
  <c r="L119" i="25"/>
  <c r="L120" i="25"/>
  <c r="L121" i="25"/>
  <c r="L122" i="25"/>
  <c r="L126" i="25"/>
  <c r="L127" i="25"/>
  <c r="L128" i="25"/>
  <c r="L129" i="25"/>
  <c r="L131" i="25"/>
  <c r="L132" i="25"/>
  <c r="L133" i="25"/>
  <c r="L134" i="25"/>
  <c r="L135" i="25"/>
  <c r="L136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5" i="25"/>
  <c r="L226" i="25"/>
  <c r="L227" i="25"/>
  <c r="L228" i="25"/>
  <c r="L229" i="25"/>
  <c r="L230" i="25"/>
  <c r="L231" i="25"/>
  <c r="L233" i="25"/>
  <c r="L234" i="25"/>
  <c r="L235" i="25"/>
  <c r="L236" i="25"/>
  <c r="L237" i="25"/>
  <c r="L238" i="25"/>
  <c r="L239" i="25"/>
  <c r="L242" i="25"/>
  <c r="L243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7" i="25"/>
  <c r="L268" i="25"/>
  <c r="L269" i="25"/>
  <c r="L279" i="25"/>
  <c r="L280" i="25"/>
  <c r="L286" i="25"/>
  <c r="L287" i="25"/>
  <c r="L293" i="25"/>
  <c r="L294" i="25"/>
  <c r="L300" i="25"/>
  <c r="L301" i="25"/>
  <c r="L302" i="25"/>
  <c r="L304" i="25"/>
  <c r="L305" i="25"/>
  <c r="L306" i="25"/>
  <c r="L307" i="25"/>
  <c r="L311" i="25"/>
  <c r="L312" i="25"/>
  <c r="L313" i="25"/>
  <c r="L314" i="25"/>
  <c r="L315" i="25"/>
  <c r="L316" i="25"/>
  <c r="L317" i="25"/>
  <c r="L318" i="25"/>
  <c r="L325" i="25"/>
  <c r="L326" i="25"/>
  <c r="L333" i="25"/>
  <c r="L334" i="25"/>
  <c r="L338" i="25"/>
  <c r="L339" i="25"/>
  <c r="L340" i="25"/>
  <c r="L341" i="25"/>
  <c r="L342" i="25"/>
  <c r="L343" i="25"/>
  <c r="L344" i="25"/>
  <c r="L345" i="25"/>
  <c r="L346" i="25"/>
  <c r="L349" i="25"/>
  <c r="L350" i="25"/>
  <c r="L351" i="25"/>
  <c r="L352" i="25"/>
  <c r="L359" i="25"/>
  <c r="L360" i="25"/>
  <c r="L378" i="25"/>
  <c r="L379" i="25"/>
  <c r="L380" i="25"/>
  <c r="L387" i="25"/>
  <c r="L388" i="25"/>
  <c r="L414" i="25"/>
  <c r="L415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U77" i="25"/>
  <c r="V77" i="25"/>
  <c r="W77" i="25"/>
  <c r="X77" i="25"/>
  <c r="Y77" i="25"/>
  <c r="Z77" i="25"/>
  <c r="AA77" i="25"/>
  <c r="U78" i="25"/>
  <c r="V78" i="25"/>
  <c r="W78" i="25"/>
  <c r="X78" i="25"/>
  <c r="Y78" i="25"/>
  <c r="Z78" i="25"/>
  <c r="AA78" i="25"/>
  <c r="U79" i="25"/>
  <c r="V79" i="25"/>
  <c r="W79" i="25"/>
  <c r="X79" i="25"/>
  <c r="Y79" i="25"/>
  <c r="Z79" i="25"/>
  <c r="AA79" i="25"/>
  <c r="U80" i="25"/>
  <c r="V80" i="25"/>
  <c r="W80" i="25"/>
  <c r="X80" i="25"/>
  <c r="Y80" i="25"/>
  <c r="Z80" i="25"/>
  <c r="AA80" i="25"/>
  <c r="U81" i="25"/>
  <c r="V81" i="25"/>
  <c r="W81" i="25"/>
  <c r="X81" i="25"/>
  <c r="Y81" i="25"/>
  <c r="Z81" i="25"/>
  <c r="AA81" i="25"/>
  <c r="U82" i="25"/>
  <c r="V82" i="25"/>
  <c r="W82" i="25"/>
  <c r="X82" i="25"/>
  <c r="Y82" i="25"/>
  <c r="Z82" i="25"/>
  <c r="AA82" i="25"/>
  <c r="U83" i="25"/>
  <c r="V83" i="25"/>
  <c r="W83" i="25"/>
  <c r="X83" i="25"/>
  <c r="Y83" i="25"/>
  <c r="Z83" i="25"/>
  <c r="AA83" i="25"/>
  <c r="U84" i="25"/>
  <c r="V84" i="25"/>
  <c r="W84" i="25"/>
  <c r="X84" i="25"/>
  <c r="Y84" i="25"/>
  <c r="Z84" i="25"/>
  <c r="AA84" i="25"/>
  <c r="C78" i="25"/>
  <c r="D78" i="25"/>
  <c r="E78" i="25"/>
  <c r="F78" i="25"/>
  <c r="G78" i="25"/>
  <c r="H78" i="25"/>
  <c r="I78" i="25"/>
  <c r="M78" i="25"/>
  <c r="N78" i="25"/>
  <c r="O78" i="25"/>
  <c r="P78" i="25"/>
  <c r="Q78" i="25"/>
  <c r="R78" i="25"/>
  <c r="C79" i="25"/>
  <c r="D79" i="25"/>
  <c r="E79" i="25"/>
  <c r="F79" i="25"/>
  <c r="G79" i="25"/>
  <c r="H79" i="25"/>
  <c r="I79" i="25"/>
  <c r="M79" i="25"/>
  <c r="N79" i="25"/>
  <c r="O79" i="25"/>
  <c r="P79" i="25"/>
  <c r="Q79" i="25"/>
  <c r="R79" i="25"/>
  <c r="C80" i="25"/>
  <c r="D80" i="25"/>
  <c r="E80" i="25"/>
  <c r="F80" i="25"/>
  <c r="G80" i="25"/>
  <c r="H80" i="25"/>
  <c r="I80" i="25"/>
  <c r="M80" i="25"/>
  <c r="N80" i="25"/>
  <c r="O80" i="25"/>
  <c r="P80" i="25"/>
  <c r="Q80" i="25"/>
  <c r="R80" i="25"/>
  <c r="C81" i="25"/>
  <c r="D81" i="25"/>
  <c r="E81" i="25"/>
  <c r="F81" i="25"/>
  <c r="G81" i="25"/>
  <c r="H81" i="25"/>
  <c r="I81" i="25"/>
  <c r="M81" i="25"/>
  <c r="N81" i="25"/>
  <c r="O81" i="25"/>
  <c r="P81" i="25"/>
  <c r="Q81" i="25"/>
  <c r="R81" i="25"/>
  <c r="C82" i="25"/>
  <c r="D82" i="25"/>
  <c r="E82" i="25"/>
  <c r="F82" i="25"/>
  <c r="G82" i="25"/>
  <c r="H82" i="25"/>
  <c r="I82" i="25"/>
  <c r="M82" i="25"/>
  <c r="N82" i="25"/>
  <c r="O82" i="25"/>
  <c r="P82" i="25"/>
  <c r="Q82" i="25"/>
  <c r="R82" i="25"/>
  <c r="C83" i="25"/>
  <c r="D83" i="25"/>
  <c r="E83" i="25"/>
  <c r="F83" i="25"/>
  <c r="G83" i="25"/>
  <c r="H83" i="25"/>
  <c r="I83" i="25"/>
  <c r="M83" i="25"/>
  <c r="N83" i="25"/>
  <c r="O83" i="25"/>
  <c r="P83" i="25"/>
  <c r="Q83" i="25"/>
  <c r="R83" i="25"/>
  <c r="C84" i="25"/>
  <c r="D84" i="25"/>
  <c r="E84" i="25"/>
  <c r="F84" i="25"/>
  <c r="G84" i="25"/>
  <c r="H84" i="25"/>
  <c r="I84" i="25"/>
  <c r="M84" i="25"/>
  <c r="N84" i="25"/>
  <c r="O84" i="25"/>
  <c r="P84" i="25"/>
  <c r="Q84" i="25"/>
  <c r="R84" i="25"/>
  <c r="C77" i="25"/>
  <c r="D77" i="25"/>
  <c r="E77" i="25"/>
  <c r="F77" i="25"/>
  <c r="G77" i="25"/>
  <c r="H77" i="25"/>
  <c r="I77" i="25"/>
  <c r="M77" i="25"/>
  <c r="N77" i="25"/>
  <c r="O77" i="25"/>
  <c r="P77" i="25"/>
  <c r="Q77" i="25"/>
  <c r="R77" i="25"/>
  <c r="O77" i="18"/>
  <c r="P77" i="18"/>
  <c r="Q77" i="18"/>
  <c r="R77" i="18"/>
  <c r="S77" i="18"/>
  <c r="O78" i="18"/>
  <c r="P78" i="18"/>
  <c r="Q78" i="18"/>
  <c r="R78" i="18"/>
  <c r="S78" i="18"/>
  <c r="O79" i="18"/>
  <c r="P79" i="18"/>
  <c r="Q79" i="18"/>
  <c r="R79" i="18"/>
  <c r="S79" i="18"/>
  <c r="O80" i="18"/>
  <c r="P80" i="18"/>
  <c r="Q80" i="18"/>
  <c r="R80" i="18"/>
  <c r="S80" i="18"/>
  <c r="O81" i="18"/>
  <c r="P81" i="18"/>
  <c r="Q81" i="18"/>
  <c r="R81" i="18"/>
  <c r="S81" i="18"/>
  <c r="O82" i="18"/>
  <c r="P82" i="18"/>
  <c r="Q82" i="18"/>
  <c r="R82" i="18"/>
  <c r="S82" i="18"/>
  <c r="O83" i="18"/>
  <c r="P83" i="18"/>
  <c r="Q83" i="18"/>
  <c r="R83" i="18"/>
  <c r="S83" i="18"/>
  <c r="O84" i="18"/>
  <c r="P84" i="18"/>
  <c r="Q84" i="18"/>
  <c r="R84" i="18"/>
  <c r="S84" i="18"/>
  <c r="N84" i="18"/>
  <c r="N83" i="18"/>
  <c r="N82" i="18"/>
  <c r="N81" i="18"/>
  <c r="N80" i="18"/>
  <c r="N79" i="18"/>
  <c r="N78" i="18"/>
  <c r="N77" i="18"/>
  <c r="H77" i="18"/>
  <c r="I77" i="18"/>
  <c r="J77" i="18"/>
  <c r="M77" i="18"/>
  <c r="H78" i="18"/>
  <c r="I78" i="18"/>
  <c r="J78" i="18"/>
  <c r="M78" i="18"/>
  <c r="H79" i="18"/>
  <c r="I79" i="18"/>
  <c r="J79" i="18"/>
  <c r="M79" i="18"/>
  <c r="H80" i="18"/>
  <c r="I80" i="18"/>
  <c r="J80" i="18"/>
  <c r="M80" i="18"/>
  <c r="H81" i="18"/>
  <c r="I81" i="18"/>
  <c r="J81" i="18"/>
  <c r="M81" i="18"/>
  <c r="H82" i="18"/>
  <c r="I82" i="18"/>
  <c r="J82" i="18"/>
  <c r="M82" i="18"/>
  <c r="H83" i="18"/>
  <c r="I83" i="18"/>
  <c r="J83" i="18"/>
  <c r="M83" i="18"/>
  <c r="H84" i="18"/>
  <c r="I84" i="18"/>
  <c r="J84" i="18"/>
  <c r="M84" i="18"/>
  <c r="C77" i="18"/>
  <c r="D77" i="18"/>
  <c r="E77" i="18"/>
  <c r="F77" i="18"/>
  <c r="G77" i="18"/>
  <c r="C78" i="18"/>
  <c r="D78" i="18"/>
  <c r="E78" i="18"/>
  <c r="F78" i="18"/>
  <c r="G78" i="18"/>
  <c r="C79" i="18"/>
  <c r="D79" i="18"/>
  <c r="E79" i="18"/>
  <c r="F79" i="18"/>
  <c r="G79" i="18"/>
  <c r="C80" i="18"/>
  <c r="D80" i="18"/>
  <c r="E80" i="18"/>
  <c r="F80" i="18"/>
  <c r="G80" i="18"/>
  <c r="C81" i="18"/>
  <c r="D81" i="18"/>
  <c r="E81" i="18"/>
  <c r="F81" i="18"/>
  <c r="G81" i="18"/>
  <c r="C82" i="18"/>
  <c r="D82" i="18"/>
  <c r="E82" i="18"/>
  <c r="F82" i="18"/>
  <c r="G82" i="18"/>
  <c r="C83" i="18"/>
  <c r="D83" i="18"/>
  <c r="E83" i="18"/>
  <c r="F83" i="18"/>
  <c r="G83" i="18"/>
  <c r="C84" i="18"/>
  <c r="D84" i="18"/>
  <c r="E84" i="18"/>
  <c r="F84" i="18"/>
  <c r="G84" i="18"/>
  <c r="N13" i="18"/>
  <c r="O13" i="18"/>
  <c r="P13" i="18"/>
  <c r="Q13" i="18"/>
  <c r="R13" i="18"/>
  <c r="S13" i="18"/>
  <c r="N14" i="18"/>
  <c r="O14" i="18"/>
  <c r="P14" i="18"/>
  <c r="Q14" i="18"/>
  <c r="R14" i="18"/>
  <c r="S14" i="18"/>
  <c r="C13" i="18"/>
  <c r="D13" i="18"/>
  <c r="E13" i="18"/>
  <c r="F13" i="18"/>
  <c r="G13" i="18"/>
  <c r="H13" i="18"/>
  <c r="I13" i="18"/>
  <c r="J13" i="18"/>
  <c r="M13" i="18"/>
  <c r="C14" i="18"/>
  <c r="D14" i="18"/>
  <c r="E14" i="18"/>
  <c r="F14" i="18"/>
  <c r="G14" i="18"/>
  <c r="H14" i="18"/>
  <c r="I14" i="18"/>
  <c r="J14" i="18"/>
  <c r="M14" i="18"/>
  <c r="C237" i="27" l="1"/>
  <c r="D237" i="27"/>
  <c r="E237" i="27"/>
  <c r="F237" i="27"/>
  <c r="G237" i="27"/>
  <c r="H237" i="27"/>
  <c r="I237" i="27"/>
  <c r="M237" i="27"/>
  <c r="N237" i="27"/>
  <c r="O237" i="27"/>
  <c r="P237" i="27"/>
  <c r="Q237" i="27"/>
  <c r="R237" i="27"/>
  <c r="U237" i="26"/>
  <c r="V237" i="26"/>
  <c r="W237" i="26"/>
  <c r="X237" i="26"/>
  <c r="Y237" i="26"/>
  <c r="Z237" i="26"/>
  <c r="AA237" i="26"/>
  <c r="C237" i="26"/>
  <c r="D237" i="26"/>
  <c r="E237" i="26"/>
  <c r="F237" i="26"/>
  <c r="G237" i="26"/>
  <c r="H237" i="26"/>
  <c r="I237" i="26"/>
  <c r="M237" i="26"/>
  <c r="N237" i="26"/>
  <c r="O237" i="26"/>
  <c r="P237" i="26"/>
  <c r="Q237" i="26"/>
  <c r="R237" i="26"/>
  <c r="U237" i="25"/>
  <c r="V237" i="25"/>
  <c r="W237" i="25"/>
  <c r="X237" i="25"/>
  <c r="Y237" i="25"/>
  <c r="Z237" i="25"/>
  <c r="AA237" i="25"/>
  <c r="C237" i="25"/>
  <c r="D237" i="25"/>
  <c r="E237" i="25"/>
  <c r="F237" i="25"/>
  <c r="G237" i="25"/>
  <c r="H237" i="25"/>
  <c r="I237" i="25"/>
  <c r="M237" i="25"/>
  <c r="N237" i="25"/>
  <c r="O237" i="25"/>
  <c r="P237" i="25"/>
  <c r="Q237" i="25"/>
  <c r="R237" i="25"/>
  <c r="N237" i="18"/>
  <c r="O237" i="18"/>
  <c r="P237" i="18"/>
  <c r="Q237" i="18"/>
  <c r="R237" i="18"/>
  <c r="S237" i="18"/>
  <c r="C237" i="18"/>
  <c r="D237" i="18"/>
  <c r="E237" i="18"/>
  <c r="F237" i="18"/>
  <c r="G237" i="18"/>
  <c r="H237" i="18"/>
  <c r="I237" i="18"/>
  <c r="J237" i="18"/>
  <c r="M237" i="18"/>
  <c r="W240" i="12"/>
  <c r="W241" i="12"/>
  <c r="W262" i="12"/>
  <c r="L262" i="25" s="1"/>
  <c r="W263" i="12"/>
  <c r="L263" i="25" s="1"/>
  <c r="W264" i="12"/>
  <c r="L264" i="25" s="1"/>
  <c r="W265" i="12"/>
  <c r="L265" i="25" s="1"/>
  <c r="W266" i="12"/>
  <c r="L266" i="25" s="1"/>
  <c r="L241" i="25" l="1"/>
  <c r="L240" i="25"/>
  <c r="C239" i="26"/>
  <c r="C242" i="26"/>
  <c r="C243" i="26"/>
  <c r="C242" i="27"/>
  <c r="D242" i="27"/>
  <c r="E242" i="27"/>
  <c r="F242" i="27"/>
  <c r="G242" i="27"/>
  <c r="H242" i="27"/>
  <c r="I242" i="27"/>
  <c r="M242" i="27"/>
  <c r="N242" i="27"/>
  <c r="O242" i="27"/>
  <c r="P242" i="27"/>
  <c r="Q242" i="27"/>
  <c r="R242" i="27"/>
  <c r="U242" i="26"/>
  <c r="V242" i="26"/>
  <c r="W242" i="26"/>
  <c r="X242" i="26"/>
  <c r="Y242" i="26"/>
  <c r="Z242" i="26"/>
  <c r="AA242" i="26"/>
  <c r="D242" i="26"/>
  <c r="E242" i="26"/>
  <c r="F242" i="26"/>
  <c r="G242" i="26"/>
  <c r="H242" i="26"/>
  <c r="I242" i="26"/>
  <c r="M242" i="26"/>
  <c r="N242" i="26"/>
  <c r="O242" i="26"/>
  <c r="P242" i="26"/>
  <c r="Q242" i="26"/>
  <c r="R242" i="26"/>
  <c r="U242" i="25"/>
  <c r="V242" i="25"/>
  <c r="W242" i="25"/>
  <c r="X242" i="25"/>
  <c r="Y242" i="25"/>
  <c r="Z242" i="25"/>
  <c r="AA242" i="25"/>
  <c r="C242" i="25"/>
  <c r="D242" i="25"/>
  <c r="E242" i="25"/>
  <c r="F242" i="25"/>
  <c r="G242" i="25"/>
  <c r="H242" i="25"/>
  <c r="I242" i="25"/>
  <c r="M242" i="25"/>
  <c r="N242" i="25"/>
  <c r="O242" i="25"/>
  <c r="P242" i="25"/>
  <c r="Q242" i="25"/>
  <c r="R242" i="25"/>
  <c r="N242" i="18"/>
  <c r="O242" i="18"/>
  <c r="P242" i="18"/>
  <c r="Q242" i="18"/>
  <c r="R242" i="18"/>
  <c r="S242" i="18"/>
  <c r="C242" i="18"/>
  <c r="D242" i="18"/>
  <c r="E242" i="18"/>
  <c r="F242" i="18"/>
  <c r="G242" i="18"/>
  <c r="H242" i="18"/>
  <c r="I242" i="18"/>
  <c r="J242" i="18"/>
  <c r="M242" i="18"/>
  <c r="Q262" i="12"/>
  <c r="Q263" i="12"/>
  <c r="Q264" i="12"/>
  <c r="Q265" i="12"/>
  <c r="Q274" i="12"/>
  <c r="Q275" i="12"/>
  <c r="Q276" i="12"/>
  <c r="Q277" i="12"/>
  <c r="Q281" i="12"/>
  <c r="Q282" i="12"/>
  <c r="C51" i="18" l="1"/>
  <c r="D51" i="18"/>
  <c r="E51" i="18"/>
  <c r="F51" i="18"/>
  <c r="G51" i="18"/>
  <c r="H51" i="18"/>
  <c r="I51" i="18"/>
  <c r="J51" i="18"/>
  <c r="M51" i="18"/>
  <c r="C52" i="18"/>
  <c r="D52" i="18"/>
  <c r="E52" i="18"/>
  <c r="F52" i="18"/>
  <c r="G52" i="18"/>
  <c r="H52" i="18"/>
  <c r="I52" i="18"/>
  <c r="J52" i="18"/>
  <c r="M52" i="18"/>
  <c r="C53" i="18"/>
  <c r="D53" i="18"/>
  <c r="E53" i="18"/>
  <c r="F53" i="18"/>
  <c r="G53" i="18"/>
  <c r="H53" i="18"/>
  <c r="I53" i="18"/>
  <c r="J53" i="18"/>
  <c r="M53" i="18"/>
  <c r="C12" i="27" l="1"/>
  <c r="D12" i="27"/>
  <c r="E12" i="27"/>
  <c r="F12" i="27"/>
  <c r="G12" i="27"/>
  <c r="H12" i="27"/>
  <c r="I12" i="27"/>
  <c r="M12" i="27"/>
  <c r="N12" i="27"/>
  <c r="O12" i="27"/>
  <c r="P12" i="27"/>
  <c r="Q12" i="27"/>
  <c r="R12" i="27"/>
  <c r="C13" i="27"/>
  <c r="D13" i="27"/>
  <c r="E13" i="27"/>
  <c r="F13" i="27"/>
  <c r="G13" i="27"/>
  <c r="H13" i="27"/>
  <c r="I13" i="27"/>
  <c r="M13" i="27"/>
  <c r="N13" i="27"/>
  <c r="O13" i="27"/>
  <c r="P13" i="27"/>
  <c r="Q13" i="27"/>
  <c r="R13" i="27"/>
  <c r="C14" i="27"/>
  <c r="D14" i="27"/>
  <c r="E14" i="27"/>
  <c r="F14" i="27"/>
  <c r="G14" i="27"/>
  <c r="H14" i="27"/>
  <c r="I14" i="27"/>
  <c r="M14" i="27"/>
  <c r="N14" i="27"/>
  <c r="O14" i="27"/>
  <c r="P14" i="27"/>
  <c r="Q14" i="27"/>
  <c r="R14" i="27"/>
  <c r="C15" i="27"/>
  <c r="D15" i="27"/>
  <c r="E15" i="27"/>
  <c r="F15" i="27"/>
  <c r="G15" i="27"/>
  <c r="H15" i="27"/>
  <c r="I15" i="27"/>
  <c r="M15" i="27"/>
  <c r="N15" i="27"/>
  <c r="O15" i="27"/>
  <c r="P15" i="27"/>
  <c r="Q15" i="27"/>
  <c r="R15" i="27"/>
  <c r="U12" i="26"/>
  <c r="V12" i="26"/>
  <c r="W12" i="26"/>
  <c r="X12" i="26"/>
  <c r="Y12" i="26"/>
  <c r="Z12" i="26"/>
  <c r="AA12" i="26"/>
  <c r="U13" i="26"/>
  <c r="V13" i="26"/>
  <c r="W13" i="26"/>
  <c r="X13" i="26"/>
  <c r="Y13" i="26"/>
  <c r="Z13" i="26"/>
  <c r="AA13" i="26"/>
  <c r="U14" i="26"/>
  <c r="V14" i="26"/>
  <c r="W14" i="26"/>
  <c r="X14" i="26"/>
  <c r="Y14" i="26"/>
  <c r="Z14" i="26"/>
  <c r="AA14" i="26"/>
  <c r="U15" i="26"/>
  <c r="V15" i="26"/>
  <c r="W15" i="26"/>
  <c r="X15" i="26"/>
  <c r="Y15" i="26"/>
  <c r="Z15" i="26"/>
  <c r="AA15" i="26"/>
  <c r="C12" i="26"/>
  <c r="D12" i="26"/>
  <c r="E12" i="26"/>
  <c r="F12" i="26"/>
  <c r="G12" i="26"/>
  <c r="H12" i="26"/>
  <c r="I12" i="26"/>
  <c r="M12" i="26"/>
  <c r="N12" i="26"/>
  <c r="O12" i="26"/>
  <c r="P12" i="26"/>
  <c r="Q12" i="26"/>
  <c r="R12" i="26"/>
  <c r="C13" i="26"/>
  <c r="D13" i="26"/>
  <c r="E13" i="26"/>
  <c r="F13" i="26"/>
  <c r="G13" i="26"/>
  <c r="H13" i="26"/>
  <c r="I13" i="26"/>
  <c r="M13" i="26"/>
  <c r="N13" i="26"/>
  <c r="O13" i="26"/>
  <c r="P13" i="26"/>
  <c r="Q13" i="26"/>
  <c r="R13" i="26"/>
  <c r="C14" i="26"/>
  <c r="D14" i="26"/>
  <c r="E14" i="26"/>
  <c r="F14" i="26"/>
  <c r="G14" i="26"/>
  <c r="H14" i="26"/>
  <c r="I14" i="26"/>
  <c r="M14" i="26"/>
  <c r="N14" i="26"/>
  <c r="O14" i="26"/>
  <c r="P14" i="26"/>
  <c r="Q14" i="26"/>
  <c r="R14" i="26"/>
  <c r="C15" i="26"/>
  <c r="D15" i="26"/>
  <c r="E15" i="26"/>
  <c r="F15" i="26"/>
  <c r="G15" i="26"/>
  <c r="H15" i="26"/>
  <c r="I15" i="26"/>
  <c r="M15" i="26"/>
  <c r="N15" i="26"/>
  <c r="O15" i="26"/>
  <c r="P15" i="26"/>
  <c r="Q15" i="26"/>
  <c r="R15" i="26"/>
  <c r="C13" i="25"/>
  <c r="D13" i="25"/>
  <c r="E13" i="25"/>
  <c r="F13" i="25"/>
  <c r="G13" i="25"/>
  <c r="H13" i="25"/>
  <c r="I13" i="25"/>
  <c r="M13" i="25"/>
  <c r="N13" i="25"/>
  <c r="O13" i="25"/>
  <c r="P13" i="25"/>
  <c r="Q13" i="25"/>
  <c r="R13" i="25"/>
  <c r="C14" i="25"/>
  <c r="D14" i="25"/>
  <c r="E14" i="25"/>
  <c r="F14" i="25"/>
  <c r="G14" i="25"/>
  <c r="H14" i="25"/>
  <c r="I14" i="25"/>
  <c r="M14" i="25"/>
  <c r="N14" i="25"/>
  <c r="O14" i="25"/>
  <c r="P14" i="25"/>
  <c r="Q14" i="25"/>
  <c r="R14" i="25"/>
  <c r="U13" i="25" l="1"/>
  <c r="V13" i="25"/>
  <c r="W13" i="25"/>
  <c r="X13" i="25"/>
  <c r="Y13" i="25"/>
  <c r="Z13" i="25"/>
  <c r="AA13" i="25"/>
  <c r="U14" i="25"/>
  <c r="V14" i="25"/>
  <c r="W14" i="25"/>
  <c r="X14" i="25"/>
  <c r="Y14" i="25"/>
  <c r="Z14" i="25"/>
  <c r="AA14" i="25"/>
  <c r="AE24" i="12"/>
  <c r="AE27" i="12" s="1"/>
  <c r="AF24" i="12"/>
  <c r="AF27" i="12" s="1"/>
  <c r="AE29" i="12"/>
  <c r="AF29" i="12"/>
  <c r="C49" i="27" l="1"/>
  <c r="D49" i="27"/>
  <c r="E49" i="27"/>
  <c r="F49" i="27"/>
  <c r="G49" i="27"/>
  <c r="H49" i="27"/>
  <c r="I49" i="27"/>
  <c r="M49" i="27"/>
  <c r="N49" i="27"/>
  <c r="O49" i="27"/>
  <c r="P49" i="27"/>
  <c r="Q49" i="27"/>
  <c r="R49" i="27"/>
  <c r="C51" i="27"/>
  <c r="D51" i="27"/>
  <c r="E51" i="27"/>
  <c r="F51" i="27"/>
  <c r="G51" i="27"/>
  <c r="H51" i="27"/>
  <c r="I51" i="27"/>
  <c r="M51" i="27"/>
  <c r="N51" i="27"/>
  <c r="O51" i="27"/>
  <c r="P51" i="27"/>
  <c r="Q51" i="27"/>
  <c r="R51" i="27"/>
  <c r="C52" i="27"/>
  <c r="D52" i="27"/>
  <c r="E52" i="27"/>
  <c r="F52" i="27"/>
  <c r="G52" i="27"/>
  <c r="H52" i="27"/>
  <c r="I52" i="27"/>
  <c r="M52" i="27"/>
  <c r="N52" i="27"/>
  <c r="O52" i="27"/>
  <c r="P52" i="27"/>
  <c r="Q52" i="27"/>
  <c r="R52" i="27"/>
  <c r="C53" i="27"/>
  <c r="D53" i="27"/>
  <c r="E53" i="27"/>
  <c r="F53" i="27"/>
  <c r="G53" i="27"/>
  <c r="H53" i="27"/>
  <c r="I53" i="27"/>
  <c r="M53" i="27"/>
  <c r="N53" i="27"/>
  <c r="O53" i="27"/>
  <c r="P53" i="27"/>
  <c r="Q53" i="27"/>
  <c r="R53" i="27"/>
  <c r="C48" i="27"/>
  <c r="D48" i="27"/>
  <c r="E48" i="27"/>
  <c r="F48" i="27"/>
  <c r="G48" i="27"/>
  <c r="H48" i="27"/>
  <c r="I48" i="27"/>
  <c r="M48" i="27"/>
  <c r="N48" i="27"/>
  <c r="O48" i="27"/>
  <c r="P48" i="27"/>
  <c r="Q48" i="27"/>
  <c r="R48" i="27"/>
  <c r="U51" i="26"/>
  <c r="V51" i="26"/>
  <c r="W51" i="26"/>
  <c r="X51" i="26"/>
  <c r="Y51" i="26"/>
  <c r="Z51" i="26"/>
  <c r="AA51" i="26"/>
  <c r="U52" i="26"/>
  <c r="V52" i="26"/>
  <c r="W52" i="26"/>
  <c r="X52" i="26"/>
  <c r="Y52" i="26"/>
  <c r="Z52" i="26"/>
  <c r="AA52" i="26"/>
  <c r="U53" i="26"/>
  <c r="V53" i="26"/>
  <c r="W53" i="26"/>
  <c r="X53" i="26"/>
  <c r="Y53" i="26"/>
  <c r="Z53" i="26"/>
  <c r="AA53" i="26"/>
  <c r="C51" i="26"/>
  <c r="D51" i="26"/>
  <c r="E51" i="26"/>
  <c r="F51" i="26"/>
  <c r="G51" i="26"/>
  <c r="H51" i="26"/>
  <c r="I51" i="26"/>
  <c r="M51" i="26"/>
  <c r="N51" i="26"/>
  <c r="O51" i="26"/>
  <c r="P51" i="26"/>
  <c r="Q51" i="26"/>
  <c r="R51" i="26"/>
  <c r="C52" i="26"/>
  <c r="D52" i="26"/>
  <c r="E52" i="26"/>
  <c r="F52" i="26"/>
  <c r="G52" i="26"/>
  <c r="H52" i="26"/>
  <c r="I52" i="26"/>
  <c r="M52" i="26"/>
  <c r="N52" i="26"/>
  <c r="O52" i="26"/>
  <c r="P52" i="26"/>
  <c r="Q52" i="26"/>
  <c r="R52" i="26"/>
  <c r="C53" i="26"/>
  <c r="D53" i="26"/>
  <c r="E53" i="26"/>
  <c r="F53" i="26"/>
  <c r="G53" i="26"/>
  <c r="H53" i="26"/>
  <c r="I53" i="26"/>
  <c r="M53" i="26"/>
  <c r="N53" i="26"/>
  <c r="O53" i="26"/>
  <c r="P53" i="26"/>
  <c r="Q53" i="26"/>
  <c r="R53" i="26"/>
  <c r="U49" i="25"/>
  <c r="V49" i="25"/>
  <c r="W49" i="25"/>
  <c r="X49" i="25"/>
  <c r="Y49" i="25"/>
  <c r="Z49" i="25"/>
  <c r="AA49" i="25"/>
  <c r="U51" i="25"/>
  <c r="V51" i="25"/>
  <c r="W51" i="25"/>
  <c r="X51" i="25"/>
  <c r="Y51" i="25"/>
  <c r="Z51" i="25"/>
  <c r="AA51" i="25"/>
  <c r="U52" i="25"/>
  <c r="V52" i="25"/>
  <c r="W52" i="25"/>
  <c r="X52" i="25"/>
  <c r="Y52" i="25"/>
  <c r="Z52" i="25"/>
  <c r="AA52" i="25"/>
  <c r="U53" i="25"/>
  <c r="V53" i="25"/>
  <c r="W53" i="25"/>
  <c r="X53" i="25"/>
  <c r="Y53" i="25"/>
  <c r="Z53" i="25"/>
  <c r="AA53" i="25"/>
  <c r="C53" i="25"/>
  <c r="D53" i="25"/>
  <c r="E53" i="25"/>
  <c r="F53" i="25"/>
  <c r="G53" i="25"/>
  <c r="H53" i="25"/>
  <c r="I53" i="25"/>
  <c r="M53" i="25"/>
  <c r="N53" i="25"/>
  <c r="O53" i="25"/>
  <c r="P53" i="25"/>
  <c r="Q53" i="25"/>
  <c r="R53" i="25"/>
  <c r="C49" i="25"/>
  <c r="D49" i="25"/>
  <c r="E49" i="25"/>
  <c r="F49" i="25"/>
  <c r="G49" i="25"/>
  <c r="H49" i="25"/>
  <c r="I49" i="25"/>
  <c r="M49" i="25"/>
  <c r="N49" i="25"/>
  <c r="O49" i="25"/>
  <c r="P49" i="25"/>
  <c r="Q49" i="25"/>
  <c r="R49" i="25"/>
  <c r="C51" i="25"/>
  <c r="D51" i="25"/>
  <c r="E51" i="25"/>
  <c r="F51" i="25"/>
  <c r="G51" i="25"/>
  <c r="H51" i="25"/>
  <c r="I51" i="25"/>
  <c r="M51" i="25"/>
  <c r="N51" i="25"/>
  <c r="O51" i="25"/>
  <c r="P51" i="25"/>
  <c r="Q51" i="25"/>
  <c r="R51" i="25"/>
  <c r="C52" i="25"/>
  <c r="D52" i="25"/>
  <c r="E52" i="25"/>
  <c r="F52" i="25"/>
  <c r="G52" i="25"/>
  <c r="H52" i="25"/>
  <c r="I52" i="25"/>
  <c r="M52" i="25"/>
  <c r="N52" i="25"/>
  <c r="O52" i="25"/>
  <c r="P52" i="25"/>
  <c r="Q52" i="25"/>
  <c r="R52" i="25"/>
  <c r="N51" i="18"/>
  <c r="O51" i="18"/>
  <c r="P51" i="18"/>
  <c r="Q51" i="18"/>
  <c r="R51" i="18"/>
  <c r="S51" i="18"/>
  <c r="N52" i="18"/>
  <c r="O52" i="18"/>
  <c r="P52" i="18"/>
  <c r="Q52" i="18"/>
  <c r="R52" i="18"/>
  <c r="S52" i="18"/>
  <c r="N53" i="18"/>
  <c r="O53" i="18"/>
  <c r="P53" i="18"/>
  <c r="Q53" i="18"/>
  <c r="R53" i="18"/>
  <c r="S53" i="18"/>
  <c r="N49" i="18"/>
  <c r="O49" i="18"/>
  <c r="P49" i="18"/>
  <c r="Q49" i="18"/>
  <c r="R49" i="18"/>
  <c r="S49" i="18"/>
  <c r="C49" i="18"/>
  <c r="D49" i="18"/>
  <c r="E49" i="18"/>
  <c r="F49" i="18"/>
  <c r="G49" i="18"/>
  <c r="H49" i="18"/>
  <c r="I49" i="18"/>
  <c r="J49" i="18"/>
  <c r="M49" i="18"/>
  <c r="D422" i="27" l="1"/>
  <c r="E422" i="27"/>
  <c r="F422" i="27"/>
  <c r="G422" i="27"/>
  <c r="H422" i="27"/>
  <c r="I422" i="27"/>
  <c r="M422" i="27"/>
  <c r="N422" i="27"/>
  <c r="O422" i="27"/>
  <c r="P422" i="27"/>
  <c r="Q422" i="27"/>
  <c r="R422" i="27"/>
  <c r="D423" i="27"/>
  <c r="E423" i="27"/>
  <c r="F423" i="27"/>
  <c r="G423" i="27"/>
  <c r="H423" i="27"/>
  <c r="I423" i="27"/>
  <c r="M423" i="27"/>
  <c r="N423" i="27"/>
  <c r="O423" i="27"/>
  <c r="P423" i="27"/>
  <c r="Q423" i="27"/>
  <c r="R423" i="27"/>
  <c r="D424" i="27"/>
  <c r="E424" i="27"/>
  <c r="F424" i="27"/>
  <c r="G424" i="27"/>
  <c r="H424" i="27"/>
  <c r="I424" i="27"/>
  <c r="M424" i="27"/>
  <c r="N424" i="27"/>
  <c r="O424" i="27"/>
  <c r="P424" i="27"/>
  <c r="Q424" i="27"/>
  <c r="R424" i="27"/>
  <c r="D425" i="27"/>
  <c r="E425" i="27"/>
  <c r="F425" i="27"/>
  <c r="G425" i="27"/>
  <c r="H425" i="27"/>
  <c r="I425" i="27"/>
  <c r="M425" i="27"/>
  <c r="N425" i="27"/>
  <c r="O425" i="27"/>
  <c r="P425" i="27"/>
  <c r="Q425" i="27"/>
  <c r="R425" i="27"/>
  <c r="D426" i="27"/>
  <c r="E426" i="27"/>
  <c r="F426" i="27"/>
  <c r="G426" i="27"/>
  <c r="H426" i="27"/>
  <c r="I426" i="27"/>
  <c r="M426" i="27"/>
  <c r="N426" i="27"/>
  <c r="O426" i="27"/>
  <c r="P426" i="27"/>
  <c r="Q426" i="27"/>
  <c r="R426" i="27"/>
  <c r="D427" i="27"/>
  <c r="E427" i="27"/>
  <c r="F427" i="27"/>
  <c r="G427" i="27"/>
  <c r="H427" i="27"/>
  <c r="I427" i="27"/>
  <c r="M427" i="27"/>
  <c r="N427" i="27"/>
  <c r="O427" i="27"/>
  <c r="P427" i="27"/>
  <c r="Q427" i="27"/>
  <c r="R427" i="27"/>
  <c r="D428" i="27"/>
  <c r="E428" i="27"/>
  <c r="F428" i="27"/>
  <c r="G428" i="27"/>
  <c r="H428" i="27"/>
  <c r="I428" i="27"/>
  <c r="M428" i="27"/>
  <c r="N428" i="27"/>
  <c r="O428" i="27"/>
  <c r="P428" i="27"/>
  <c r="Q428" i="27"/>
  <c r="R428" i="27"/>
  <c r="D429" i="27"/>
  <c r="E429" i="27"/>
  <c r="F429" i="27"/>
  <c r="G429" i="27"/>
  <c r="H429" i="27"/>
  <c r="I429" i="27"/>
  <c r="M429" i="27"/>
  <c r="N429" i="27"/>
  <c r="O429" i="27"/>
  <c r="P429" i="27"/>
  <c r="Q429" i="27"/>
  <c r="R429" i="27"/>
  <c r="D430" i="27"/>
  <c r="E430" i="27"/>
  <c r="F430" i="27"/>
  <c r="G430" i="27"/>
  <c r="H430" i="27"/>
  <c r="I430" i="27"/>
  <c r="M430" i="27"/>
  <c r="N430" i="27"/>
  <c r="O430" i="27"/>
  <c r="P430" i="27"/>
  <c r="Q430" i="27"/>
  <c r="R430" i="27"/>
  <c r="D431" i="27"/>
  <c r="E431" i="27"/>
  <c r="F431" i="27"/>
  <c r="G431" i="27"/>
  <c r="H431" i="27"/>
  <c r="I431" i="27"/>
  <c r="M431" i="27"/>
  <c r="N431" i="27"/>
  <c r="O431" i="27"/>
  <c r="P431" i="27"/>
  <c r="Q431" i="27"/>
  <c r="R431" i="27"/>
  <c r="D432" i="27"/>
  <c r="E432" i="27"/>
  <c r="F432" i="27"/>
  <c r="G432" i="27"/>
  <c r="H432" i="27"/>
  <c r="I432" i="27"/>
  <c r="M432" i="27"/>
  <c r="N432" i="27"/>
  <c r="O432" i="27"/>
  <c r="P432" i="27"/>
  <c r="Q432" i="27"/>
  <c r="R432" i="27"/>
  <c r="D433" i="27"/>
  <c r="E433" i="27"/>
  <c r="F433" i="27"/>
  <c r="G433" i="27"/>
  <c r="H433" i="27"/>
  <c r="I433" i="27"/>
  <c r="M433" i="27"/>
  <c r="N433" i="27"/>
  <c r="O433" i="27"/>
  <c r="P433" i="27"/>
  <c r="Q433" i="27"/>
  <c r="R433" i="27"/>
  <c r="D434" i="27"/>
  <c r="E434" i="27"/>
  <c r="F434" i="27"/>
  <c r="G434" i="27"/>
  <c r="H434" i="27"/>
  <c r="I434" i="27"/>
  <c r="M434" i="27"/>
  <c r="N434" i="27"/>
  <c r="O434" i="27"/>
  <c r="P434" i="27"/>
  <c r="Q434" i="27"/>
  <c r="R434" i="27"/>
  <c r="D435" i="27"/>
  <c r="E435" i="27"/>
  <c r="F435" i="27"/>
  <c r="G435" i="27"/>
  <c r="H435" i="27"/>
  <c r="I435" i="27"/>
  <c r="M435" i="27"/>
  <c r="N435" i="27"/>
  <c r="O435" i="27"/>
  <c r="P435" i="27"/>
  <c r="Q435" i="27"/>
  <c r="R435" i="27"/>
  <c r="D436" i="27"/>
  <c r="E436" i="27"/>
  <c r="F436" i="27"/>
  <c r="G436" i="27"/>
  <c r="H436" i="27"/>
  <c r="I436" i="27"/>
  <c r="M436" i="27"/>
  <c r="N436" i="27"/>
  <c r="O436" i="27"/>
  <c r="P436" i="27"/>
  <c r="Q436" i="27"/>
  <c r="R436" i="27"/>
  <c r="D437" i="27"/>
  <c r="E437" i="27"/>
  <c r="F437" i="27"/>
  <c r="G437" i="27"/>
  <c r="H437" i="27"/>
  <c r="I437" i="27"/>
  <c r="M437" i="27"/>
  <c r="N437" i="27"/>
  <c r="O437" i="27"/>
  <c r="P437" i="27"/>
  <c r="Q437" i="27"/>
  <c r="R437" i="27"/>
  <c r="D438" i="27"/>
  <c r="E438" i="27"/>
  <c r="F438" i="27"/>
  <c r="G438" i="27"/>
  <c r="H438" i="27"/>
  <c r="I438" i="27"/>
  <c r="M438" i="27"/>
  <c r="N438" i="27"/>
  <c r="O438" i="27"/>
  <c r="P438" i="27"/>
  <c r="Q438" i="27"/>
  <c r="R438" i="27"/>
  <c r="D439" i="27"/>
  <c r="E439" i="27"/>
  <c r="F439" i="27"/>
  <c r="G439" i="27"/>
  <c r="H439" i="27"/>
  <c r="I439" i="27"/>
  <c r="M439" i="27"/>
  <c r="N439" i="27"/>
  <c r="O439" i="27"/>
  <c r="P439" i="27"/>
  <c r="Q439" i="27"/>
  <c r="R439" i="27"/>
  <c r="D440" i="27"/>
  <c r="E440" i="27"/>
  <c r="F440" i="27"/>
  <c r="G440" i="27"/>
  <c r="H440" i="27"/>
  <c r="I440" i="27"/>
  <c r="M440" i="27"/>
  <c r="N440" i="27"/>
  <c r="O440" i="27"/>
  <c r="P440" i="27"/>
  <c r="Q440" i="27"/>
  <c r="R440" i="27"/>
  <c r="D441" i="27"/>
  <c r="E441" i="27"/>
  <c r="F441" i="27"/>
  <c r="G441" i="27"/>
  <c r="H441" i="27"/>
  <c r="I441" i="27"/>
  <c r="M441" i="27"/>
  <c r="N441" i="27"/>
  <c r="O441" i="27"/>
  <c r="P441" i="27"/>
  <c r="Q441" i="27"/>
  <c r="R441" i="27"/>
  <c r="C423" i="27"/>
  <c r="C424" i="27"/>
  <c r="C425" i="27"/>
  <c r="C426" i="27"/>
  <c r="C427" i="27"/>
  <c r="C428" i="27"/>
  <c r="C429" i="27"/>
  <c r="C430" i="27"/>
  <c r="C431" i="27"/>
  <c r="C432" i="27"/>
  <c r="C433" i="27"/>
  <c r="C434" i="27"/>
  <c r="C435" i="27"/>
  <c r="C436" i="27"/>
  <c r="C437" i="27"/>
  <c r="C438" i="27"/>
  <c r="C439" i="27"/>
  <c r="C440" i="27"/>
  <c r="C441" i="27"/>
  <c r="C422" i="27"/>
  <c r="G400" i="27"/>
  <c r="I400" i="27"/>
  <c r="I403" i="27"/>
  <c r="M403" i="27"/>
  <c r="N403" i="27"/>
  <c r="O403" i="27"/>
  <c r="P403" i="27"/>
  <c r="Q403" i="27"/>
  <c r="R403" i="27"/>
  <c r="G417" i="27"/>
  <c r="I417" i="27"/>
  <c r="I376" i="27"/>
  <c r="M376" i="27"/>
  <c r="N376" i="27"/>
  <c r="O376" i="27"/>
  <c r="P376" i="27"/>
  <c r="Q376" i="27"/>
  <c r="R376" i="27"/>
  <c r="D378" i="27"/>
  <c r="E378" i="27"/>
  <c r="F378" i="27"/>
  <c r="G378" i="27"/>
  <c r="H378" i="27"/>
  <c r="I378" i="27"/>
  <c r="M378" i="27"/>
  <c r="N378" i="27"/>
  <c r="O378" i="27"/>
  <c r="P378" i="27"/>
  <c r="Q378" i="27"/>
  <c r="R378" i="27"/>
  <c r="D379" i="27"/>
  <c r="E379" i="27"/>
  <c r="F379" i="27"/>
  <c r="G379" i="27"/>
  <c r="H379" i="27"/>
  <c r="I379" i="27"/>
  <c r="M379" i="27"/>
  <c r="N379" i="27"/>
  <c r="O379" i="27"/>
  <c r="P379" i="27"/>
  <c r="Q379" i="27"/>
  <c r="R379" i="27"/>
  <c r="D380" i="27"/>
  <c r="E380" i="27"/>
  <c r="F380" i="27"/>
  <c r="G380" i="27"/>
  <c r="H380" i="27"/>
  <c r="I380" i="27"/>
  <c r="M380" i="27"/>
  <c r="N380" i="27"/>
  <c r="O380" i="27"/>
  <c r="P380" i="27"/>
  <c r="Q380" i="27"/>
  <c r="R380" i="27"/>
  <c r="C378" i="27"/>
  <c r="C379" i="27"/>
  <c r="C380" i="27"/>
  <c r="D338" i="27"/>
  <c r="E338" i="27"/>
  <c r="F338" i="27"/>
  <c r="G338" i="27"/>
  <c r="H338" i="27"/>
  <c r="I338" i="27"/>
  <c r="M338" i="27"/>
  <c r="N338" i="27"/>
  <c r="O338" i="27"/>
  <c r="P338" i="27"/>
  <c r="Q338" i="27"/>
  <c r="R338" i="27"/>
  <c r="D339" i="27"/>
  <c r="E339" i="27"/>
  <c r="F339" i="27"/>
  <c r="G339" i="27"/>
  <c r="H339" i="27"/>
  <c r="I339" i="27"/>
  <c r="M339" i="27"/>
  <c r="N339" i="27"/>
  <c r="O339" i="27"/>
  <c r="P339" i="27"/>
  <c r="Q339" i="27"/>
  <c r="R339" i="27"/>
  <c r="D340" i="27"/>
  <c r="E340" i="27"/>
  <c r="F340" i="27"/>
  <c r="G340" i="27"/>
  <c r="H340" i="27"/>
  <c r="I340" i="27"/>
  <c r="M340" i="27"/>
  <c r="N340" i="27"/>
  <c r="O340" i="27"/>
  <c r="P340" i="27"/>
  <c r="Q340" i="27"/>
  <c r="R340" i="27"/>
  <c r="D341" i="27"/>
  <c r="E341" i="27"/>
  <c r="F341" i="27"/>
  <c r="G341" i="27"/>
  <c r="H341" i="27"/>
  <c r="I341" i="27"/>
  <c r="M341" i="27"/>
  <c r="N341" i="27"/>
  <c r="O341" i="27"/>
  <c r="P341" i="27"/>
  <c r="Q341" i="27"/>
  <c r="R341" i="27"/>
  <c r="D342" i="27"/>
  <c r="E342" i="27"/>
  <c r="F342" i="27"/>
  <c r="G342" i="27"/>
  <c r="H342" i="27"/>
  <c r="I342" i="27"/>
  <c r="M342" i="27"/>
  <c r="N342" i="27"/>
  <c r="O342" i="27"/>
  <c r="P342" i="27"/>
  <c r="Q342" i="27"/>
  <c r="R342" i="27"/>
  <c r="D343" i="27"/>
  <c r="E343" i="27"/>
  <c r="F343" i="27"/>
  <c r="G343" i="27"/>
  <c r="H343" i="27"/>
  <c r="I343" i="27"/>
  <c r="M343" i="27"/>
  <c r="N343" i="27"/>
  <c r="O343" i="27"/>
  <c r="P343" i="27"/>
  <c r="Q343" i="27"/>
  <c r="R343" i="27"/>
  <c r="D344" i="27"/>
  <c r="E344" i="27"/>
  <c r="F344" i="27"/>
  <c r="G344" i="27"/>
  <c r="H344" i="27"/>
  <c r="I344" i="27"/>
  <c r="M344" i="27"/>
  <c r="N344" i="27"/>
  <c r="O344" i="27"/>
  <c r="P344" i="27"/>
  <c r="Q344" i="27"/>
  <c r="R344" i="27"/>
  <c r="D345" i="27"/>
  <c r="E345" i="27"/>
  <c r="F345" i="27"/>
  <c r="G345" i="27"/>
  <c r="H345" i="27"/>
  <c r="I345" i="27"/>
  <c r="M345" i="27"/>
  <c r="N345" i="27"/>
  <c r="O345" i="27"/>
  <c r="P345" i="27"/>
  <c r="Q345" i="27"/>
  <c r="R345" i="27"/>
  <c r="D346" i="27"/>
  <c r="E346" i="27"/>
  <c r="F346" i="27"/>
  <c r="G346" i="27"/>
  <c r="H346" i="27"/>
  <c r="I346" i="27"/>
  <c r="M346" i="27"/>
  <c r="N346" i="27"/>
  <c r="O346" i="27"/>
  <c r="P346" i="27"/>
  <c r="Q346" i="27"/>
  <c r="R346" i="27"/>
  <c r="D349" i="27"/>
  <c r="E349" i="27"/>
  <c r="F349" i="27"/>
  <c r="G349" i="27"/>
  <c r="H349" i="27"/>
  <c r="I349" i="27"/>
  <c r="M349" i="27"/>
  <c r="N349" i="27"/>
  <c r="O349" i="27"/>
  <c r="P349" i="27"/>
  <c r="Q349" i="27"/>
  <c r="R349" i="27"/>
  <c r="D350" i="27"/>
  <c r="E350" i="27"/>
  <c r="F350" i="27"/>
  <c r="G350" i="27"/>
  <c r="H350" i="27"/>
  <c r="I350" i="27"/>
  <c r="M350" i="27"/>
  <c r="N350" i="27"/>
  <c r="O350" i="27"/>
  <c r="P350" i="27"/>
  <c r="Q350" i="27"/>
  <c r="R350" i="27"/>
  <c r="D351" i="27"/>
  <c r="E351" i="27"/>
  <c r="F351" i="27"/>
  <c r="G351" i="27"/>
  <c r="H351" i="27"/>
  <c r="I351" i="27"/>
  <c r="M351" i="27"/>
  <c r="N351" i="27"/>
  <c r="O351" i="27"/>
  <c r="P351" i="27"/>
  <c r="Q351" i="27"/>
  <c r="R351" i="27"/>
  <c r="D352" i="27"/>
  <c r="E352" i="27"/>
  <c r="F352" i="27"/>
  <c r="G352" i="27"/>
  <c r="H352" i="27"/>
  <c r="I352" i="27"/>
  <c r="M352" i="27"/>
  <c r="N352" i="27"/>
  <c r="O352" i="27"/>
  <c r="P352" i="27"/>
  <c r="Q352" i="27"/>
  <c r="R352" i="27"/>
  <c r="C339" i="27"/>
  <c r="C340" i="27"/>
  <c r="C341" i="27"/>
  <c r="C342" i="27"/>
  <c r="C343" i="27"/>
  <c r="C344" i="27"/>
  <c r="C345" i="27"/>
  <c r="C346" i="27"/>
  <c r="C349" i="27"/>
  <c r="C350" i="27"/>
  <c r="C351" i="27"/>
  <c r="C352" i="27"/>
  <c r="C338" i="27"/>
  <c r="D334" i="27"/>
  <c r="E334" i="27"/>
  <c r="F334" i="27"/>
  <c r="G334" i="27"/>
  <c r="H334" i="27"/>
  <c r="I334" i="27"/>
  <c r="M334" i="27"/>
  <c r="N334" i="27"/>
  <c r="D311" i="27"/>
  <c r="E311" i="27"/>
  <c r="F311" i="27"/>
  <c r="G311" i="27"/>
  <c r="H311" i="27"/>
  <c r="I311" i="27"/>
  <c r="M311" i="27"/>
  <c r="N311" i="27"/>
  <c r="O311" i="27"/>
  <c r="P311" i="27"/>
  <c r="Q311" i="27"/>
  <c r="R311" i="27"/>
  <c r="D312" i="27"/>
  <c r="E312" i="27"/>
  <c r="F312" i="27"/>
  <c r="G312" i="27"/>
  <c r="H312" i="27"/>
  <c r="I312" i="27"/>
  <c r="M312" i="27"/>
  <c r="N312" i="27"/>
  <c r="O312" i="27"/>
  <c r="P312" i="27"/>
  <c r="Q312" i="27"/>
  <c r="R312" i="27"/>
  <c r="D313" i="27"/>
  <c r="E313" i="27"/>
  <c r="F313" i="27"/>
  <c r="G313" i="27"/>
  <c r="H313" i="27"/>
  <c r="I313" i="27"/>
  <c r="M313" i="27"/>
  <c r="N313" i="27"/>
  <c r="O313" i="27"/>
  <c r="P313" i="27"/>
  <c r="Q313" i="27"/>
  <c r="R313" i="27"/>
  <c r="D314" i="27"/>
  <c r="E314" i="27"/>
  <c r="F314" i="27"/>
  <c r="G314" i="27"/>
  <c r="H314" i="27"/>
  <c r="I314" i="27"/>
  <c r="M314" i="27"/>
  <c r="N314" i="27"/>
  <c r="O314" i="27"/>
  <c r="P314" i="27"/>
  <c r="Q314" i="27"/>
  <c r="R314" i="27"/>
  <c r="D315" i="27"/>
  <c r="E315" i="27"/>
  <c r="F315" i="27"/>
  <c r="G315" i="27"/>
  <c r="H315" i="27"/>
  <c r="I315" i="27"/>
  <c r="M315" i="27"/>
  <c r="N315" i="27"/>
  <c r="O315" i="27"/>
  <c r="P315" i="27"/>
  <c r="Q315" i="27"/>
  <c r="R315" i="27"/>
  <c r="D316" i="27"/>
  <c r="E316" i="27"/>
  <c r="F316" i="27"/>
  <c r="G316" i="27"/>
  <c r="H316" i="27"/>
  <c r="I316" i="27"/>
  <c r="M316" i="27"/>
  <c r="N316" i="27"/>
  <c r="O316" i="27"/>
  <c r="P316" i="27"/>
  <c r="Q316" i="27"/>
  <c r="R316" i="27"/>
  <c r="D317" i="27"/>
  <c r="E317" i="27"/>
  <c r="F317" i="27"/>
  <c r="G317" i="27"/>
  <c r="H317" i="27"/>
  <c r="I317" i="27"/>
  <c r="M317" i="27"/>
  <c r="N317" i="27"/>
  <c r="O317" i="27"/>
  <c r="P317" i="27"/>
  <c r="Q317" i="27"/>
  <c r="R317" i="27"/>
  <c r="D318" i="27"/>
  <c r="E318" i="27"/>
  <c r="F318" i="27"/>
  <c r="G318" i="27"/>
  <c r="H318" i="27"/>
  <c r="I318" i="27"/>
  <c r="M318" i="27"/>
  <c r="N318" i="27"/>
  <c r="O318" i="27"/>
  <c r="P318" i="27"/>
  <c r="Q318" i="27"/>
  <c r="D326" i="27"/>
  <c r="E326" i="27"/>
  <c r="F326" i="27"/>
  <c r="G326" i="27"/>
  <c r="H326" i="27"/>
  <c r="I326" i="27"/>
  <c r="M326" i="27"/>
  <c r="N326" i="27"/>
  <c r="C312" i="27"/>
  <c r="C313" i="27"/>
  <c r="C314" i="27"/>
  <c r="C315" i="27"/>
  <c r="C316" i="27"/>
  <c r="C317" i="27"/>
  <c r="C318" i="27"/>
  <c r="C325" i="27"/>
  <c r="C326" i="27"/>
  <c r="C333" i="27"/>
  <c r="C334" i="27"/>
  <c r="C311" i="27"/>
  <c r="D300" i="27"/>
  <c r="E300" i="27"/>
  <c r="F300" i="27"/>
  <c r="G300" i="27"/>
  <c r="H300" i="27"/>
  <c r="I300" i="27"/>
  <c r="M300" i="27"/>
  <c r="N300" i="27"/>
  <c r="O300" i="27"/>
  <c r="P300" i="27"/>
  <c r="Q300" i="27"/>
  <c r="R300" i="27"/>
  <c r="D301" i="27"/>
  <c r="E301" i="27"/>
  <c r="F301" i="27"/>
  <c r="G301" i="27"/>
  <c r="H301" i="27"/>
  <c r="I301" i="27"/>
  <c r="M301" i="27"/>
  <c r="N301" i="27"/>
  <c r="O301" i="27"/>
  <c r="P301" i="27"/>
  <c r="Q301" i="27"/>
  <c r="R301" i="27"/>
  <c r="D302" i="27"/>
  <c r="E302" i="27"/>
  <c r="F302" i="27"/>
  <c r="G302" i="27"/>
  <c r="H302" i="27"/>
  <c r="I302" i="27"/>
  <c r="M302" i="27"/>
  <c r="N302" i="27"/>
  <c r="O302" i="27"/>
  <c r="P302" i="27"/>
  <c r="Q302" i="27"/>
  <c r="R302" i="27"/>
  <c r="D304" i="27"/>
  <c r="E304" i="27"/>
  <c r="F304" i="27"/>
  <c r="G304" i="27"/>
  <c r="H304" i="27"/>
  <c r="I304" i="27"/>
  <c r="M304" i="27"/>
  <c r="N304" i="27"/>
  <c r="O304" i="27"/>
  <c r="P304" i="27"/>
  <c r="Q304" i="27"/>
  <c r="R304" i="27"/>
  <c r="D305" i="27"/>
  <c r="E305" i="27"/>
  <c r="F305" i="27"/>
  <c r="G305" i="27"/>
  <c r="H305" i="27"/>
  <c r="I305" i="27"/>
  <c r="M305" i="27"/>
  <c r="N305" i="27"/>
  <c r="O305" i="27"/>
  <c r="P305" i="27"/>
  <c r="Q305" i="27"/>
  <c r="R305" i="27"/>
  <c r="D306" i="27"/>
  <c r="E306" i="27"/>
  <c r="F306" i="27"/>
  <c r="G306" i="27"/>
  <c r="H306" i="27"/>
  <c r="I306" i="27"/>
  <c r="M306" i="27"/>
  <c r="N306" i="27"/>
  <c r="O306" i="27"/>
  <c r="P306" i="27"/>
  <c r="Q306" i="27"/>
  <c r="R306" i="27"/>
  <c r="D307" i="27"/>
  <c r="E307" i="27"/>
  <c r="F307" i="27"/>
  <c r="G307" i="27"/>
  <c r="H307" i="27"/>
  <c r="I307" i="27"/>
  <c r="M307" i="27"/>
  <c r="N307" i="27"/>
  <c r="O307" i="27"/>
  <c r="P307" i="27"/>
  <c r="Q307" i="27"/>
  <c r="R307" i="27"/>
  <c r="C301" i="27"/>
  <c r="C302" i="27"/>
  <c r="C304" i="27"/>
  <c r="C305" i="27"/>
  <c r="C306" i="27"/>
  <c r="C307" i="27"/>
  <c r="C300" i="27"/>
  <c r="D286" i="27"/>
  <c r="E286" i="27"/>
  <c r="F286" i="27"/>
  <c r="G286" i="27"/>
  <c r="H286" i="27"/>
  <c r="I286" i="27"/>
  <c r="M286" i="27"/>
  <c r="N286" i="27"/>
  <c r="O286" i="27"/>
  <c r="P286" i="27"/>
  <c r="Q286" i="27"/>
  <c r="R286" i="27"/>
  <c r="P282" i="27"/>
  <c r="Q282" i="27"/>
  <c r="R282" i="27"/>
  <c r="P275" i="27"/>
  <c r="Q275" i="27"/>
  <c r="R275" i="27"/>
  <c r="D276" i="27"/>
  <c r="E276" i="27"/>
  <c r="F276" i="27"/>
  <c r="G276" i="27"/>
  <c r="H276" i="27"/>
  <c r="I276" i="27"/>
  <c r="M276" i="27"/>
  <c r="N276" i="27"/>
  <c r="O276" i="27"/>
  <c r="P276" i="27"/>
  <c r="Q276" i="27"/>
  <c r="R276" i="27"/>
  <c r="D277" i="27"/>
  <c r="E277" i="27"/>
  <c r="F277" i="27"/>
  <c r="G277" i="27"/>
  <c r="H277" i="27"/>
  <c r="I277" i="27"/>
  <c r="M277" i="27"/>
  <c r="N277" i="27"/>
  <c r="O277" i="27"/>
  <c r="P277" i="27"/>
  <c r="Q277" i="27"/>
  <c r="R277" i="27"/>
  <c r="D278" i="27"/>
  <c r="E278" i="27"/>
  <c r="F278" i="27"/>
  <c r="G278" i="27"/>
  <c r="H278" i="27"/>
  <c r="I278" i="27"/>
  <c r="M278" i="27"/>
  <c r="N278" i="27"/>
  <c r="O278" i="27"/>
  <c r="P278" i="27"/>
  <c r="Q278" i="27"/>
  <c r="R278" i="27"/>
  <c r="D279" i="27"/>
  <c r="E279" i="27"/>
  <c r="F279" i="27"/>
  <c r="G279" i="27"/>
  <c r="H279" i="27"/>
  <c r="I279" i="27"/>
  <c r="M279" i="27"/>
  <c r="N279" i="27"/>
  <c r="O279" i="27"/>
  <c r="P279" i="27"/>
  <c r="Q279" i="27"/>
  <c r="R279" i="27"/>
  <c r="D283" i="27"/>
  <c r="E283" i="27"/>
  <c r="F283" i="27"/>
  <c r="G283" i="27"/>
  <c r="H283" i="27"/>
  <c r="I283" i="27"/>
  <c r="M283" i="27"/>
  <c r="N283" i="27"/>
  <c r="O283" i="27"/>
  <c r="P283" i="27"/>
  <c r="Q283" i="27"/>
  <c r="R283" i="27"/>
  <c r="D284" i="27"/>
  <c r="E284" i="27"/>
  <c r="F284" i="27"/>
  <c r="G284" i="27"/>
  <c r="H284" i="27"/>
  <c r="I284" i="27"/>
  <c r="M284" i="27"/>
  <c r="N284" i="27"/>
  <c r="O284" i="27"/>
  <c r="P284" i="27"/>
  <c r="Q284" i="27"/>
  <c r="R284" i="27"/>
  <c r="D285" i="27"/>
  <c r="E285" i="27"/>
  <c r="F285" i="27"/>
  <c r="G285" i="27"/>
  <c r="H285" i="27"/>
  <c r="I285" i="27"/>
  <c r="M285" i="27"/>
  <c r="N285" i="27"/>
  <c r="O285" i="27"/>
  <c r="P285" i="27"/>
  <c r="Q285" i="27"/>
  <c r="R285" i="27"/>
  <c r="P289" i="27"/>
  <c r="Q289" i="27"/>
  <c r="R289" i="27"/>
  <c r="D290" i="27"/>
  <c r="E290" i="27"/>
  <c r="F290" i="27"/>
  <c r="G290" i="27"/>
  <c r="H290" i="27"/>
  <c r="I290" i="27"/>
  <c r="M290" i="27"/>
  <c r="N290" i="27"/>
  <c r="O290" i="27"/>
  <c r="P290" i="27"/>
  <c r="Q290" i="27"/>
  <c r="R290" i="27"/>
  <c r="D291" i="27"/>
  <c r="E291" i="27"/>
  <c r="F291" i="27"/>
  <c r="G291" i="27"/>
  <c r="H291" i="27"/>
  <c r="I291" i="27"/>
  <c r="M291" i="27"/>
  <c r="N291" i="27"/>
  <c r="O291" i="27"/>
  <c r="P291" i="27"/>
  <c r="Q291" i="27"/>
  <c r="R291" i="27"/>
  <c r="D292" i="27"/>
  <c r="E292" i="27"/>
  <c r="F292" i="27"/>
  <c r="G292" i="27"/>
  <c r="H292" i="27"/>
  <c r="I292" i="27"/>
  <c r="M292" i="27"/>
  <c r="N292" i="27"/>
  <c r="O292" i="27"/>
  <c r="P292" i="27"/>
  <c r="Q292" i="27"/>
  <c r="R292" i="27"/>
  <c r="D293" i="27"/>
  <c r="E293" i="27"/>
  <c r="F293" i="27"/>
  <c r="G293" i="27"/>
  <c r="H293" i="27"/>
  <c r="I293" i="27"/>
  <c r="M293" i="27"/>
  <c r="N293" i="27"/>
  <c r="O293" i="27"/>
  <c r="P293" i="27"/>
  <c r="Q293" i="27"/>
  <c r="R293" i="27"/>
  <c r="C276" i="27"/>
  <c r="C277" i="27"/>
  <c r="C278" i="27"/>
  <c r="C283" i="27"/>
  <c r="C284" i="27"/>
  <c r="C285" i="27"/>
  <c r="C290" i="27"/>
  <c r="C291" i="27"/>
  <c r="C292" i="27"/>
  <c r="P263" i="27"/>
  <c r="Q263" i="27"/>
  <c r="R263" i="27"/>
  <c r="P249" i="27"/>
  <c r="Q249" i="27"/>
  <c r="R249" i="27"/>
  <c r="D253" i="27"/>
  <c r="E253" i="27"/>
  <c r="F253" i="27"/>
  <c r="G253" i="27"/>
  <c r="H253" i="27"/>
  <c r="I253" i="27"/>
  <c r="M253" i="27"/>
  <c r="N253" i="27"/>
  <c r="O253" i="27"/>
  <c r="P253" i="27"/>
  <c r="Q253" i="27"/>
  <c r="R253" i="27"/>
  <c r="P256" i="27"/>
  <c r="Q256" i="27"/>
  <c r="R256" i="27"/>
  <c r="D248" i="27"/>
  <c r="E248" i="27"/>
  <c r="F248" i="27"/>
  <c r="G248" i="27"/>
  <c r="H248" i="27"/>
  <c r="I248" i="27"/>
  <c r="M248" i="27"/>
  <c r="N248" i="27"/>
  <c r="O248" i="27"/>
  <c r="P248" i="27"/>
  <c r="Q248" i="27"/>
  <c r="R248" i="27"/>
  <c r="D249" i="27"/>
  <c r="E249" i="27"/>
  <c r="F249" i="27"/>
  <c r="G249" i="27"/>
  <c r="H249" i="27"/>
  <c r="I249" i="27"/>
  <c r="M249" i="27"/>
  <c r="N249" i="27"/>
  <c r="O249" i="27"/>
  <c r="D250" i="27"/>
  <c r="E250" i="27"/>
  <c r="F250" i="27"/>
  <c r="G250" i="27"/>
  <c r="H250" i="27"/>
  <c r="I250" i="27"/>
  <c r="M250" i="27"/>
  <c r="N250" i="27"/>
  <c r="O250" i="27"/>
  <c r="P250" i="27"/>
  <c r="Q250" i="27"/>
  <c r="R250" i="27"/>
  <c r="D251" i="27"/>
  <c r="E251" i="27"/>
  <c r="F251" i="27"/>
  <c r="G251" i="27"/>
  <c r="H251" i="27"/>
  <c r="I251" i="27"/>
  <c r="M251" i="27"/>
  <c r="N251" i="27"/>
  <c r="O251" i="27"/>
  <c r="P251" i="27"/>
  <c r="Q251" i="27"/>
  <c r="R251" i="27"/>
  <c r="D252" i="27"/>
  <c r="E252" i="27"/>
  <c r="F252" i="27"/>
  <c r="G252" i="27"/>
  <c r="H252" i="27"/>
  <c r="I252" i="27"/>
  <c r="M252" i="27"/>
  <c r="N252" i="27"/>
  <c r="O252" i="27"/>
  <c r="P252" i="27"/>
  <c r="Q252" i="27"/>
  <c r="R252" i="27"/>
  <c r="D254" i="27"/>
  <c r="E254" i="27"/>
  <c r="F254" i="27"/>
  <c r="G254" i="27"/>
  <c r="H254" i="27"/>
  <c r="I254" i="27"/>
  <c r="M254" i="27"/>
  <c r="N254" i="27"/>
  <c r="O254" i="27"/>
  <c r="P254" i="27"/>
  <c r="Q254" i="27"/>
  <c r="R254" i="27"/>
  <c r="D255" i="27"/>
  <c r="E255" i="27"/>
  <c r="F255" i="27"/>
  <c r="G255" i="27"/>
  <c r="H255" i="27"/>
  <c r="I255" i="27"/>
  <c r="M255" i="27"/>
  <c r="N255" i="27"/>
  <c r="O255" i="27"/>
  <c r="P255" i="27"/>
  <c r="Q255" i="27"/>
  <c r="R255" i="27"/>
  <c r="D256" i="27"/>
  <c r="E256" i="27"/>
  <c r="F256" i="27"/>
  <c r="G256" i="27"/>
  <c r="H256" i="27"/>
  <c r="I256" i="27"/>
  <c r="M256" i="27"/>
  <c r="N256" i="27"/>
  <c r="O256" i="27"/>
  <c r="D257" i="27"/>
  <c r="E257" i="27"/>
  <c r="F257" i="27"/>
  <c r="G257" i="27"/>
  <c r="H257" i="27"/>
  <c r="I257" i="27"/>
  <c r="M257" i="27"/>
  <c r="N257" i="27"/>
  <c r="O257" i="27"/>
  <c r="P257" i="27"/>
  <c r="Q257" i="27"/>
  <c r="R257" i="27"/>
  <c r="D258" i="27"/>
  <c r="E258" i="27"/>
  <c r="F258" i="27"/>
  <c r="G258" i="27"/>
  <c r="H258" i="27"/>
  <c r="I258" i="27"/>
  <c r="M258" i="27"/>
  <c r="N258" i="27"/>
  <c r="O258" i="27"/>
  <c r="P258" i="27"/>
  <c r="Q258" i="27"/>
  <c r="R258" i="27"/>
  <c r="D259" i="27"/>
  <c r="E259" i="27"/>
  <c r="F259" i="27"/>
  <c r="G259" i="27"/>
  <c r="H259" i="27"/>
  <c r="I259" i="27"/>
  <c r="M259" i="27"/>
  <c r="N259" i="27"/>
  <c r="O259" i="27"/>
  <c r="P259" i="27"/>
  <c r="Q259" i="27"/>
  <c r="R259" i="27"/>
  <c r="D260" i="27"/>
  <c r="E260" i="27"/>
  <c r="F260" i="27"/>
  <c r="G260" i="27"/>
  <c r="H260" i="27"/>
  <c r="I260" i="27"/>
  <c r="M260" i="27"/>
  <c r="N260" i="27"/>
  <c r="O260" i="27"/>
  <c r="P260" i="27"/>
  <c r="Q260" i="27"/>
  <c r="R260" i="27"/>
  <c r="D261" i="27"/>
  <c r="E261" i="27"/>
  <c r="F261" i="27"/>
  <c r="G261" i="27"/>
  <c r="H261" i="27"/>
  <c r="I261" i="27"/>
  <c r="M261" i="27"/>
  <c r="N261" i="27"/>
  <c r="O261" i="27"/>
  <c r="P261" i="27"/>
  <c r="Q261" i="27"/>
  <c r="R261" i="27"/>
  <c r="D264" i="27"/>
  <c r="E264" i="27"/>
  <c r="F264" i="27"/>
  <c r="G264" i="27"/>
  <c r="H264" i="27"/>
  <c r="I264" i="27"/>
  <c r="M264" i="27"/>
  <c r="N264" i="27"/>
  <c r="O264" i="27"/>
  <c r="P264" i="27"/>
  <c r="Q264" i="27"/>
  <c r="R264" i="27"/>
  <c r="D265" i="27"/>
  <c r="E265" i="27"/>
  <c r="F265" i="27"/>
  <c r="G265" i="27"/>
  <c r="H265" i="27"/>
  <c r="I265" i="27"/>
  <c r="M265" i="27"/>
  <c r="N265" i="27"/>
  <c r="O265" i="27"/>
  <c r="P265" i="27"/>
  <c r="Q265" i="27"/>
  <c r="R265" i="27"/>
  <c r="D266" i="27"/>
  <c r="E266" i="27"/>
  <c r="F266" i="27"/>
  <c r="G266" i="27"/>
  <c r="H266" i="27"/>
  <c r="I266" i="27"/>
  <c r="M266" i="27"/>
  <c r="N266" i="27"/>
  <c r="O266" i="27"/>
  <c r="P266" i="27"/>
  <c r="Q266" i="27"/>
  <c r="R266" i="27"/>
  <c r="D267" i="27"/>
  <c r="E267" i="27"/>
  <c r="F267" i="27"/>
  <c r="G267" i="27"/>
  <c r="H267" i="27"/>
  <c r="I267" i="27"/>
  <c r="M267" i="27"/>
  <c r="N267" i="27"/>
  <c r="O267" i="27"/>
  <c r="P267" i="27"/>
  <c r="Q267" i="27"/>
  <c r="R267" i="27"/>
  <c r="D269" i="27"/>
  <c r="E269" i="27"/>
  <c r="F269" i="27"/>
  <c r="G269" i="27"/>
  <c r="H269" i="27"/>
  <c r="I269" i="27"/>
  <c r="M269" i="27"/>
  <c r="N269" i="27"/>
  <c r="O269" i="27"/>
  <c r="P269" i="27"/>
  <c r="Q269" i="27"/>
  <c r="R269" i="27"/>
  <c r="C249" i="27"/>
  <c r="C250" i="27"/>
  <c r="C251" i="27"/>
  <c r="C252" i="27"/>
  <c r="C253" i="27"/>
  <c r="C254" i="27"/>
  <c r="C255" i="27"/>
  <c r="C256" i="27"/>
  <c r="C257" i="27"/>
  <c r="C258" i="27"/>
  <c r="C259" i="27"/>
  <c r="C260" i="27"/>
  <c r="C261" i="27"/>
  <c r="C264" i="27"/>
  <c r="C265" i="27"/>
  <c r="C266" i="27"/>
  <c r="C269" i="27"/>
  <c r="C248" i="27"/>
  <c r="D225" i="27"/>
  <c r="E225" i="27"/>
  <c r="F225" i="27"/>
  <c r="G225" i="27"/>
  <c r="H225" i="27"/>
  <c r="I225" i="27"/>
  <c r="M225" i="27"/>
  <c r="N225" i="27"/>
  <c r="O225" i="27"/>
  <c r="P225" i="27"/>
  <c r="Q225" i="27"/>
  <c r="R225" i="27"/>
  <c r="D226" i="27"/>
  <c r="E226" i="27"/>
  <c r="F226" i="27"/>
  <c r="G226" i="27"/>
  <c r="H226" i="27"/>
  <c r="I226" i="27"/>
  <c r="M226" i="27"/>
  <c r="N226" i="27"/>
  <c r="O226" i="27"/>
  <c r="P226" i="27"/>
  <c r="Q226" i="27"/>
  <c r="R226" i="27"/>
  <c r="D227" i="27"/>
  <c r="E227" i="27"/>
  <c r="F227" i="27"/>
  <c r="G227" i="27"/>
  <c r="H227" i="27"/>
  <c r="I227" i="27"/>
  <c r="M227" i="27"/>
  <c r="N227" i="27"/>
  <c r="O227" i="27"/>
  <c r="P227" i="27"/>
  <c r="Q227" i="27"/>
  <c r="R227" i="27"/>
  <c r="D228" i="27"/>
  <c r="E228" i="27"/>
  <c r="F228" i="27"/>
  <c r="G228" i="27"/>
  <c r="H228" i="27"/>
  <c r="I228" i="27"/>
  <c r="M228" i="27"/>
  <c r="N228" i="27"/>
  <c r="O228" i="27"/>
  <c r="P228" i="27"/>
  <c r="Q228" i="27"/>
  <c r="R228" i="27"/>
  <c r="D229" i="27"/>
  <c r="E229" i="27"/>
  <c r="F229" i="27"/>
  <c r="G229" i="27"/>
  <c r="H229" i="27"/>
  <c r="I229" i="27"/>
  <c r="M229" i="27"/>
  <c r="N229" i="27"/>
  <c r="O229" i="27"/>
  <c r="P229" i="27"/>
  <c r="Q229" i="27"/>
  <c r="R229" i="27"/>
  <c r="D230" i="27"/>
  <c r="E230" i="27"/>
  <c r="F230" i="27"/>
  <c r="G230" i="27"/>
  <c r="H230" i="27"/>
  <c r="I230" i="27"/>
  <c r="M230" i="27"/>
  <c r="N230" i="27"/>
  <c r="O230" i="27"/>
  <c r="P230" i="27"/>
  <c r="Q230" i="27"/>
  <c r="R230" i="27"/>
  <c r="D231" i="27"/>
  <c r="E231" i="27"/>
  <c r="F231" i="27"/>
  <c r="G231" i="27"/>
  <c r="H231" i="27"/>
  <c r="I231" i="27"/>
  <c r="M231" i="27"/>
  <c r="N231" i="27"/>
  <c r="O231" i="27"/>
  <c r="P231" i="27"/>
  <c r="Q231" i="27"/>
  <c r="R231" i="27"/>
  <c r="D233" i="27"/>
  <c r="E233" i="27"/>
  <c r="F233" i="27"/>
  <c r="G233" i="27"/>
  <c r="H233" i="27"/>
  <c r="I233" i="27"/>
  <c r="M233" i="27"/>
  <c r="N233" i="27"/>
  <c r="O233" i="27"/>
  <c r="P233" i="27"/>
  <c r="Q233" i="27"/>
  <c r="R233" i="27"/>
  <c r="D234" i="27"/>
  <c r="E234" i="27"/>
  <c r="F234" i="27"/>
  <c r="G234" i="27"/>
  <c r="H234" i="27"/>
  <c r="I234" i="27"/>
  <c r="M234" i="27"/>
  <c r="N234" i="27"/>
  <c r="O234" i="27"/>
  <c r="P234" i="27"/>
  <c r="Q234" i="27"/>
  <c r="R234" i="27"/>
  <c r="D235" i="27"/>
  <c r="E235" i="27"/>
  <c r="F235" i="27"/>
  <c r="G235" i="27"/>
  <c r="H235" i="27"/>
  <c r="I235" i="27"/>
  <c r="M235" i="27"/>
  <c r="N235" i="27"/>
  <c r="O235" i="27"/>
  <c r="P235" i="27"/>
  <c r="Q235" i="27"/>
  <c r="R235" i="27"/>
  <c r="D236" i="27"/>
  <c r="E236" i="27"/>
  <c r="F236" i="27"/>
  <c r="G236" i="27"/>
  <c r="H236" i="27"/>
  <c r="I236" i="27"/>
  <c r="M236" i="27"/>
  <c r="N236" i="27"/>
  <c r="O236" i="27"/>
  <c r="P236" i="27"/>
  <c r="Q236" i="27"/>
  <c r="R236" i="27"/>
  <c r="D238" i="27"/>
  <c r="E238" i="27"/>
  <c r="F238" i="27"/>
  <c r="G238" i="27"/>
  <c r="H238" i="27"/>
  <c r="I238" i="27"/>
  <c r="M238" i="27"/>
  <c r="N238" i="27"/>
  <c r="O238" i="27"/>
  <c r="P238" i="27"/>
  <c r="Q238" i="27"/>
  <c r="R238" i="27"/>
  <c r="D239" i="27"/>
  <c r="E239" i="27"/>
  <c r="F239" i="27"/>
  <c r="G239" i="27"/>
  <c r="H239" i="27"/>
  <c r="I239" i="27"/>
  <c r="M239" i="27"/>
  <c r="N239" i="27"/>
  <c r="O239" i="27"/>
  <c r="P239" i="27"/>
  <c r="Q239" i="27"/>
  <c r="R239" i="27"/>
  <c r="D243" i="27"/>
  <c r="E243" i="27"/>
  <c r="F243" i="27"/>
  <c r="G243" i="27"/>
  <c r="H243" i="27"/>
  <c r="I243" i="27"/>
  <c r="M243" i="27"/>
  <c r="N243" i="27"/>
  <c r="O243" i="27"/>
  <c r="P243" i="27"/>
  <c r="Q243" i="27"/>
  <c r="R243" i="27"/>
  <c r="C226" i="27"/>
  <c r="C227" i="27"/>
  <c r="C228" i="27"/>
  <c r="C229" i="27"/>
  <c r="C230" i="27"/>
  <c r="C231" i="27"/>
  <c r="C233" i="27"/>
  <c r="C234" i="27"/>
  <c r="C235" i="27"/>
  <c r="C236" i="27"/>
  <c r="C238" i="27"/>
  <c r="C239" i="27"/>
  <c r="C243" i="27"/>
  <c r="C225" i="27"/>
  <c r="D198" i="27"/>
  <c r="E198" i="27"/>
  <c r="F198" i="27"/>
  <c r="G198" i="27"/>
  <c r="H198" i="27"/>
  <c r="I198" i="27"/>
  <c r="M198" i="27"/>
  <c r="N198" i="27"/>
  <c r="O198" i="27"/>
  <c r="P198" i="27"/>
  <c r="Q198" i="27"/>
  <c r="R198" i="27"/>
  <c r="D199" i="27"/>
  <c r="E199" i="27"/>
  <c r="F199" i="27"/>
  <c r="G199" i="27"/>
  <c r="H199" i="27"/>
  <c r="I199" i="27"/>
  <c r="M199" i="27"/>
  <c r="N199" i="27"/>
  <c r="O199" i="27"/>
  <c r="P199" i="27"/>
  <c r="Q199" i="27"/>
  <c r="R199" i="27"/>
  <c r="D200" i="27"/>
  <c r="E200" i="27"/>
  <c r="F200" i="27"/>
  <c r="G200" i="27"/>
  <c r="H200" i="27"/>
  <c r="I200" i="27"/>
  <c r="M200" i="27"/>
  <c r="N200" i="27"/>
  <c r="O200" i="27"/>
  <c r="P200" i="27"/>
  <c r="Q200" i="27"/>
  <c r="R200" i="27"/>
  <c r="D201" i="27"/>
  <c r="E201" i="27"/>
  <c r="F201" i="27"/>
  <c r="G201" i="27"/>
  <c r="H201" i="27"/>
  <c r="I201" i="27"/>
  <c r="M201" i="27"/>
  <c r="N201" i="27"/>
  <c r="O201" i="27"/>
  <c r="P201" i="27"/>
  <c r="Q201" i="27"/>
  <c r="R201" i="27"/>
  <c r="D202" i="27"/>
  <c r="E202" i="27"/>
  <c r="F202" i="27"/>
  <c r="G202" i="27"/>
  <c r="H202" i="27"/>
  <c r="I202" i="27"/>
  <c r="M202" i="27"/>
  <c r="N202" i="27"/>
  <c r="O202" i="27"/>
  <c r="P202" i="27"/>
  <c r="Q202" i="27"/>
  <c r="R202" i="27"/>
  <c r="D203" i="27"/>
  <c r="E203" i="27"/>
  <c r="F203" i="27"/>
  <c r="G203" i="27"/>
  <c r="H203" i="27"/>
  <c r="I203" i="27"/>
  <c r="M203" i="27"/>
  <c r="N203" i="27"/>
  <c r="O203" i="27"/>
  <c r="P203" i="27"/>
  <c r="Q203" i="27"/>
  <c r="R203" i="27"/>
  <c r="D204" i="27"/>
  <c r="E204" i="27"/>
  <c r="F204" i="27"/>
  <c r="G204" i="27"/>
  <c r="H204" i="27"/>
  <c r="I204" i="27"/>
  <c r="M204" i="27"/>
  <c r="N204" i="27"/>
  <c r="O204" i="27"/>
  <c r="P204" i="27"/>
  <c r="Q204" i="27"/>
  <c r="R204" i="27"/>
  <c r="D205" i="27"/>
  <c r="E205" i="27"/>
  <c r="F205" i="27"/>
  <c r="G205" i="27"/>
  <c r="H205" i="27"/>
  <c r="I205" i="27"/>
  <c r="M205" i="27"/>
  <c r="N205" i="27"/>
  <c r="O205" i="27"/>
  <c r="P205" i="27"/>
  <c r="Q205" i="27"/>
  <c r="R205" i="27"/>
  <c r="D206" i="27"/>
  <c r="E206" i="27"/>
  <c r="F206" i="27"/>
  <c r="G206" i="27"/>
  <c r="H206" i="27"/>
  <c r="I206" i="27"/>
  <c r="M206" i="27"/>
  <c r="N206" i="27"/>
  <c r="O206" i="27"/>
  <c r="P206" i="27"/>
  <c r="Q206" i="27"/>
  <c r="R206" i="27"/>
  <c r="D207" i="27"/>
  <c r="E207" i="27"/>
  <c r="F207" i="27"/>
  <c r="G207" i="27"/>
  <c r="H207" i="27"/>
  <c r="I207" i="27"/>
  <c r="M207" i="27"/>
  <c r="N207" i="27"/>
  <c r="O207" i="27"/>
  <c r="P207" i="27"/>
  <c r="Q207" i="27"/>
  <c r="R207" i="27"/>
  <c r="D208" i="27"/>
  <c r="E208" i="27"/>
  <c r="F208" i="27"/>
  <c r="G208" i="27"/>
  <c r="H208" i="27"/>
  <c r="I208" i="27"/>
  <c r="M208" i="27"/>
  <c r="N208" i="27"/>
  <c r="O208" i="27"/>
  <c r="P208" i="27"/>
  <c r="Q208" i="27"/>
  <c r="R208" i="27"/>
  <c r="D209" i="27"/>
  <c r="E209" i="27"/>
  <c r="F209" i="27"/>
  <c r="G209" i="27"/>
  <c r="H209" i="27"/>
  <c r="I209" i="27"/>
  <c r="M209" i="27"/>
  <c r="N209" i="27"/>
  <c r="O209" i="27"/>
  <c r="P209" i="27"/>
  <c r="Q209" i="27"/>
  <c r="R209" i="27"/>
  <c r="D210" i="27"/>
  <c r="E210" i="27"/>
  <c r="F210" i="27"/>
  <c r="G210" i="27"/>
  <c r="H210" i="27"/>
  <c r="I210" i="27"/>
  <c r="M210" i="27"/>
  <c r="N210" i="27"/>
  <c r="O210" i="27"/>
  <c r="P210" i="27"/>
  <c r="Q210" i="27"/>
  <c r="R210" i="27"/>
  <c r="D211" i="27"/>
  <c r="E211" i="27"/>
  <c r="F211" i="27"/>
  <c r="G211" i="27"/>
  <c r="H211" i="27"/>
  <c r="I211" i="27"/>
  <c r="M211" i="27"/>
  <c r="N211" i="27"/>
  <c r="O211" i="27"/>
  <c r="P211" i="27"/>
  <c r="Q211" i="27"/>
  <c r="R211" i="27"/>
  <c r="D212" i="27"/>
  <c r="E212" i="27"/>
  <c r="F212" i="27"/>
  <c r="G212" i="27"/>
  <c r="H212" i="27"/>
  <c r="I212" i="27"/>
  <c r="M212" i="27"/>
  <c r="N212" i="27"/>
  <c r="O212" i="27"/>
  <c r="P212" i="27"/>
  <c r="Q212" i="27"/>
  <c r="R212" i="27"/>
  <c r="D213" i="27"/>
  <c r="E213" i="27"/>
  <c r="F213" i="27"/>
  <c r="G213" i="27"/>
  <c r="H213" i="27"/>
  <c r="I213" i="27"/>
  <c r="M213" i="27"/>
  <c r="N213" i="27"/>
  <c r="O213" i="27"/>
  <c r="P213" i="27"/>
  <c r="Q213" i="27"/>
  <c r="R213" i="27"/>
  <c r="D214" i="27"/>
  <c r="E214" i="27"/>
  <c r="F214" i="27"/>
  <c r="G214" i="27"/>
  <c r="H214" i="27"/>
  <c r="I214" i="27"/>
  <c r="M214" i="27"/>
  <c r="N214" i="27"/>
  <c r="O214" i="27"/>
  <c r="P214" i="27"/>
  <c r="Q214" i="27"/>
  <c r="R214" i="27"/>
  <c r="D215" i="27"/>
  <c r="E215" i="27"/>
  <c r="F215" i="27"/>
  <c r="G215" i="27"/>
  <c r="H215" i="27"/>
  <c r="I215" i="27"/>
  <c r="M215" i="27"/>
  <c r="N215" i="27"/>
  <c r="O215" i="27"/>
  <c r="P215" i="27"/>
  <c r="Q215" i="27"/>
  <c r="R215" i="27"/>
  <c r="D216" i="27"/>
  <c r="E216" i="27"/>
  <c r="F216" i="27"/>
  <c r="G216" i="27"/>
  <c r="H216" i="27"/>
  <c r="I216" i="27"/>
  <c r="M216" i="27"/>
  <c r="N216" i="27"/>
  <c r="O216" i="27"/>
  <c r="P216" i="27"/>
  <c r="Q216" i="27"/>
  <c r="R216" i="27"/>
  <c r="D217" i="27"/>
  <c r="E217" i="27"/>
  <c r="F217" i="27"/>
  <c r="G217" i="27"/>
  <c r="H217" i="27"/>
  <c r="I217" i="27"/>
  <c r="M217" i="27"/>
  <c r="N217" i="27"/>
  <c r="O217" i="27"/>
  <c r="P217" i="27"/>
  <c r="Q217" i="27"/>
  <c r="R217" i="27"/>
  <c r="D218" i="27"/>
  <c r="E218" i="27"/>
  <c r="F218" i="27"/>
  <c r="G218" i="27"/>
  <c r="H218" i="27"/>
  <c r="I218" i="27"/>
  <c r="M218" i="27"/>
  <c r="N218" i="27"/>
  <c r="O218" i="27"/>
  <c r="P218" i="27"/>
  <c r="Q218" i="27"/>
  <c r="R218" i="27"/>
  <c r="D219" i="27"/>
  <c r="E219" i="27"/>
  <c r="F219" i="27"/>
  <c r="G219" i="27"/>
  <c r="H219" i="27"/>
  <c r="I219" i="27"/>
  <c r="M219" i="27"/>
  <c r="N219" i="27"/>
  <c r="O219" i="27"/>
  <c r="P219" i="27"/>
  <c r="Q219" i="27"/>
  <c r="R219" i="27"/>
  <c r="D220" i="27"/>
  <c r="E220" i="27"/>
  <c r="F220" i="27"/>
  <c r="G220" i="27"/>
  <c r="H220" i="27"/>
  <c r="I220" i="27"/>
  <c r="M220" i="27"/>
  <c r="N220" i="27"/>
  <c r="O220" i="27"/>
  <c r="P220" i="27"/>
  <c r="Q220" i="27"/>
  <c r="R220" i="27"/>
  <c r="D221" i="27"/>
  <c r="E221" i="27"/>
  <c r="F221" i="27"/>
  <c r="G221" i="27"/>
  <c r="H221" i="27"/>
  <c r="I221" i="27"/>
  <c r="M221" i="27"/>
  <c r="N221" i="27"/>
  <c r="O221" i="27"/>
  <c r="P221" i="27"/>
  <c r="Q221" i="27"/>
  <c r="R221" i="27"/>
  <c r="C199" i="27"/>
  <c r="C200" i="27"/>
  <c r="C201" i="27"/>
  <c r="C202" i="27"/>
  <c r="C203" i="27"/>
  <c r="C204" i="27"/>
  <c r="C205" i="27"/>
  <c r="C206" i="27"/>
  <c r="C207" i="27"/>
  <c r="C208" i="27"/>
  <c r="C209" i="27"/>
  <c r="C210" i="27"/>
  <c r="C211" i="27"/>
  <c r="C212" i="27"/>
  <c r="C213" i="27"/>
  <c r="C214" i="27"/>
  <c r="C215" i="27"/>
  <c r="C216" i="27"/>
  <c r="C217" i="27"/>
  <c r="C218" i="27"/>
  <c r="C219" i="27"/>
  <c r="C220" i="27"/>
  <c r="C221" i="27"/>
  <c r="C198" i="27"/>
  <c r="F181" i="27"/>
  <c r="G181" i="27"/>
  <c r="H181" i="27"/>
  <c r="F182" i="27"/>
  <c r="G182" i="27"/>
  <c r="H182" i="27"/>
  <c r="D152" i="27"/>
  <c r="E152" i="27"/>
  <c r="F152" i="27"/>
  <c r="G152" i="27"/>
  <c r="H152" i="27"/>
  <c r="I152" i="27"/>
  <c r="M152" i="27"/>
  <c r="N152" i="27"/>
  <c r="O152" i="27"/>
  <c r="P152" i="27"/>
  <c r="Q152" i="27"/>
  <c r="R152" i="27"/>
  <c r="D153" i="27"/>
  <c r="E153" i="27"/>
  <c r="F153" i="27"/>
  <c r="G153" i="27"/>
  <c r="H153" i="27"/>
  <c r="I153" i="27"/>
  <c r="M153" i="27"/>
  <c r="N153" i="27"/>
  <c r="O153" i="27"/>
  <c r="P153" i="27"/>
  <c r="Q153" i="27"/>
  <c r="R153" i="27"/>
  <c r="D154" i="27"/>
  <c r="E154" i="27"/>
  <c r="F154" i="27"/>
  <c r="G154" i="27"/>
  <c r="H154" i="27"/>
  <c r="I154" i="27"/>
  <c r="M154" i="27"/>
  <c r="N154" i="27"/>
  <c r="O154" i="27"/>
  <c r="P154" i="27"/>
  <c r="Q154" i="27"/>
  <c r="R154" i="27"/>
  <c r="D155" i="27"/>
  <c r="E155" i="27"/>
  <c r="F155" i="27"/>
  <c r="G155" i="27"/>
  <c r="H155" i="27"/>
  <c r="I155" i="27"/>
  <c r="M155" i="27"/>
  <c r="N155" i="27"/>
  <c r="O155" i="27"/>
  <c r="P155" i="27"/>
  <c r="Q155" i="27"/>
  <c r="R155" i="27"/>
  <c r="D156" i="27"/>
  <c r="E156" i="27"/>
  <c r="F156" i="27"/>
  <c r="G156" i="27"/>
  <c r="H156" i="27"/>
  <c r="I156" i="27"/>
  <c r="M156" i="27"/>
  <c r="N156" i="27"/>
  <c r="O156" i="27"/>
  <c r="P156" i="27"/>
  <c r="Q156" i="27"/>
  <c r="R156" i="27"/>
  <c r="D157" i="27"/>
  <c r="E157" i="27"/>
  <c r="F157" i="27"/>
  <c r="G157" i="27"/>
  <c r="H157" i="27"/>
  <c r="I157" i="27"/>
  <c r="M157" i="27"/>
  <c r="N157" i="27"/>
  <c r="O157" i="27"/>
  <c r="P157" i="27"/>
  <c r="Q157" i="27"/>
  <c r="R157" i="27"/>
  <c r="D158" i="27"/>
  <c r="E158" i="27"/>
  <c r="F158" i="27"/>
  <c r="G158" i="27"/>
  <c r="H158" i="27"/>
  <c r="I158" i="27"/>
  <c r="M158" i="27"/>
  <c r="N158" i="27"/>
  <c r="O158" i="27"/>
  <c r="P158" i="27"/>
  <c r="Q158" i="27"/>
  <c r="R158" i="27"/>
  <c r="D159" i="27"/>
  <c r="E159" i="27"/>
  <c r="F159" i="27"/>
  <c r="G159" i="27"/>
  <c r="H159" i="27"/>
  <c r="I159" i="27"/>
  <c r="M159" i="27"/>
  <c r="N159" i="27"/>
  <c r="O159" i="27"/>
  <c r="P159" i="27"/>
  <c r="Q159" i="27"/>
  <c r="R159" i="27"/>
  <c r="D160" i="27"/>
  <c r="E160" i="27"/>
  <c r="F160" i="27"/>
  <c r="G160" i="27"/>
  <c r="H160" i="27"/>
  <c r="I160" i="27"/>
  <c r="M160" i="27"/>
  <c r="N160" i="27"/>
  <c r="O160" i="27"/>
  <c r="P160" i="27"/>
  <c r="Q160" i="27"/>
  <c r="R160" i="27"/>
  <c r="D161" i="27"/>
  <c r="E161" i="27"/>
  <c r="F161" i="27"/>
  <c r="G161" i="27"/>
  <c r="H161" i="27"/>
  <c r="I161" i="27"/>
  <c r="M161" i="27"/>
  <c r="N161" i="27"/>
  <c r="O161" i="27"/>
  <c r="P161" i="27"/>
  <c r="Q161" i="27"/>
  <c r="R161" i="27"/>
  <c r="D162" i="27"/>
  <c r="E162" i="27"/>
  <c r="F162" i="27"/>
  <c r="G162" i="27"/>
  <c r="H162" i="27"/>
  <c r="I162" i="27"/>
  <c r="M162" i="27"/>
  <c r="N162" i="27"/>
  <c r="O162" i="27"/>
  <c r="P162" i="27"/>
  <c r="Q162" i="27"/>
  <c r="R162" i="27"/>
  <c r="D163" i="27"/>
  <c r="E163" i="27"/>
  <c r="F163" i="27"/>
  <c r="G163" i="27"/>
  <c r="H163" i="27"/>
  <c r="I163" i="27"/>
  <c r="M163" i="27"/>
  <c r="N163" i="27"/>
  <c r="O163" i="27"/>
  <c r="P163" i="27"/>
  <c r="Q163" i="27"/>
  <c r="R163" i="27"/>
  <c r="D164" i="27"/>
  <c r="E164" i="27"/>
  <c r="F164" i="27"/>
  <c r="G164" i="27"/>
  <c r="H164" i="27"/>
  <c r="I164" i="27"/>
  <c r="M164" i="27"/>
  <c r="N164" i="27"/>
  <c r="O164" i="27"/>
  <c r="P164" i="27"/>
  <c r="Q164" i="27"/>
  <c r="R164" i="27"/>
  <c r="D165" i="27"/>
  <c r="E165" i="27"/>
  <c r="F165" i="27"/>
  <c r="G165" i="27"/>
  <c r="H165" i="27"/>
  <c r="I165" i="27"/>
  <c r="M165" i="27"/>
  <c r="N165" i="27"/>
  <c r="O165" i="27"/>
  <c r="P165" i="27"/>
  <c r="Q165" i="27"/>
  <c r="R165" i="27"/>
  <c r="D166" i="27"/>
  <c r="E166" i="27"/>
  <c r="F166" i="27"/>
  <c r="G166" i="27"/>
  <c r="H166" i="27"/>
  <c r="I166" i="27"/>
  <c r="M166" i="27"/>
  <c r="N166" i="27"/>
  <c r="O166" i="27"/>
  <c r="P166" i="27"/>
  <c r="Q166" i="27"/>
  <c r="R166" i="27"/>
  <c r="D167" i="27"/>
  <c r="E167" i="27"/>
  <c r="F167" i="27"/>
  <c r="G167" i="27"/>
  <c r="H167" i="27"/>
  <c r="I167" i="27"/>
  <c r="M167" i="27"/>
  <c r="N167" i="27"/>
  <c r="O167" i="27"/>
  <c r="P167" i="27"/>
  <c r="Q167" i="27"/>
  <c r="R167" i="27"/>
  <c r="D168" i="27"/>
  <c r="E168" i="27"/>
  <c r="F168" i="27"/>
  <c r="G168" i="27"/>
  <c r="H168" i="27"/>
  <c r="I168" i="27"/>
  <c r="M168" i="27"/>
  <c r="N168" i="27"/>
  <c r="O168" i="27"/>
  <c r="P168" i="27"/>
  <c r="Q168" i="27"/>
  <c r="R168" i="27"/>
  <c r="D169" i="27"/>
  <c r="E169" i="27"/>
  <c r="F169" i="27"/>
  <c r="G169" i="27"/>
  <c r="H169" i="27"/>
  <c r="I169" i="27"/>
  <c r="M169" i="27"/>
  <c r="N169" i="27"/>
  <c r="O169" i="27"/>
  <c r="P169" i="27"/>
  <c r="Q169" i="27"/>
  <c r="R169" i="27"/>
  <c r="D170" i="27"/>
  <c r="E170" i="27"/>
  <c r="F170" i="27"/>
  <c r="G170" i="27"/>
  <c r="H170" i="27"/>
  <c r="I170" i="27"/>
  <c r="M170" i="27"/>
  <c r="N170" i="27"/>
  <c r="O170" i="27"/>
  <c r="P170" i="27"/>
  <c r="Q170" i="27"/>
  <c r="R170" i="27"/>
  <c r="C153" i="27"/>
  <c r="C154" i="27"/>
  <c r="C155" i="27"/>
  <c r="C156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152" i="27"/>
  <c r="D126" i="27"/>
  <c r="E126" i="27"/>
  <c r="F126" i="27"/>
  <c r="G126" i="27"/>
  <c r="H126" i="27"/>
  <c r="I126" i="27"/>
  <c r="M126" i="27"/>
  <c r="N126" i="27"/>
  <c r="O126" i="27"/>
  <c r="P126" i="27"/>
  <c r="Q126" i="27"/>
  <c r="R126" i="27"/>
  <c r="D127" i="27"/>
  <c r="E127" i="27"/>
  <c r="F127" i="27"/>
  <c r="G127" i="27"/>
  <c r="H127" i="27"/>
  <c r="I127" i="27"/>
  <c r="M127" i="27"/>
  <c r="N127" i="27"/>
  <c r="O127" i="27"/>
  <c r="P127" i="27"/>
  <c r="Q127" i="27"/>
  <c r="R127" i="27"/>
  <c r="D128" i="27"/>
  <c r="E128" i="27"/>
  <c r="F128" i="27"/>
  <c r="G128" i="27"/>
  <c r="H128" i="27"/>
  <c r="I128" i="27"/>
  <c r="M128" i="27"/>
  <c r="N128" i="27"/>
  <c r="O128" i="27"/>
  <c r="P128" i="27"/>
  <c r="Q128" i="27"/>
  <c r="R128" i="27"/>
  <c r="D129" i="27"/>
  <c r="E129" i="27"/>
  <c r="F129" i="27"/>
  <c r="G129" i="27"/>
  <c r="H129" i="27"/>
  <c r="I129" i="27"/>
  <c r="M129" i="27"/>
  <c r="N129" i="27"/>
  <c r="O129" i="27"/>
  <c r="P129" i="27"/>
  <c r="Q129" i="27"/>
  <c r="R129" i="27"/>
  <c r="D131" i="27"/>
  <c r="E131" i="27"/>
  <c r="F131" i="27"/>
  <c r="G131" i="27"/>
  <c r="H131" i="27"/>
  <c r="I131" i="27"/>
  <c r="M131" i="27"/>
  <c r="N131" i="27"/>
  <c r="O131" i="27"/>
  <c r="P131" i="27"/>
  <c r="Q131" i="27"/>
  <c r="R131" i="27"/>
  <c r="D132" i="27"/>
  <c r="E132" i="27"/>
  <c r="F132" i="27"/>
  <c r="G132" i="27"/>
  <c r="H132" i="27"/>
  <c r="I132" i="27"/>
  <c r="M132" i="27"/>
  <c r="N132" i="27"/>
  <c r="O132" i="27"/>
  <c r="P132" i="27"/>
  <c r="Q132" i="27"/>
  <c r="R132" i="27"/>
  <c r="D133" i="27"/>
  <c r="E133" i="27"/>
  <c r="F133" i="27"/>
  <c r="G133" i="27"/>
  <c r="H133" i="27"/>
  <c r="I133" i="27"/>
  <c r="M133" i="27"/>
  <c r="N133" i="27"/>
  <c r="O133" i="27"/>
  <c r="P133" i="27"/>
  <c r="Q133" i="27"/>
  <c r="R133" i="27"/>
  <c r="D134" i="27"/>
  <c r="E134" i="27"/>
  <c r="F134" i="27"/>
  <c r="G134" i="27"/>
  <c r="H134" i="27"/>
  <c r="I134" i="27"/>
  <c r="M134" i="27"/>
  <c r="N134" i="27"/>
  <c r="O134" i="27"/>
  <c r="P134" i="27"/>
  <c r="Q134" i="27"/>
  <c r="R134" i="27"/>
  <c r="D135" i="27"/>
  <c r="E135" i="27"/>
  <c r="F135" i="27"/>
  <c r="G135" i="27"/>
  <c r="H135" i="27"/>
  <c r="I135" i="27"/>
  <c r="M135" i="27"/>
  <c r="N135" i="27"/>
  <c r="O135" i="27"/>
  <c r="P135" i="27"/>
  <c r="Q135" i="27"/>
  <c r="R135" i="27"/>
  <c r="D136" i="27"/>
  <c r="E136" i="27"/>
  <c r="F136" i="27"/>
  <c r="G136" i="27"/>
  <c r="H136" i="27"/>
  <c r="I136" i="27"/>
  <c r="M136" i="27"/>
  <c r="N136" i="27"/>
  <c r="O136" i="27"/>
  <c r="P136" i="27"/>
  <c r="Q136" i="27"/>
  <c r="R136" i="27"/>
  <c r="C132" i="27"/>
  <c r="C133" i="27"/>
  <c r="C134" i="27"/>
  <c r="C135" i="27"/>
  <c r="C136" i="27"/>
  <c r="C131" i="27"/>
  <c r="C127" i="27"/>
  <c r="C128" i="27"/>
  <c r="C129" i="27"/>
  <c r="C126" i="27"/>
  <c r="D88" i="27"/>
  <c r="E88" i="27"/>
  <c r="F88" i="27"/>
  <c r="G88" i="27"/>
  <c r="H88" i="27"/>
  <c r="I88" i="27"/>
  <c r="M88" i="27"/>
  <c r="N88" i="27"/>
  <c r="O88" i="27"/>
  <c r="P88" i="27"/>
  <c r="Q88" i="27"/>
  <c r="R88" i="27"/>
  <c r="D89" i="27"/>
  <c r="E89" i="27"/>
  <c r="F89" i="27"/>
  <c r="G89" i="27"/>
  <c r="H89" i="27"/>
  <c r="I89" i="27"/>
  <c r="M89" i="27"/>
  <c r="N89" i="27"/>
  <c r="O89" i="27"/>
  <c r="P89" i="27"/>
  <c r="Q89" i="27"/>
  <c r="R89" i="27"/>
  <c r="D90" i="27"/>
  <c r="E90" i="27"/>
  <c r="F90" i="27"/>
  <c r="G90" i="27"/>
  <c r="H90" i="27"/>
  <c r="I90" i="27"/>
  <c r="M90" i="27"/>
  <c r="N90" i="27"/>
  <c r="O90" i="27"/>
  <c r="P90" i="27"/>
  <c r="Q90" i="27"/>
  <c r="R90" i="27"/>
  <c r="D91" i="27"/>
  <c r="E91" i="27"/>
  <c r="F91" i="27"/>
  <c r="G91" i="27"/>
  <c r="H91" i="27"/>
  <c r="I91" i="27"/>
  <c r="M91" i="27"/>
  <c r="N91" i="27"/>
  <c r="O91" i="27"/>
  <c r="P91" i="27"/>
  <c r="Q91" i="27"/>
  <c r="R91" i="27"/>
  <c r="D92" i="27"/>
  <c r="E92" i="27"/>
  <c r="F92" i="27"/>
  <c r="G92" i="27"/>
  <c r="H92" i="27"/>
  <c r="I92" i="27"/>
  <c r="M92" i="27"/>
  <c r="N92" i="27"/>
  <c r="O92" i="27"/>
  <c r="P92" i="27"/>
  <c r="Q92" i="27"/>
  <c r="R92" i="27"/>
  <c r="D93" i="27"/>
  <c r="E93" i="27"/>
  <c r="F93" i="27"/>
  <c r="G93" i="27"/>
  <c r="H93" i="27"/>
  <c r="I93" i="27"/>
  <c r="M93" i="27"/>
  <c r="N93" i="27"/>
  <c r="O93" i="27"/>
  <c r="P93" i="27"/>
  <c r="Q93" i="27"/>
  <c r="R93" i="27"/>
  <c r="D94" i="27"/>
  <c r="E94" i="27"/>
  <c r="F94" i="27"/>
  <c r="G94" i="27"/>
  <c r="H94" i="27"/>
  <c r="I94" i="27"/>
  <c r="M94" i="27"/>
  <c r="N94" i="27"/>
  <c r="O94" i="27"/>
  <c r="P94" i="27"/>
  <c r="Q94" i="27"/>
  <c r="R94" i="27"/>
  <c r="D95" i="27"/>
  <c r="E95" i="27"/>
  <c r="F95" i="27"/>
  <c r="G95" i="27"/>
  <c r="H95" i="27"/>
  <c r="I95" i="27"/>
  <c r="M95" i="27"/>
  <c r="N95" i="27"/>
  <c r="O95" i="27"/>
  <c r="P95" i="27"/>
  <c r="Q95" i="27"/>
  <c r="R95" i="27"/>
  <c r="D96" i="27"/>
  <c r="E96" i="27"/>
  <c r="F96" i="27"/>
  <c r="G96" i="27"/>
  <c r="H96" i="27"/>
  <c r="I96" i="27"/>
  <c r="M96" i="27"/>
  <c r="N96" i="27"/>
  <c r="O96" i="27"/>
  <c r="P96" i="27"/>
  <c r="Q96" i="27"/>
  <c r="R96" i="27"/>
  <c r="D97" i="27"/>
  <c r="E97" i="27"/>
  <c r="F97" i="27"/>
  <c r="G97" i="27"/>
  <c r="H97" i="27"/>
  <c r="I97" i="27"/>
  <c r="M97" i="27"/>
  <c r="N97" i="27"/>
  <c r="O97" i="27"/>
  <c r="P97" i="27"/>
  <c r="Q97" i="27"/>
  <c r="R97" i="27"/>
  <c r="D98" i="27"/>
  <c r="E98" i="27"/>
  <c r="F98" i="27"/>
  <c r="G98" i="27"/>
  <c r="H98" i="27"/>
  <c r="I98" i="27"/>
  <c r="M98" i="27"/>
  <c r="N98" i="27"/>
  <c r="O98" i="27"/>
  <c r="P98" i="27"/>
  <c r="Q98" i="27"/>
  <c r="R98" i="27"/>
  <c r="D100" i="27"/>
  <c r="E100" i="27"/>
  <c r="F100" i="27"/>
  <c r="G100" i="27"/>
  <c r="H100" i="27"/>
  <c r="I100" i="27"/>
  <c r="M100" i="27"/>
  <c r="N100" i="27"/>
  <c r="O100" i="27"/>
  <c r="P100" i="27"/>
  <c r="Q100" i="27"/>
  <c r="R100" i="27"/>
  <c r="D101" i="27"/>
  <c r="E101" i="27"/>
  <c r="F101" i="27"/>
  <c r="G101" i="27"/>
  <c r="H101" i="27"/>
  <c r="I101" i="27"/>
  <c r="M101" i="27"/>
  <c r="N101" i="27"/>
  <c r="O101" i="27"/>
  <c r="P101" i="27"/>
  <c r="Q101" i="27"/>
  <c r="R101" i="27"/>
  <c r="D102" i="27"/>
  <c r="E102" i="27"/>
  <c r="F102" i="27"/>
  <c r="G102" i="27"/>
  <c r="H102" i="27"/>
  <c r="I102" i="27"/>
  <c r="M102" i="27"/>
  <c r="N102" i="27"/>
  <c r="O102" i="27"/>
  <c r="P102" i="27"/>
  <c r="Q102" i="27"/>
  <c r="R102" i="27"/>
  <c r="D103" i="27"/>
  <c r="E103" i="27"/>
  <c r="F103" i="27"/>
  <c r="G103" i="27"/>
  <c r="H103" i="27"/>
  <c r="I103" i="27"/>
  <c r="M103" i="27"/>
  <c r="N103" i="27"/>
  <c r="O103" i="27"/>
  <c r="P103" i="27"/>
  <c r="Q103" i="27"/>
  <c r="R103" i="27"/>
  <c r="D104" i="27"/>
  <c r="E104" i="27"/>
  <c r="F104" i="27"/>
  <c r="G104" i="27"/>
  <c r="H104" i="27"/>
  <c r="I104" i="27"/>
  <c r="M104" i="27"/>
  <c r="N104" i="27"/>
  <c r="O104" i="27"/>
  <c r="P104" i="27"/>
  <c r="Q104" i="27"/>
  <c r="R104" i="27"/>
  <c r="D105" i="27"/>
  <c r="E105" i="27"/>
  <c r="F105" i="27"/>
  <c r="G105" i="27"/>
  <c r="H105" i="27"/>
  <c r="I105" i="27"/>
  <c r="M105" i="27"/>
  <c r="N105" i="27"/>
  <c r="O105" i="27"/>
  <c r="P105" i="27"/>
  <c r="Q105" i="27"/>
  <c r="R105" i="27"/>
  <c r="D106" i="27"/>
  <c r="E106" i="27"/>
  <c r="F106" i="27"/>
  <c r="G106" i="27"/>
  <c r="H106" i="27"/>
  <c r="I106" i="27"/>
  <c r="M106" i="27"/>
  <c r="N106" i="27"/>
  <c r="O106" i="27"/>
  <c r="P106" i="27"/>
  <c r="Q106" i="27"/>
  <c r="R106" i="27"/>
  <c r="D107" i="27"/>
  <c r="E107" i="27"/>
  <c r="F107" i="27"/>
  <c r="G107" i="27"/>
  <c r="H107" i="27"/>
  <c r="I107" i="27"/>
  <c r="M107" i="27"/>
  <c r="N107" i="27"/>
  <c r="O107" i="27"/>
  <c r="P107" i="27"/>
  <c r="Q107" i="27"/>
  <c r="R107" i="27"/>
  <c r="D108" i="27"/>
  <c r="E108" i="27"/>
  <c r="F108" i="27"/>
  <c r="G108" i="27"/>
  <c r="H108" i="27"/>
  <c r="I108" i="27"/>
  <c r="M108" i="27"/>
  <c r="N108" i="27"/>
  <c r="O108" i="27"/>
  <c r="P108" i="27"/>
  <c r="Q108" i="27"/>
  <c r="R108" i="27"/>
  <c r="D109" i="27"/>
  <c r="E109" i="27"/>
  <c r="F109" i="27"/>
  <c r="G109" i="27"/>
  <c r="H109" i="27"/>
  <c r="I109" i="27"/>
  <c r="M109" i="27"/>
  <c r="N109" i="27"/>
  <c r="O109" i="27"/>
  <c r="P109" i="27"/>
  <c r="Q109" i="27"/>
  <c r="R109" i="27"/>
  <c r="D110" i="27"/>
  <c r="E110" i="27"/>
  <c r="F110" i="27"/>
  <c r="G110" i="27"/>
  <c r="H110" i="27"/>
  <c r="I110" i="27"/>
  <c r="M110" i="27"/>
  <c r="N110" i="27"/>
  <c r="O110" i="27"/>
  <c r="P110" i="27"/>
  <c r="Q110" i="27"/>
  <c r="R110" i="27"/>
  <c r="D112" i="27"/>
  <c r="E112" i="27"/>
  <c r="F112" i="27"/>
  <c r="G112" i="27"/>
  <c r="H112" i="27"/>
  <c r="I112" i="27"/>
  <c r="M112" i="27"/>
  <c r="N112" i="27"/>
  <c r="O112" i="27"/>
  <c r="P112" i="27"/>
  <c r="Q112" i="27"/>
  <c r="R112" i="27"/>
  <c r="D113" i="27"/>
  <c r="E113" i="27"/>
  <c r="F113" i="27"/>
  <c r="G113" i="27"/>
  <c r="H113" i="27"/>
  <c r="I113" i="27"/>
  <c r="M113" i="27"/>
  <c r="N113" i="27"/>
  <c r="O113" i="27"/>
  <c r="P113" i="27"/>
  <c r="Q113" i="27"/>
  <c r="R113" i="27"/>
  <c r="D114" i="27"/>
  <c r="E114" i="27"/>
  <c r="F114" i="27"/>
  <c r="G114" i="27"/>
  <c r="H114" i="27"/>
  <c r="I114" i="27"/>
  <c r="M114" i="27"/>
  <c r="N114" i="27"/>
  <c r="O114" i="27"/>
  <c r="P114" i="27"/>
  <c r="Q114" i="27"/>
  <c r="R114" i="27"/>
  <c r="D115" i="27"/>
  <c r="E115" i="27"/>
  <c r="F115" i="27"/>
  <c r="G115" i="27"/>
  <c r="H115" i="27"/>
  <c r="I115" i="27"/>
  <c r="M115" i="27"/>
  <c r="N115" i="27"/>
  <c r="O115" i="27"/>
  <c r="P115" i="27"/>
  <c r="Q115" i="27"/>
  <c r="R115" i="27"/>
  <c r="D116" i="27"/>
  <c r="E116" i="27"/>
  <c r="F116" i="27"/>
  <c r="G116" i="27"/>
  <c r="H116" i="27"/>
  <c r="I116" i="27"/>
  <c r="M116" i="27"/>
  <c r="N116" i="27"/>
  <c r="O116" i="27"/>
  <c r="P116" i="27"/>
  <c r="Q116" i="27"/>
  <c r="R116" i="27"/>
  <c r="D117" i="27"/>
  <c r="E117" i="27"/>
  <c r="F117" i="27"/>
  <c r="G117" i="27"/>
  <c r="H117" i="27"/>
  <c r="I117" i="27"/>
  <c r="M117" i="27"/>
  <c r="N117" i="27"/>
  <c r="O117" i="27"/>
  <c r="P117" i="27"/>
  <c r="Q117" i="27"/>
  <c r="R117" i="27"/>
  <c r="D118" i="27"/>
  <c r="E118" i="27"/>
  <c r="F118" i="27"/>
  <c r="G118" i="27"/>
  <c r="H118" i="27"/>
  <c r="I118" i="27"/>
  <c r="M118" i="27"/>
  <c r="N118" i="27"/>
  <c r="O118" i="27"/>
  <c r="P118" i="27"/>
  <c r="Q118" i="27"/>
  <c r="R118" i="27"/>
  <c r="D119" i="27"/>
  <c r="E119" i="27"/>
  <c r="F119" i="27"/>
  <c r="G119" i="27"/>
  <c r="H119" i="27"/>
  <c r="I119" i="27"/>
  <c r="M119" i="27"/>
  <c r="N119" i="27"/>
  <c r="O119" i="27"/>
  <c r="P119" i="27"/>
  <c r="Q119" i="27"/>
  <c r="R119" i="27"/>
  <c r="D120" i="27"/>
  <c r="E120" i="27"/>
  <c r="F120" i="27"/>
  <c r="G120" i="27"/>
  <c r="H120" i="27"/>
  <c r="I120" i="27"/>
  <c r="M120" i="27"/>
  <c r="N120" i="27"/>
  <c r="O120" i="27"/>
  <c r="P120" i="27"/>
  <c r="Q120" i="27"/>
  <c r="R120" i="27"/>
  <c r="D121" i="27"/>
  <c r="E121" i="27"/>
  <c r="F121" i="27"/>
  <c r="G121" i="27"/>
  <c r="H121" i="27"/>
  <c r="I121" i="27"/>
  <c r="M121" i="27"/>
  <c r="N121" i="27"/>
  <c r="O121" i="27"/>
  <c r="P121" i="27"/>
  <c r="Q121" i="27"/>
  <c r="R121" i="27"/>
  <c r="D122" i="27"/>
  <c r="E122" i="27"/>
  <c r="F122" i="27"/>
  <c r="G122" i="27"/>
  <c r="H122" i="27"/>
  <c r="I122" i="27"/>
  <c r="M122" i="27"/>
  <c r="N122" i="27"/>
  <c r="O122" i="27"/>
  <c r="P122" i="27"/>
  <c r="Q122" i="27"/>
  <c r="R122" i="27"/>
  <c r="C89" i="27"/>
  <c r="C90" i="27"/>
  <c r="C91" i="27"/>
  <c r="C92" i="27"/>
  <c r="C93" i="27"/>
  <c r="C94" i="27"/>
  <c r="C95" i="27"/>
  <c r="C96" i="27"/>
  <c r="C97" i="27"/>
  <c r="C98" i="27"/>
  <c r="C100" i="27"/>
  <c r="C101" i="27"/>
  <c r="C102" i="27"/>
  <c r="C103" i="27"/>
  <c r="C104" i="27"/>
  <c r="C105" i="27"/>
  <c r="C106" i="27"/>
  <c r="C107" i="27"/>
  <c r="C108" i="27"/>
  <c r="C109" i="27"/>
  <c r="C110" i="27"/>
  <c r="C112" i="27"/>
  <c r="C113" i="27"/>
  <c r="C114" i="27"/>
  <c r="C115" i="27"/>
  <c r="C116" i="27"/>
  <c r="C117" i="27"/>
  <c r="C118" i="27"/>
  <c r="C119" i="27"/>
  <c r="C120" i="27"/>
  <c r="C121" i="27"/>
  <c r="C122" i="27"/>
  <c r="C88" i="27"/>
  <c r="D61" i="27"/>
  <c r="E61" i="27"/>
  <c r="F61" i="27"/>
  <c r="G61" i="27"/>
  <c r="H61" i="27"/>
  <c r="I61" i="27"/>
  <c r="M61" i="27"/>
  <c r="N61" i="27"/>
  <c r="O61" i="27"/>
  <c r="P61" i="27"/>
  <c r="Q61" i="27"/>
  <c r="R61" i="27"/>
  <c r="D62" i="27"/>
  <c r="E62" i="27"/>
  <c r="F62" i="27"/>
  <c r="G62" i="27"/>
  <c r="H62" i="27"/>
  <c r="I62" i="27"/>
  <c r="M62" i="27"/>
  <c r="N62" i="27"/>
  <c r="O62" i="27"/>
  <c r="P62" i="27"/>
  <c r="Q62" i="27"/>
  <c r="R62" i="27"/>
  <c r="D63" i="27"/>
  <c r="E63" i="27"/>
  <c r="F63" i="27"/>
  <c r="G63" i="27"/>
  <c r="H63" i="27"/>
  <c r="I63" i="27"/>
  <c r="M63" i="27"/>
  <c r="N63" i="27"/>
  <c r="O63" i="27"/>
  <c r="P63" i="27"/>
  <c r="Q63" i="27"/>
  <c r="R63" i="27"/>
  <c r="D64" i="27"/>
  <c r="E64" i="27"/>
  <c r="F64" i="27"/>
  <c r="G64" i="27"/>
  <c r="H64" i="27"/>
  <c r="I64" i="27"/>
  <c r="M64" i="27"/>
  <c r="N64" i="27"/>
  <c r="O64" i="27"/>
  <c r="P64" i="27"/>
  <c r="Q64" i="27"/>
  <c r="R64" i="27"/>
  <c r="D65" i="27"/>
  <c r="E65" i="27"/>
  <c r="F65" i="27"/>
  <c r="G65" i="27"/>
  <c r="H65" i="27"/>
  <c r="I65" i="27"/>
  <c r="M65" i="27"/>
  <c r="N65" i="27"/>
  <c r="O65" i="27"/>
  <c r="P65" i="27"/>
  <c r="Q65" i="27"/>
  <c r="R65" i="27"/>
  <c r="D66" i="27"/>
  <c r="E66" i="27"/>
  <c r="F66" i="27"/>
  <c r="G66" i="27"/>
  <c r="H66" i="27"/>
  <c r="I66" i="27"/>
  <c r="M66" i="27"/>
  <c r="N66" i="27"/>
  <c r="O66" i="27"/>
  <c r="P66" i="27"/>
  <c r="Q66" i="27"/>
  <c r="R66" i="27"/>
  <c r="D67" i="27"/>
  <c r="E67" i="27"/>
  <c r="F67" i="27"/>
  <c r="G67" i="27"/>
  <c r="H67" i="27"/>
  <c r="I67" i="27"/>
  <c r="M67" i="27"/>
  <c r="N67" i="27"/>
  <c r="O67" i="27"/>
  <c r="P67" i="27"/>
  <c r="Q67" i="27"/>
  <c r="R67" i="27"/>
  <c r="D68" i="27"/>
  <c r="E68" i="27"/>
  <c r="F68" i="27"/>
  <c r="G68" i="27"/>
  <c r="H68" i="27"/>
  <c r="I68" i="27"/>
  <c r="M68" i="27"/>
  <c r="N68" i="27"/>
  <c r="O68" i="27"/>
  <c r="P68" i="27"/>
  <c r="Q68" i="27"/>
  <c r="R68" i="27"/>
  <c r="D69" i="27"/>
  <c r="E69" i="27"/>
  <c r="F69" i="27"/>
  <c r="G69" i="27"/>
  <c r="H69" i="27"/>
  <c r="I69" i="27"/>
  <c r="M69" i="27"/>
  <c r="N69" i="27"/>
  <c r="O69" i="27"/>
  <c r="P69" i="27"/>
  <c r="Q69" i="27"/>
  <c r="R69" i="27"/>
  <c r="D70" i="27"/>
  <c r="E70" i="27"/>
  <c r="F70" i="27"/>
  <c r="G70" i="27"/>
  <c r="H70" i="27"/>
  <c r="I70" i="27"/>
  <c r="M70" i="27"/>
  <c r="N70" i="27"/>
  <c r="O70" i="27"/>
  <c r="P70" i="27"/>
  <c r="Q70" i="27"/>
  <c r="R70" i="27"/>
  <c r="D71" i="27"/>
  <c r="E71" i="27"/>
  <c r="F71" i="27"/>
  <c r="G71" i="27"/>
  <c r="H71" i="27"/>
  <c r="I71" i="27"/>
  <c r="M71" i="27"/>
  <c r="N71" i="27"/>
  <c r="O71" i="27"/>
  <c r="P71" i="27"/>
  <c r="Q71" i="27"/>
  <c r="R71" i="27"/>
  <c r="D72" i="27"/>
  <c r="E72" i="27"/>
  <c r="F72" i="27"/>
  <c r="G72" i="27"/>
  <c r="H72" i="27"/>
  <c r="I72" i="27"/>
  <c r="M72" i="27"/>
  <c r="N72" i="27"/>
  <c r="O72" i="27"/>
  <c r="P72" i="27"/>
  <c r="Q72" i="27"/>
  <c r="R72" i="27"/>
  <c r="D73" i="27"/>
  <c r="E73" i="27"/>
  <c r="F73" i="27"/>
  <c r="G73" i="27"/>
  <c r="H73" i="27"/>
  <c r="I73" i="27"/>
  <c r="M73" i="27"/>
  <c r="N73" i="27"/>
  <c r="O73" i="27"/>
  <c r="P73" i="27"/>
  <c r="Q73" i="27"/>
  <c r="R73" i="27"/>
  <c r="D74" i="27"/>
  <c r="E74" i="27"/>
  <c r="F74" i="27"/>
  <c r="G74" i="27"/>
  <c r="H74" i="27"/>
  <c r="I74" i="27"/>
  <c r="M74" i="27"/>
  <c r="N74" i="27"/>
  <c r="O74" i="27"/>
  <c r="P74" i="27"/>
  <c r="Q74" i="27"/>
  <c r="R74" i="27"/>
  <c r="D75" i="27"/>
  <c r="E75" i="27"/>
  <c r="F75" i="27"/>
  <c r="G75" i="27"/>
  <c r="H75" i="27"/>
  <c r="I75" i="27"/>
  <c r="M75" i="27"/>
  <c r="N75" i="27"/>
  <c r="O75" i="27"/>
  <c r="P75" i="27"/>
  <c r="Q75" i="27"/>
  <c r="R75" i="27"/>
  <c r="D76" i="27"/>
  <c r="E76" i="27"/>
  <c r="F76" i="27"/>
  <c r="G76" i="27"/>
  <c r="H76" i="27"/>
  <c r="I76" i="27"/>
  <c r="M76" i="27"/>
  <c r="N76" i="27"/>
  <c r="O76" i="27"/>
  <c r="P76" i="27"/>
  <c r="Q76" i="27"/>
  <c r="R76" i="27"/>
  <c r="D77" i="27"/>
  <c r="E77" i="27"/>
  <c r="F77" i="27"/>
  <c r="G77" i="27"/>
  <c r="H77" i="27"/>
  <c r="I77" i="27"/>
  <c r="M77" i="27"/>
  <c r="N77" i="27"/>
  <c r="O77" i="27"/>
  <c r="P77" i="27"/>
  <c r="Q77" i="27"/>
  <c r="R77" i="27"/>
  <c r="D78" i="27"/>
  <c r="E78" i="27"/>
  <c r="F78" i="27"/>
  <c r="G78" i="27"/>
  <c r="H78" i="27"/>
  <c r="I78" i="27"/>
  <c r="M78" i="27"/>
  <c r="N78" i="27"/>
  <c r="O78" i="27"/>
  <c r="P78" i="27"/>
  <c r="Q78" i="27"/>
  <c r="R78" i="27"/>
  <c r="D79" i="27"/>
  <c r="E79" i="27"/>
  <c r="F79" i="27"/>
  <c r="G79" i="27"/>
  <c r="H79" i="27"/>
  <c r="I79" i="27"/>
  <c r="M79" i="27"/>
  <c r="N79" i="27"/>
  <c r="O79" i="27"/>
  <c r="P79" i="27"/>
  <c r="Q79" i="27"/>
  <c r="R79" i="27"/>
  <c r="D80" i="27"/>
  <c r="E80" i="27"/>
  <c r="F80" i="27"/>
  <c r="G80" i="27"/>
  <c r="H80" i="27"/>
  <c r="I80" i="27"/>
  <c r="M80" i="27"/>
  <c r="N80" i="27"/>
  <c r="O80" i="27"/>
  <c r="P80" i="27"/>
  <c r="Q80" i="27"/>
  <c r="R80" i="27"/>
  <c r="D81" i="27"/>
  <c r="E81" i="27"/>
  <c r="F81" i="27"/>
  <c r="G81" i="27"/>
  <c r="H81" i="27"/>
  <c r="I81" i="27"/>
  <c r="M81" i="27"/>
  <c r="N81" i="27"/>
  <c r="O81" i="27"/>
  <c r="P81" i="27"/>
  <c r="Q81" i="27"/>
  <c r="R81" i="27"/>
  <c r="D82" i="27"/>
  <c r="E82" i="27"/>
  <c r="F82" i="27"/>
  <c r="G82" i="27"/>
  <c r="H82" i="27"/>
  <c r="I82" i="27"/>
  <c r="M82" i="27"/>
  <c r="N82" i="27"/>
  <c r="O82" i="27"/>
  <c r="P82" i="27"/>
  <c r="Q82" i="27"/>
  <c r="R82" i="27"/>
  <c r="D83" i="27"/>
  <c r="E83" i="27"/>
  <c r="F83" i="27"/>
  <c r="G83" i="27"/>
  <c r="H83" i="27"/>
  <c r="I83" i="27"/>
  <c r="M83" i="27"/>
  <c r="N83" i="27"/>
  <c r="O83" i="27"/>
  <c r="P83" i="27"/>
  <c r="Q83" i="27"/>
  <c r="R83" i="27"/>
  <c r="D84" i="27"/>
  <c r="E84" i="27"/>
  <c r="F84" i="27"/>
  <c r="G84" i="27"/>
  <c r="H84" i="27"/>
  <c r="I84" i="27"/>
  <c r="M84" i="27"/>
  <c r="N84" i="27"/>
  <c r="O84" i="27"/>
  <c r="P84" i="27"/>
  <c r="Q84" i="27"/>
  <c r="R84" i="27"/>
  <c r="C77" i="27"/>
  <c r="C78" i="27"/>
  <c r="C79" i="27"/>
  <c r="C80" i="27"/>
  <c r="C81" i="27"/>
  <c r="C82" i="27"/>
  <c r="C83" i="27"/>
  <c r="C84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61" i="27"/>
  <c r="R43" i="27"/>
  <c r="R44" i="27"/>
  <c r="R45" i="27"/>
  <c r="R46" i="27"/>
  <c r="R47" i="27"/>
  <c r="Q38" i="27"/>
  <c r="Q39" i="27"/>
  <c r="Q40" i="27"/>
  <c r="Q41" i="27"/>
  <c r="Q43" i="27"/>
  <c r="Q44" i="27"/>
  <c r="Q45" i="27"/>
  <c r="Q46" i="27"/>
  <c r="Q47" i="27"/>
  <c r="I38" i="27"/>
  <c r="M38" i="27"/>
  <c r="N38" i="27"/>
  <c r="O38" i="27"/>
  <c r="I39" i="27"/>
  <c r="M39" i="27"/>
  <c r="N39" i="27"/>
  <c r="O39" i="27"/>
  <c r="I40" i="27"/>
  <c r="M40" i="27"/>
  <c r="N40" i="27"/>
  <c r="O40" i="27"/>
  <c r="I41" i="27"/>
  <c r="M41" i="27"/>
  <c r="N41" i="27"/>
  <c r="O41" i="27"/>
  <c r="I43" i="27"/>
  <c r="M43" i="27"/>
  <c r="N43" i="27"/>
  <c r="O43" i="27"/>
  <c r="I44" i="27"/>
  <c r="M44" i="27"/>
  <c r="N44" i="27"/>
  <c r="O44" i="27"/>
  <c r="I45" i="27"/>
  <c r="M45" i="27"/>
  <c r="N45" i="27"/>
  <c r="O45" i="27"/>
  <c r="I46" i="27"/>
  <c r="M46" i="27"/>
  <c r="N46" i="27"/>
  <c r="O46" i="27"/>
  <c r="H43" i="27"/>
  <c r="H44" i="27"/>
  <c r="H45" i="27"/>
  <c r="H46" i="27"/>
  <c r="H47" i="27"/>
  <c r="I47" i="27"/>
  <c r="M47" i="27"/>
  <c r="N47" i="27"/>
  <c r="O47" i="27"/>
  <c r="D38" i="27"/>
  <c r="E38" i="27"/>
  <c r="F38" i="27"/>
  <c r="G38" i="27"/>
  <c r="H38" i="27"/>
  <c r="P38" i="27"/>
  <c r="R38" i="27"/>
  <c r="D39" i="27"/>
  <c r="E39" i="27"/>
  <c r="F39" i="27"/>
  <c r="G39" i="27"/>
  <c r="H39" i="27"/>
  <c r="P39" i="27"/>
  <c r="R39" i="27"/>
  <c r="D40" i="27"/>
  <c r="E40" i="27"/>
  <c r="F40" i="27"/>
  <c r="G40" i="27"/>
  <c r="H40" i="27"/>
  <c r="P40" i="27"/>
  <c r="R40" i="27"/>
  <c r="D41" i="27"/>
  <c r="E41" i="27"/>
  <c r="F41" i="27"/>
  <c r="G41" i="27"/>
  <c r="H41" i="27"/>
  <c r="P41" i="27"/>
  <c r="R41" i="27"/>
  <c r="D43" i="27"/>
  <c r="E43" i="27"/>
  <c r="F43" i="27"/>
  <c r="G43" i="27"/>
  <c r="P43" i="27"/>
  <c r="D44" i="27"/>
  <c r="E44" i="27"/>
  <c r="F44" i="27"/>
  <c r="G44" i="27"/>
  <c r="P44" i="27"/>
  <c r="D45" i="27"/>
  <c r="E45" i="27"/>
  <c r="F45" i="27"/>
  <c r="G45" i="27"/>
  <c r="P45" i="27"/>
  <c r="D46" i="27"/>
  <c r="E46" i="27"/>
  <c r="F46" i="27"/>
  <c r="G46" i="27"/>
  <c r="P46" i="27"/>
  <c r="D47" i="27"/>
  <c r="E47" i="27"/>
  <c r="F47" i="27"/>
  <c r="G47" i="27"/>
  <c r="P47" i="27"/>
  <c r="D55" i="27"/>
  <c r="E55" i="27"/>
  <c r="F55" i="27"/>
  <c r="G55" i="27"/>
  <c r="H55" i="27"/>
  <c r="I55" i="27"/>
  <c r="M55" i="27"/>
  <c r="N55" i="27"/>
  <c r="O55" i="27"/>
  <c r="P55" i="27"/>
  <c r="Q55" i="27"/>
  <c r="R55" i="27"/>
  <c r="D56" i="27"/>
  <c r="E56" i="27"/>
  <c r="F56" i="27"/>
  <c r="G56" i="27"/>
  <c r="H56" i="27"/>
  <c r="I56" i="27"/>
  <c r="M56" i="27"/>
  <c r="N56" i="27"/>
  <c r="O56" i="27"/>
  <c r="P56" i="27"/>
  <c r="Q56" i="27"/>
  <c r="R56" i="27"/>
  <c r="D57" i="27"/>
  <c r="E57" i="27"/>
  <c r="F57" i="27"/>
  <c r="G57" i="27"/>
  <c r="H57" i="27"/>
  <c r="I57" i="27"/>
  <c r="M57" i="27"/>
  <c r="N57" i="27"/>
  <c r="O57" i="27"/>
  <c r="P57" i="27"/>
  <c r="Q57" i="27"/>
  <c r="R57" i="27"/>
  <c r="C39" i="27"/>
  <c r="C40" i="27"/>
  <c r="C41" i="27"/>
  <c r="C43" i="27"/>
  <c r="C44" i="27"/>
  <c r="C45" i="27"/>
  <c r="C46" i="27"/>
  <c r="C47" i="27"/>
  <c r="C55" i="27"/>
  <c r="C56" i="27"/>
  <c r="C57" i="27"/>
  <c r="C38" i="27"/>
  <c r="D23" i="27"/>
  <c r="E23" i="27"/>
  <c r="F23" i="27"/>
  <c r="G23" i="27"/>
  <c r="H23" i="27"/>
  <c r="I23" i="27"/>
  <c r="M23" i="27"/>
  <c r="N23" i="27"/>
  <c r="O23" i="27"/>
  <c r="P23" i="27"/>
  <c r="Q23" i="27"/>
  <c r="R23" i="27"/>
  <c r="G25" i="27"/>
  <c r="H25" i="27"/>
  <c r="I25" i="27"/>
  <c r="M25" i="27"/>
  <c r="N25" i="27"/>
  <c r="O25" i="27"/>
  <c r="P25" i="27"/>
  <c r="Q25" i="27"/>
  <c r="R25" i="27"/>
  <c r="D26" i="27"/>
  <c r="E26" i="27"/>
  <c r="F26" i="27"/>
  <c r="G26" i="27"/>
  <c r="H26" i="27"/>
  <c r="I26" i="27"/>
  <c r="M26" i="27"/>
  <c r="N26" i="27"/>
  <c r="O26" i="27"/>
  <c r="P26" i="27"/>
  <c r="Q26" i="27"/>
  <c r="R26" i="27"/>
  <c r="D28" i="27"/>
  <c r="E28" i="27"/>
  <c r="F28" i="27"/>
  <c r="G28" i="27"/>
  <c r="H28" i="27"/>
  <c r="I28" i="27"/>
  <c r="M28" i="27"/>
  <c r="N28" i="27"/>
  <c r="O28" i="27"/>
  <c r="P28" i="27"/>
  <c r="Q28" i="27"/>
  <c r="R28" i="27"/>
  <c r="D30" i="27"/>
  <c r="E30" i="27"/>
  <c r="F30" i="27"/>
  <c r="G30" i="27"/>
  <c r="H30" i="27"/>
  <c r="I30" i="27"/>
  <c r="M30" i="27"/>
  <c r="N30" i="27"/>
  <c r="O30" i="27"/>
  <c r="P30" i="27"/>
  <c r="Q30" i="27"/>
  <c r="R30" i="27"/>
  <c r="D31" i="27"/>
  <c r="E31" i="27"/>
  <c r="F31" i="27"/>
  <c r="G31" i="27"/>
  <c r="H31" i="27"/>
  <c r="I31" i="27"/>
  <c r="M31" i="27"/>
  <c r="N31" i="27"/>
  <c r="O31" i="27"/>
  <c r="P31" i="27"/>
  <c r="Q31" i="27"/>
  <c r="R31" i="27"/>
  <c r="D33" i="27"/>
  <c r="E33" i="27"/>
  <c r="F33" i="27"/>
  <c r="G33" i="27"/>
  <c r="H33" i="27"/>
  <c r="I33" i="27"/>
  <c r="M33" i="27"/>
  <c r="N33" i="27"/>
  <c r="O33" i="27"/>
  <c r="P33" i="27"/>
  <c r="Q33" i="27"/>
  <c r="R33" i="27"/>
  <c r="C26" i="27"/>
  <c r="C28" i="27"/>
  <c r="C30" i="27"/>
  <c r="C31" i="27"/>
  <c r="C33" i="27"/>
  <c r="C23" i="27"/>
  <c r="D6" i="27"/>
  <c r="E6" i="27"/>
  <c r="F6" i="27"/>
  <c r="G6" i="27"/>
  <c r="H6" i="27"/>
  <c r="I6" i="27"/>
  <c r="M6" i="27"/>
  <c r="N6" i="27"/>
  <c r="O6" i="27"/>
  <c r="P6" i="27"/>
  <c r="Q6" i="27"/>
  <c r="R6" i="27"/>
  <c r="D7" i="27"/>
  <c r="E7" i="27"/>
  <c r="F7" i="27"/>
  <c r="G7" i="27"/>
  <c r="H7" i="27"/>
  <c r="I7" i="27"/>
  <c r="M7" i="27"/>
  <c r="N7" i="27"/>
  <c r="O7" i="27"/>
  <c r="P7" i="27"/>
  <c r="Q7" i="27"/>
  <c r="R7" i="27"/>
  <c r="D8" i="27"/>
  <c r="E8" i="27"/>
  <c r="F8" i="27"/>
  <c r="G8" i="27"/>
  <c r="H8" i="27"/>
  <c r="I8" i="27"/>
  <c r="M8" i="27"/>
  <c r="N8" i="27"/>
  <c r="O8" i="27"/>
  <c r="P8" i="27"/>
  <c r="Q8" i="27"/>
  <c r="R8" i="27"/>
  <c r="D9" i="27"/>
  <c r="E9" i="27"/>
  <c r="F9" i="27"/>
  <c r="G9" i="27"/>
  <c r="H9" i="27"/>
  <c r="I9" i="27"/>
  <c r="M9" i="27"/>
  <c r="N9" i="27"/>
  <c r="O9" i="27"/>
  <c r="P9" i="27"/>
  <c r="Q9" i="27"/>
  <c r="R9" i="27"/>
  <c r="D10" i="27"/>
  <c r="E10" i="27"/>
  <c r="F10" i="27"/>
  <c r="G10" i="27"/>
  <c r="H10" i="27"/>
  <c r="I10" i="27"/>
  <c r="M10" i="27"/>
  <c r="N10" i="27"/>
  <c r="O10" i="27"/>
  <c r="P10" i="27"/>
  <c r="Q10" i="27"/>
  <c r="R10" i="27"/>
  <c r="D11" i="27"/>
  <c r="E11" i="27"/>
  <c r="F11" i="27"/>
  <c r="G11" i="27"/>
  <c r="H11" i="27"/>
  <c r="I11" i="27"/>
  <c r="M11" i="27"/>
  <c r="N11" i="27"/>
  <c r="O11" i="27"/>
  <c r="P11" i="27"/>
  <c r="Q11" i="27"/>
  <c r="R11" i="27"/>
  <c r="D17" i="27"/>
  <c r="E17" i="27"/>
  <c r="F17" i="27"/>
  <c r="G17" i="27"/>
  <c r="H17" i="27"/>
  <c r="I17" i="27"/>
  <c r="M17" i="27"/>
  <c r="N17" i="27"/>
  <c r="O17" i="27"/>
  <c r="P17" i="27"/>
  <c r="Q17" i="27"/>
  <c r="R17" i="27"/>
  <c r="D18" i="27"/>
  <c r="E18" i="27"/>
  <c r="F18" i="27"/>
  <c r="G18" i="27"/>
  <c r="H18" i="27"/>
  <c r="I18" i="27"/>
  <c r="M18" i="27"/>
  <c r="N18" i="27"/>
  <c r="O18" i="27"/>
  <c r="P18" i="27"/>
  <c r="Q18" i="27"/>
  <c r="R18" i="27"/>
  <c r="C7" i="27"/>
  <c r="C8" i="27"/>
  <c r="C9" i="27"/>
  <c r="C10" i="27"/>
  <c r="C11" i="27"/>
  <c r="C17" i="27"/>
  <c r="C18" i="27"/>
  <c r="C6" i="27"/>
  <c r="U39" i="26" l="1"/>
  <c r="V39" i="26"/>
  <c r="W39" i="26"/>
  <c r="X39" i="26"/>
  <c r="Y39" i="26"/>
  <c r="Z39" i="26"/>
  <c r="AA39" i="26"/>
  <c r="N39" i="26"/>
  <c r="O39" i="26"/>
  <c r="P39" i="26"/>
  <c r="Q39" i="26"/>
  <c r="R39" i="26"/>
  <c r="C39" i="26"/>
  <c r="D39" i="26"/>
  <c r="E39" i="26"/>
  <c r="F39" i="26"/>
  <c r="G39" i="26"/>
  <c r="H39" i="26"/>
  <c r="I39" i="26"/>
  <c r="M39" i="26"/>
  <c r="U39" i="25"/>
  <c r="V39" i="25"/>
  <c r="W39" i="25"/>
  <c r="X39" i="25"/>
  <c r="Y39" i="25"/>
  <c r="Z39" i="25"/>
  <c r="AA39" i="25"/>
  <c r="C39" i="25"/>
  <c r="D39" i="25"/>
  <c r="E39" i="25"/>
  <c r="F39" i="25"/>
  <c r="G39" i="25"/>
  <c r="H39" i="25"/>
  <c r="I39" i="25"/>
  <c r="M39" i="25"/>
  <c r="N39" i="25"/>
  <c r="O39" i="25"/>
  <c r="P39" i="25"/>
  <c r="Q39" i="25"/>
  <c r="R39" i="25"/>
  <c r="O39" i="18"/>
  <c r="P39" i="18"/>
  <c r="Q39" i="18"/>
  <c r="R39" i="18"/>
  <c r="S39" i="18"/>
  <c r="N39" i="18"/>
  <c r="C39" i="18"/>
  <c r="D39" i="18"/>
  <c r="E39" i="18"/>
  <c r="F39" i="18"/>
  <c r="G39" i="18"/>
  <c r="H39" i="18"/>
  <c r="I39" i="18"/>
  <c r="J39" i="18"/>
  <c r="M39" i="18"/>
  <c r="V77" i="26" l="1"/>
  <c r="W77" i="26"/>
  <c r="X77" i="26"/>
  <c r="Y77" i="26"/>
  <c r="Z77" i="26"/>
  <c r="AA77" i="26"/>
  <c r="V78" i="26"/>
  <c r="W78" i="26"/>
  <c r="X78" i="26"/>
  <c r="Y78" i="26"/>
  <c r="Z78" i="26"/>
  <c r="AA78" i="26"/>
  <c r="V79" i="26"/>
  <c r="W79" i="26"/>
  <c r="X79" i="26"/>
  <c r="Y79" i="26"/>
  <c r="Z79" i="26"/>
  <c r="AA79" i="26"/>
  <c r="V80" i="26"/>
  <c r="W80" i="26"/>
  <c r="X80" i="26"/>
  <c r="Y80" i="26"/>
  <c r="Z80" i="26"/>
  <c r="AA80" i="26"/>
  <c r="V81" i="26"/>
  <c r="W81" i="26"/>
  <c r="X81" i="26"/>
  <c r="Y81" i="26"/>
  <c r="Z81" i="26"/>
  <c r="AA81" i="26"/>
  <c r="V82" i="26"/>
  <c r="W82" i="26"/>
  <c r="X82" i="26"/>
  <c r="Y82" i="26"/>
  <c r="Z82" i="26"/>
  <c r="AA82" i="26"/>
  <c r="V83" i="26"/>
  <c r="W83" i="26"/>
  <c r="X83" i="26"/>
  <c r="Y83" i="26"/>
  <c r="Z83" i="26"/>
  <c r="AA83" i="26"/>
  <c r="V84" i="26"/>
  <c r="W84" i="26"/>
  <c r="X84" i="26"/>
  <c r="Y84" i="26"/>
  <c r="Z84" i="26"/>
  <c r="AA84" i="26"/>
  <c r="V422" i="26" l="1"/>
  <c r="W422" i="26"/>
  <c r="X422" i="26"/>
  <c r="Y422" i="26"/>
  <c r="Z422" i="26"/>
  <c r="AA422" i="26"/>
  <c r="V423" i="26"/>
  <c r="W423" i="26"/>
  <c r="X423" i="26"/>
  <c r="Y423" i="26"/>
  <c r="Z423" i="26"/>
  <c r="AA423" i="26"/>
  <c r="V424" i="26"/>
  <c r="W424" i="26"/>
  <c r="X424" i="26"/>
  <c r="Y424" i="26"/>
  <c r="Z424" i="26"/>
  <c r="AA424" i="26"/>
  <c r="V425" i="26"/>
  <c r="W425" i="26"/>
  <c r="X425" i="26"/>
  <c r="Y425" i="26"/>
  <c r="Z425" i="26"/>
  <c r="AA425" i="26"/>
  <c r="V426" i="26"/>
  <c r="W426" i="26"/>
  <c r="X426" i="26"/>
  <c r="Y426" i="26"/>
  <c r="Z426" i="26"/>
  <c r="AA426" i="26"/>
  <c r="V427" i="26"/>
  <c r="W427" i="26"/>
  <c r="X427" i="26"/>
  <c r="Y427" i="26"/>
  <c r="Z427" i="26"/>
  <c r="AA427" i="26"/>
  <c r="V428" i="26"/>
  <c r="W428" i="26"/>
  <c r="X428" i="26"/>
  <c r="Y428" i="26"/>
  <c r="Z428" i="26"/>
  <c r="AA428" i="26"/>
  <c r="V429" i="26"/>
  <c r="W429" i="26"/>
  <c r="X429" i="26"/>
  <c r="Y429" i="26"/>
  <c r="Z429" i="26"/>
  <c r="AA429" i="26"/>
  <c r="V430" i="26"/>
  <c r="W430" i="26"/>
  <c r="X430" i="26"/>
  <c r="Y430" i="26"/>
  <c r="Z430" i="26"/>
  <c r="AA430" i="26"/>
  <c r="V431" i="26"/>
  <c r="W431" i="26"/>
  <c r="X431" i="26"/>
  <c r="Y431" i="26"/>
  <c r="Z431" i="26"/>
  <c r="AA431" i="26"/>
  <c r="V432" i="26"/>
  <c r="W432" i="26"/>
  <c r="X432" i="26"/>
  <c r="Y432" i="26"/>
  <c r="Z432" i="26"/>
  <c r="AA432" i="26"/>
  <c r="V433" i="26"/>
  <c r="W433" i="26"/>
  <c r="X433" i="26"/>
  <c r="Y433" i="26"/>
  <c r="Z433" i="26"/>
  <c r="AA433" i="26"/>
  <c r="V434" i="26"/>
  <c r="W434" i="26"/>
  <c r="X434" i="26"/>
  <c r="Y434" i="26"/>
  <c r="Z434" i="26"/>
  <c r="AA434" i="26"/>
  <c r="V435" i="26"/>
  <c r="W435" i="26"/>
  <c r="X435" i="26"/>
  <c r="Y435" i="26"/>
  <c r="Z435" i="26"/>
  <c r="AA435" i="26"/>
  <c r="V436" i="26"/>
  <c r="W436" i="26"/>
  <c r="X436" i="26"/>
  <c r="Y436" i="26"/>
  <c r="Z436" i="26"/>
  <c r="AA436" i="26"/>
  <c r="V437" i="26"/>
  <c r="W437" i="26"/>
  <c r="X437" i="26"/>
  <c r="Y437" i="26"/>
  <c r="Z437" i="26"/>
  <c r="AA437" i="26"/>
  <c r="V438" i="26"/>
  <c r="W438" i="26"/>
  <c r="X438" i="26"/>
  <c r="Y438" i="26"/>
  <c r="Z438" i="26"/>
  <c r="AA438" i="26"/>
  <c r="V439" i="26"/>
  <c r="W439" i="26"/>
  <c r="X439" i="26"/>
  <c r="Y439" i="26"/>
  <c r="Z439" i="26"/>
  <c r="AA439" i="26"/>
  <c r="V440" i="26"/>
  <c r="W440" i="26"/>
  <c r="X440" i="26"/>
  <c r="Y440" i="26"/>
  <c r="Z440" i="26"/>
  <c r="AA440" i="26"/>
  <c r="V441" i="26"/>
  <c r="W441" i="26"/>
  <c r="X441" i="26"/>
  <c r="Y441" i="26"/>
  <c r="Z441" i="26"/>
  <c r="AA441" i="26"/>
  <c r="U423" i="26"/>
  <c r="U424" i="26"/>
  <c r="U425" i="26"/>
  <c r="U426" i="26"/>
  <c r="U427" i="26"/>
  <c r="U428" i="26"/>
  <c r="U429" i="26"/>
  <c r="U430" i="26"/>
  <c r="U431" i="26"/>
  <c r="U432" i="26"/>
  <c r="U433" i="26"/>
  <c r="U434" i="26"/>
  <c r="U435" i="26"/>
  <c r="U436" i="26"/>
  <c r="U437" i="26"/>
  <c r="U438" i="26"/>
  <c r="U439" i="26"/>
  <c r="U440" i="26"/>
  <c r="U441" i="26"/>
  <c r="U422" i="26"/>
  <c r="V378" i="26"/>
  <c r="W378" i="26"/>
  <c r="X378" i="26"/>
  <c r="Y378" i="26"/>
  <c r="Z378" i="26"/>
  <c r="AA378" i="26"/>
  <c r="V379" i="26"/>
  <c r="W379" i="26"/>
  <c r="X379" i="26"/>
  <c r="Y379" i="26"/>
  <c r="Z379" i="26"/>
  <c r="AA379" i="26"/>
  <c r="V380" i="26"/>
  <c r="W380" i="26"/>
  <c r="X380" i="26"/>
  <c r="Y380" i="26"/>
  <c r="Z380" i="26"/>
  <c r="AA380" i="26"/>
  <c r="U378" i="26"/>
  <c r="U379" i="26"/>
  <c r="U380" i="26"/>
  <c r="V338" i="26"/>
  <c r="W338" i="26"/>
  <c r="X338" i="26"/>
  <c r="Y338" i="26"/>
  <c r="Z338" i="26"/>
  <c r="AA338" i="26"/>
  <c r="V339" i="26"/>
  <c r="W339" i="26"/>
  <c r="X339" i="26"/>
  <c r="Y339" i="26"/>
  <c r="Z339" i="26"/>
  <c r="AA339" i="26"/>
  <c r="V340" i="26"/>
  <c r="W340" i="26"/>
  <c r="X340" i="26"/>
  <c r="Y340" i="26"/>
  <c r="Z340" i="26"/>
  <c r="AA340" i="26"/>
  <c r="V341" i="26"/>
  <c r="W341" i="26"/>
  <c r="X341" i="26"/>
  <c r="Y341" i="26"/>
  <c r="Z341" i="26"/>
  <c r="AA341" i="26"/>
  <c r="V342" i="26"/>
  <c r="W342" i="26"/>
  <c r="X342" i="26"/>
  <c r="Y342" i="26"/>
  <c r="Z342" i="26"/>
  <c r="AA342" i="26"/>
  <c r="V343" i="26"/>
  <c r="W343" i="26"/>
  <c r="X343" i="26"/>
  <c r="Y343" i="26"/>
  <c r="Z343" i="26"/>
  <c r="AA343" i="26"/>
  <c r="V344" i="26"/>
  <c r="W344" i="26"/>
  <c r="X344" i="26"/>
  <c r="Y344" i="26"/>
  <c r="Z344" i="26"/>
  <c r="AA344" i="26"/>
  <c r="V345" i="26"/>
  <c r="W345" i="26"/>
  <c r="X345" i="26"/>
  <c r="Y345" i="26"/>
  <c r="Z345" i="26"/>
  <c r="AA345" i="26"/>
  <c r="V346" i="26"/>
  <c r="W346" i="26"/>
  <c r="X346" i="26"/>
  <c r="Y346" i="26"/>
  <c r="Z346" i="26"/>
  <c r="AA346" i="26"/>
  <c r="V349" i="26"/>
  <c r="W349" i="26"/>
  <c r="X349" i="26"/>
  <c r="Y349" i="26"/>
  <c r="Z349" i="26"/>
  <c r="AA349" i="26"/>
  <c r="V350" i="26"/>
  <c r="W350" i="26"/>
  <c r="X350" i="26"/>
  <c r="Y350" i="26"/>
  <c r="Z350" i="26"/>
  <c r="AA350" i="26"/>
  <c r="V351" i="26"/>
  <c r="W351" i="26"/>
  <c r="X351" i="26"/>
  <c r="Y351" i="26"/>
  <c r="Z351" i="26"/>
  <c r="AA351" i="26"/>
  <c r="V352" i="26"/>
  <c r="W352" i="26"/>
  <c r="X352" i="26"/>
  <c r="Y352" i="26"/>
  <c r="Z352" i="26"/>
  <c r="AA352" i="26"/>
  <c r="U339" i="26"/>
  <c r="U340" i="26"/>
  <c r="U341" i="26"/>
  <c r="U342" i="26"/>
  <c r="U343" i="26"/>
  <c r="U344" i="26"/>
  <c r="U345" i="26"/>
  <c r="U346" i="26"/>
  <c r="U349" i="26"/>
  <c r="U350" i="26"/>
  <c r="U351" i="26"/>
  <c r="U352" i="26"/>
  <c r="U338" i="26"/>
  <c r="V311" i="26"/>
  <c r="W311" i="26"/>
  <c r="X311" i="26"/>
  <c r="Y311" i="26"/>
  <c r="Z311" i="26"/>
  <c r="AA311" i="26"/>
  <c r="V312" i="26"/>
  <c r="W312" i="26"/>
  <c r="X312" i="26"/>
  <c r="Y312" i="26"/>
  <c r="Z312" i="26"/>
  <c r="AA312" i="26"/>
  <c r="V313" i="26"/>
  <c r="W313" i="26"/>
  <c r="X313" i="26"/>
  <c r="Y313" i="26"/>
  <c r="Z313" i="26"/>
  <c r="AA313" i="26"/>
  <c r="V314" i="26"/>
  <c r="W314" i="26"/>
  <c r="X314" i="26"/>
  <c r="Y314" i="26"/>
  <c r="Z314" i="26"/>
  <c r="AA314" i="26"/>
  <c r="V315" i="26"/>
  <c r="W315" i="26"/>
  <c r="X315" i="26"/>
  <c r="Y315" i="26"/>
  <c r="Z315" i="26"/>
  <c r="AA315" i="26"/>
  <c r="V316" i="26"/>
  <c r="W316" i="26"/>
  <c r="X316" i="26"/>
  <c r="Y316" i="26"/>
  <c r="Z316" i="26"/>
  <c r="AA316" i="26"/>
  <c r="V317" i="26"/>
  <c r="W317" i="26"/>
  <c r="X317" i="26"/>
  <c r="Y317" i="26"/>
  <c r="Z317" i="26"/>
  <c r="AA317" i="26"/>
  <c r="V318" i="26"/>
  <c r="W318" i="26"/>
  <c r="X318" i="26"/>
  <c r="Y318" i="26"/>
  <c r="Z318" i="26"/>
  <c r="AA318" i="26"/>
  <c r="V325" i="26"/>
  <c r="W325" i="26"/>
  <c r="X325" i="26"/>
  <c r="Y325" i="26"/>
  <c r="Z325" i="26"/>
  <c r="AA325" i="26"/>
  <c r="V326" i="26"/>
  <c r="W326" i="26"/>
  <c r="X326" i="26"/>
  <c r="Y326" i="26"/>
  <c r="Z326" i="26"/>
  <c r="AA326" i="26"/>
  <c r="V333" i="26"/>
  <c r="W333" i="26"/>
  <c r="X333" i="26"/>
  <c r="Y333" i="26"/>
  <c r="Z333" i="26"/>
  <c r="AA333" i="26"/>
  <c r="V334" i="26"/>
  <c r="W334" i="26"/>
  <c r="X334" i="26"/>
  <c r="Y334" i="26"/>
  <c r="Z334" i="26"/>
  <c r="AA334" i="26"/>
  <c r="U317" i="26"/>
  <c r="U318" i="26"/>
  <c r="U325" i="26"/>
  <c r="U326" i="26"/>
  <c r="U333" i="26"/>
  <c r="U334" i="26"/>
  <c r="U312" i="26"/>
  <c r="U313" i="26"/>
  <c r="U314" i="26"/>
  <c r="U315" i="26"/>
  <c r="U316" i="26"/>
  <c r="U311" i="26"/>
  <c r="V300" i="26"/>
  <c r="W300" i="26"/>
  <c r="X300" i="26"/>
  <c r="Y300" i="26"/>
  <c r="Z300" i="26"/>
  <c r="AA300" i="26"/>
  <c r="V301" i="26"/>
  <c r="W301" i="26"/>
  <c r="X301" i="26"/>
  <c r="Y301" i="26"/>
  <c r="Z301" i="26"/>
  <c r="AA301" i="26"/>
  <c r="V302" i="26"/>
  <c r="W302" i="26"/>
  <c r="X302" i="26"/>
  <c r="Y302" i="26"/>
  <c r="Z302" i="26"/>
  <c r="AA302" i="26"/>
  <c r="V304" i="26"/>
  <c r="W304" i="26"/>
  <c r="X304" i="26"/>
  <c r="Y304" i="26"/>
  <c r="Z304" i="26"/>
  <c r="AA304" i="26"/>
  <c r="V305" i="26"/>
  <c r="W305" i="26"/>
  <c r="X305" i="26"/>
  <c r="Y305" i="26"/>
  <c r="Z305" i="26"/>
  <c r="AA305" i="26"/>
  <c r="V306" i="26"/>
  <c r="W306" i="26"/>
  <c r="X306" i="26"/>
  <c r="Y306" i="26"/>
  <c r="Z306" i="26"/>
  <c r="AA306" i="26"/>
  <c r="V307" i="26"/>
  <c r="W307" i="26"/>
  <c r="X307" i="26"/>
  <c r="Y307" i="26"/>
  <c r="Z307" i="26"/>
  <c r="AA307" i="26"/>
  <c r="U301" i="26"/>
  <c r="U302" i="26"/>
  <c r="U304" i="26"/>
  <c r="U305" i="26"/>
  <c r="U306" i="26"/>
  <c r="U307" i="26"/>
  <c r="U300" i="26"/>
  <c r="V276" i="26"/>
  <c r="W276" i="26"/>
  <c r="X276" i="26"/>
  <c r="Y276" i="26"/>
  <c r="Z276" i="26"/>
  <c r="AA276" i="26"/>
  <c r="V277" i="26"/>
  <c r="W277" i="26"/>
  <c r="X277" i="26"/>
  <c r="Y277" i="26"/>
  <c r="Z277" i="26"/>
  <c r="AA277" i="26"/>
  <c r="V278" i="26"/>
  <c r="W278" i="26"/>
  <c r="X278" i="26"/>
  <c r="Y278" i="26"/>
  <c r="Z278" i="26"/>
  <c r="AA278" i="26"/>
  <c r="V280" i="26"/>
  <c r="W280" i="26"/>
  <c r="X280" i="26"/>
  <c r="Y280" i="26"/>
  <c r="Z280" i="26"/>
  <c r="V283" i="26"/>
  <c r="W283" i="26"/>
  <c r="X283" i="26"/>
  <c r="Y283" i="26"/>
  <c r="Z283" i="26"/>
  <c r="AA283" i="26"/>
  <c r="V284" i="26"/>
  <c r="W284" i="26"/>
  <c r="X284" i="26"/>
  <c r="Y284" i="26"/>
  <c r="Z284" i="26"/>
  <c r="AA284" i="26"/>
  <c r="V285" i="26"/>
  <c r="W285" i="26"/>
  <c r="X285" i="26"/>
  <c r="Y285" i="26"/>
  <c r="Z285" i="26"/>
  <c r="AA285" i="26"/>
  <c r="V287" i="26"/>
  <c r="W287" i="26"/>
  <c r="X287" i="26"/>
  <c r="Y287" i="26"/>
  <c r="Z287" i="26"/>
  <c r="V290" i="26"/>
  <c r="W290" i="26"/>
  <c r="X290" i="26"/>
  <c r="Y290" i="26"/>
  <c r="Z290" i="26"/>
  <c r="AA290" i="26"/>
  <c r="V291" i="26"/>
  <c r="W291" i="26"/>
  <c r="X291" i="26"/>
  <c r="Y291" i="26"/>
  <c r="Z291" i="26"/>
  <c r="AA291" i="26"/>
  <c r="V292" i="26"/>
  <c r="W292" i="26"/>
  <c r="X292" i="26"/>
  <c r="Y292" i="26"/>
  <c r="Z292" i="26"/>
  <c r="AA292" i="26"/>
  <c r="V294" i="26"/>
  <c r="W294" i="26"/>
  <c r="X294" i="26"/>
  <c r="Y294" i="26"/>
  <c r="Z294" i="26"/>
  <c r="U276" i="26"/>
  <c r="U277" i="26"/>
  <c r="U278" i="26"/>
  <c r="U280" i="26"/>
  <c r="U283" i="26"/>
  <c r="U284" i="26"/>
  <c r="U285" i="26"/>
  <c r="U287" i="26"/>
  <c r="U290" i="26"/>
  <c r="U291" i="26"/>
  <c r="U292" i="26"/>
  <c r="U294" i="26"/>
  <c r="V248" i="26"/>
  <c r="W248" i="26"/>
  <c r="X248" i="26"/>
  <c r="Y248" i="26"/>
  <c r="Z248" i="26"/>
  <c r="AA248" i="26"/>
  <c r="V249" i="26"/>
  <c r="W249" i="26"/>
  <c r="X249" i="26"/>
  <c r="Y249" i="26"/>
  <c r="Z249" i="26"/>
  <c r="AA249" i="26"/>
  <c r="V250" i="26"/>
  <c r="W250" i="26"/>
  <c r="X250" i="26"/>
  <c r="Y250" i="26"/>
  <c r="Z250" i="26"/>
  <c r="AA250" i="26"/>
  <c r="V251" i="26"/>
  <c r="W251" i="26"/>
  <c r="X251" i="26"/>
  <c r="Y251" i="26"/>
  <c r="Z251" i="26"/>
  <c r="AA251" i="26"/>
  <c r="V252" i="26"/>
  <c r="W252" i="26"/>
  <c r="X252" i="26"/>
  <c r="Y252" i="26"/>
  <c r="Z252" i="26"/>
  <c r="AA252" i="26"/>
  <c r="V253" i="26"/>
  <c r="W253" i="26"/>
  <c r="X253" i="26"/>
  <c r="Y253" i="26"/>
  <c r="Z253" i="26"/>
  <c r="AA253" i="26"/>
  <c r="V254" i="26"/>
  <c r="W254" i="26"/>
  <c r="X254" i="26"/>
  <c r="Y254" i="26"/>
  <c r="Z254" i="26"/>
  <c r="AA254" i="26"/>
  <c r="V255" i="26"/>
  <c r="W255" i="26"/>
  <c r="X255" i="26"/>
  <c r="Y255" i="26"/>
  <c r="Z255" i="26"/>
  <c r="AA255" i="26"/>
  <c r="V256" i="26"/>
  <c r="W256" i="26"/>
  <c r="X256" i="26"/>
  <c r="Y256" i="26"/>
  <c r="Z256" i="26"/>
  <c r="AA256" i="26"/>
  <c r="V257" i="26"/>
  <c r="W257" i="26"/>
  <c r="X257" i="26"/>
  <c r="Y257" i="26"/>
  <c r="Z257" i="26"/>
  <c r="AA257" i="26"/>
  <c r="V258" i="26"/>
  <c r="W258" i="26"/>
  <c r="X258" i="26"/>
  <c r="Y258" i="26"/>
  <c r="Z258" i="26"/>
  <c r="AA258" i="26"/>
  <c r="V259" i="26"/>
  <c r="W259" i="26"/>
  <c r="X259" i="26"/>
  <c r="Y259" i="26"/>
  <c r="Z259" i="26"/>
  <c r="AA259" i="26"/>
  <c r="V260" i="26"/>
  <c r="W260" i="26"/>
  <c r="X260" i="26"/>
  <c r="Y260" i="26"/>
  <c r="Z260" i="26"/>
  <c r="AA260" i="26"/>
  <c r="V261" i="26"/>
  <c r="W261" i="26"/>
  <c r="X261" i="26"/>
  <c r="Y261" i="26"/>
  <c r="Z261" i="26"/>
  <c r="AA261" i="26"/>
  <c r="V264" i="26"/>
  <c r="W264" i="26"/>
  <c r="X264" i="26"/>
  <c r="Y264" i="26"/>
  <c r="Z264" i="26"/>
  <c r="AA264" i="26"/>
  <c r="V265" i="26"/>
  <c r="W265" i="26"/>
  <c r="X265" i="26"/>
  <c r="Y265" i="26"/>
  <c r="Z265" i="26"/>
  <c r="AA265" i="26"/>
  <c r="V266" i="26"/>
  <c r="W266" i="26"/>
  <c r="X266" i="26"/>
  <c r="Y266" i="26"/>
  <c r="Z266" i="26"/>
  <c r="AA266" i="26"/>
  <c r="V268" i="26"/>
  <c r="W268" i="26"/>
  <c r="X268" i="26"/>
  <c r="Y268" i="26"/>
  <c r="Z268" i="26"/>
  <c r="V269" i="26"/>
  <c r="W269" i="26"/>
  <c r="X269" i="26"/>
  <c r="Y269" i="26"/>
  <c r="Z269" i="26"/>
  <c r="AA269" i="26"/>
  <c r="U251" i="26"/>
  <c r="U252" i="26"/>
  <c r="U253" i="26"/>
  <c r="U254" i="26"/>
  <c r="U255" i="26"/>
  <c r="U256" i="26"/>
  <c r="U257" i="26"/>
  <c r="U258" i="26"/>
  <c r="U259" i="26"/>
  <c r="U260" i="26"/>
  <c r="U261" i="26"/>
  <c r="U264" i="26"/>
  <c r="U265" i="26"/>
  <c r="U266" i="26"/>
  <c r="U268" i="26"/>
  <c r="U269" i="26"/>
  <c r="U250" i="26"/>
  <c r="U249" i="26"/>
  <c r="U248" i="26"/>
  <c r="V225" i="26"/>
  <c r="W225" i="26"/>
  <c r="X225" i="26"/>
  <c r="Y225" i="26"/>
  <c r="Z225" i="26"/>
  <c r="AA225" i="26"/>
  <c r="V226" i="26"/>
  <c r="W226" i="26"/>
  <c r="X226" i="26"/>
  <c r="Y226" i="26"/>
  <c r="Z226" i="26"/>
  <c r="AA226" i="26"/>
  <c r="V227" i="26"/>
  <c r="W227" i="26"/>
  <c r="X227" i="26"/>
  <c r="Y227" i="26"/>
  <c r="Z227" i="26"/>
  <c r="AA227" i="26"/>
  <c r="V228" i="26"/>
  <c r="W228" i="26"/>
  <c r="X228" i="26"/>
  <c r="Y228" i="26"/>
  <c r="Z228" i="26"/>
  <c r="AA228" i="26"/>
  <c r="V229" i="26"/>
  <c r="W229" i="26"/>
  <c r="X229" i="26"/>
  <c r="Y229" i="26"/>
  <c r="Z229" i="26"/>
  <c r="AA229" i="26"/>
  <c r="V230" i="26"/>
  <c r="W230" i="26"/>
  <c r="X230" i="26"/>
  <c r="Y230" i="26"/>
  <c r="Z230" i="26"/>
  <c r="AA230" i="26"/>
  <c r="V231" i="26"/>
  <c r="W231" i="26"/>
  <c r="X231" i="26"/>
  <c r="Y231" i="26"/>
  <c r="Z231" i="26"/>
  <c r="AA231" i="26"/>
  <c r="V233" i="26"/>
  <c r="W233" i="26"/>
  <c r="X233" i="26"/>
  <c r="Y233" i="26"/>
  <c r="Z233" i="26"/>
  <c r="AA233" i="26"/>
  <c r="V234" i="26"/>
  <c r="W234" i="26"/>
  <c r="X234" i="26"/>
  <c r="Y234" i="26"/>
  <c r="Z234" i="26"/>
  <c r="AA234" i="26"/>
  <c r="V235" i="26"/>
  <c r="W235" i="26"/>
  <c r="X235" i="26"/>
  <c r="Y235" i="26"/>
  <c r="Z235" i="26"/>
  <c r="AA235" i="26"/>
  <c r="V236" i="26"/>
  <c r="W236" i="26"/>
  <c r="X236" i="26"/>
  <c r="Y236" i="26"/>
  <c r="Z236" i="26"/>
  <c r="AA236" i="26"/>
  <c r="V238" i="26"/>
  <c r="W238" i="26"/>
  <c r="X238" i="26"/>
  <c r="Y238" i="26"/>
  <c r="Z238" i="26"/>
  <c r="AA238" i="26"/>
  <c r="V239" i="26"/>
  <c r="W239" i="26"/>
  <c r="X239" i="26"/>
  <c r="Y239" i="26"/>
  <c r="Z239" i="26"/>
  <c r="AA239" i="26"/>
  <c r="V243" i="26"/>
  <c r="W243" i="26"/>
  <c r="X243" i="26"/>
  <c r="Y243" i="26"/>
  <c r="Z243" i="26"/>
  <c r="AA243" i="26"/>
  <c r="U226" i="26"/>
  <c r="U227" i="26"/>
  <c r="U228" i="26"/>
  <c r="U229" i="26"/>
  <c r="U230" i="26"/>
  <c r="U231" i="26"/>
  <c r="U233" i="26"/>
  <c r="U234" i="26"/>
  <c r="U235" i="26"/>
  <c r="U236" i="26"/>
  <c r="U238" i="26"/>
  <c r="U239" i="26"/>
  <c r="U243" i="26"/>
  <c r="U225" i="26"/>
  <c r="V198" i="26"/>
  <c r="W198" i="26"/>
  <c r="X198" i="26"/>
  <c r="Y198" i="26"/>
  <c r="Z198" i="26"/>
  <c r="AA198" i="26"/>
  <c r="V199" i="26"/>
  <c r="W199" i="26"/>
  <c r="X199" i="26"/>
  <c r="Y199" i="26"/>
  <c r="Z199" i="26"/>
  <c r="AA199" i="26"/>
  <c r="V200" i="26"/>
  <c r="W200" i="26"/>
  <c r="X200" i="26"/>
  <c r="Y200" i="26"/>
  <c r="Z200" i="26"/>
  <c r="AA200" i="26"/>
  <c r="V201" i="26"/>
  <c r="W201" i="26"/>
  <c r="X201" i="26"/>
  <c r="Y201" i="26"/>
  <c r="Z201" i="26"/>
  <c r="AA201" i="26"/>
  <c r="V202" i="26"/>
  <c r="W202" i="26"/>
  <c r="X202" i="26"/>
  <c r="Y202" i="26"/>
  <c r="Z202" i="26"/>
  <c r="AA202" i="26"/>
  <c r="V203" i="26"/>
  <c r="W203" i="26"/>
  <c r="X203" i="26"/>
  <c r="Y203" i="26"/>
  <c r="Z203" i="26"/>
  <c r="AA203" i="26"/>
  <c r="V204" i="26"/>
  <c r="W204" i="26"/>
  <c r="X204" i="26"/>
  <c r="Y204" i="26"/>
  <c r="Z204" i="26"/>
  <c r="AA204" i="26"/>
  <c r="V205" i="26"/>
  <c r="W205" i="26"/>
  <c r="X205" i="26"/>
  <c r="Y205" i="26"/>
  <c r="Z205" i="26"/>
  <c r="AA205" i="26"/>
  <c r="V206" i="26"/>
  <c r="W206" i="26"/>
  <c r="X206" i="26"/>
  <c r="Y206" i="26"/>
  <c r="Z206" i="26"/>
  <c r="AA206" i="26"/>
  <c r="V207" i="26"/>
  <c r="W207" i="26"/>
  <c r="X207" i="26"/>
  <c r="Y207" i="26"/>
  <c r="Z207" i="26"/>
  <c r="AA207" i="26"/>
  <c r="V208" i="26"/>
  <c r="W208" i="26"/>
  <c r="X208" i="26"/>
  <c r="Y208" i="26"/>
  <c r="Z208" i="26"/>
  <c r="AA208" i="26"/>
  <c r="V209" i="26"/>
  <c r="W209" i="26"/>
  <c r="X209" i="26"/>
  <c r="Y209" i="26"/>
  <c r="Z209" i="26"/>
  <c r="AA209" i="26"/>
  <c r="V210" i="26"/>
  <c r="W210" i="26"/>
  <c r="X210" i="26"/>
  <c r="Y210" i="26"/>
  <c r="Z210" i="26"/>
  <c r="AA210" i="26"/>
  <c r="V211" i="26"/>
  <c r="W211" i="26"/>
  <c r="X211" i="26"/>
  <c r="Y211" i="26"/>
  <c r="Z211" i="26"/>
  <c r="AA211" i="26"/>
  <c r="V212" i="26"/>
  <c r="W212" i="26"/>
  <c r="X212" i="26"/>
  <c r="Y212" i="26"/>
  <c r="Z212" i="26"/>
  <c r="AA212" i="26"/>
  <c r="V213" i="26"/>
  <c r="W213" i="26"/>
  <c r="X213" i="26"/>
  <c r="Y213" i="26"/>
  <c r="Z213" i="26"/>
  <c r="AA213" i="26"/>
  <c r="V214" i="26"/>
  <c r="W214" i="26"/>
  <c r="X214" i="26"/>
  <c r="Y214" i="26"/>
  <c r="Z214" i="26"/>
  <c r="AA214" i="26"/>
  <c r="V215" i="26"/>
  <c r="W215" i="26"/>
  <c r="X215" i="26"/>
  <c r="Y215" i="26"/>
  <c r="Z215" i="26"/>
  <c r="AA215" i="26"/>
  <c r="V216" i="26"/>
  <c r="W216" i="26"/>
  <c r="X216" i="26"/>
  <c r="Y216" i="26"/>
  <c r="Z216" i="26"/>
  <c r="AA216" i="26"/>
  <c r="V217" i="26"/>
  <c r="W217" i="26"/>
  <c r="X217" i="26"/>
  <c r="Y217" i="26"/>
  <c r="Z217" i="26"/>
  <c r="AA217" i="26"/>
  <c r="V218" i="26"/>
  <c r="W218" i="26"/>
  <c r="X218" i="26"/>
  <c r="Y218" i="26"/>
  <c r="Z218" i="26"/>
  <c r="AA218" i="26"/>
  <c r="V219" i="26"/>
  <c r="W219" i="26"/>
  <c r="X219" i="26"/>
  <c r="Y219" i="26"/>
  <c r="Z219" i="26"/>
  <c r="AA219" i="26"/>
  <c r="V220" i="26"/>
  <c r="W220" i="26"/>
  <c r="X220" i="26"/>
  <c r="Y220" i="26"/>
  <c r="Z220" i="26"/>
  <c r="AA220" i="26"/>
  <c r="V221" i="26"/>
  <c r="W221" i="26"/>
  <c r="X221" i="26"/>
  <c r="Y221" i="26"/>
  <c r="Z221" i="26"/>
  <c r="AA221" i="26"/>
  <c r="U199" i="26"/>
  <c r="U200" i="26"/>
  <c r="U201" i="26"/>
  <c r="U202" i="26"/>
  <c r="U203" i="26"/>
  <c r="U204" i="26"/>
  <c r="U205" i="26"/>
  <c r="U206" i="26"/>
  <c r="U207" i="26"/>
  <c r="U208" i="26"/>
  <c r="U209" i="26"/>
  <c r="U210" i="26"/>
  <c r="U211" i="26"/>
  <c r="U212" i="26"/>
  <c r="U213" i="26"/>
  <c r="U214" i="26"/>
  <c r="U215" i="26"/>
  <c r="U216" i="26"/>
  <c r="U217" i="26"/>
  <c r="U218" i="26"/>
  <c r="U219" i="26"/>
  <c r="U220" i="26"/>
  <c r="U221" i="26"/>
  <c r="U198" i="26"/>
  <c r="V152" i="26"/>
  <c r="W152" i="26"/>
  <c r="X152" i="26"/>
  <c r="Y152" i="26"/>
  <c r="Z152" i="26"/>
  <c r="AA152" i="26"/>
  <c r="V153" i="26"/>
  <c r="W153" i="26"/>
  <c r="X153" i="26"/>
  <c r="Y153" i="26"/>
  <c r="Z153" i="26"/>
  <c r="AA153" i="26"/>
  <c r="V154" i="26"/>
  <c r="W154" i="26"/>
  <c r="X154" i="26"/>
  <c r="Y154" i="26"/>
  <c r="Z154" i="26"/>
  <c r="AA154" i="26"/>
  <c r="V155" i="26"/>
  <c r="W155" i="26"/>
  <c r="X155" i="26"/>
  <c r="Y155" i="26"/>
  <c r="Z155" i="26"/>
  <c r="AA155" i="26"/>
  <c r="V156" i="26"/>
  <c r="W156" i="26"/>
  <c r="X156" i="26"/>
  <c r="Y156" i="26"/>
  <c r="Z156" i="26"/>
  <c r="AA156" i="26"/>
  <c r="V157" i="26"/>
  <c r="W157" i="26"/>
  <c r="X157" i="26"/>
  <c r="Y157" i="26"/>
  <c r="Z157" i="26"/>
  <c r="AA157" i="26"/>
  <c r="V158" i="26"/>
  <c r="W158" i="26"/>
  <c r="X158" i="26"/>
  <c r="Y158" i="26"/>
  <c r="Z158" i="26"/>
  <c r="AA158" i="26"/>
  <c r="V159" i="26"/>
  <c r="W159" i="26"/>
  <c r="X159" i="26"/>
  <c r="Y159" i="26"/>
  <c r="Z159" i="26"/>
  <c r="AA159" i="26"/>
  <c r="V160" i="26"/>
  <c r="W160" i="26"/>
  <c r="X160" i="26"/>
  <c r="Y160" i="26"/>
  <c r="Z160" i="26"/>
  <c r="AA160" i="26"/>
  <c r="V161" i="26"/>
  <c r="W161" i="26"/>
  <c r="X161" i="26"/>
  <c r="Y161" i="26"/>
  <c r="Z161" i="26"/>
  <c r="AA161" i="26"/>
  <c r="V162" i="26"/>
  <c r="W162" i="26"/>
  <c r="X162" i="26"/>
  <c r="Y162" i="26"/>
  <c r="Z162" i="26"/>
  <c r="AA162" i="26"/>
  <c r="V163" i="26"/>
  <c r="W163" i="26"/>
  <c r="X163" i="26"/>
  <c r="Y163" i="26"/>
  <c r="Z163" i="26"/>
  <c r="AA163" i="26"/>
  <c r="V164" i="26"/>
  <c r="W164" i="26"/>
  <c r="X164" i="26"/>
  <c r="Y164" i="26"/>
  <c r="Z164" i="26"/>
  <c r="AA164" i="26"/>
  <c r="V165" i="26"/>
  <c r="W165" i="26"/>
  <c r="X165" i="26"/>
  <c r="Y165" i="26"/>
  <c r="Z165" i="26"/>
  <c r="AA165" i="26"/>
  <c r="V166" i="26"/>
  <c r="W166" i="26"/>
  <c r="X166" i="26"/>
  <c r="Y166" i="26"/>
  <c r="Z166" i="26"/>
  <c r="AA166" i="26"/>
  <c r="V167" i="26"/>
  <c r="W167" i="26"/>
  <c r="X167" i="26"/>
  <c r="Y167" i="26"/>
  <c r="Z167" i="26"/>
  <c r="AA167" i="26"/>
  <c r="V168" i="26"/>
  <c r="W168" i="26"/>
  <c r="X168" i="26"/>
  <c r="Y168" i="26"/>
  <c r="Z168" i="26"/>
  <c r="AA168" i="26"/>
  <c r="V169" i="26"/>
  <c r="W169" i="26"/>
  <c r="X169" i="26"/>
  <c r="Y169" i="26"/>
  <c r="Z169" i="26"/>
  <c r="AA169" i="26"/>
  <c r="V170" i="26"/>
  <c r="W170" i="26"/>
  <c r="X170" i="26"/>
  <c r="Y170" i="26"/>
  <c r="Z170" i="26"/>
  <c r="AA170" i="26"/>
  <c r="U153" i="26"/>
  <c r="U154" i="26"/>
  <c r="U155" i="26"/>
  <c r="U156" i="26"/>
  <c r="U157" i="26"/>
  <c r="U158" i="26"/>
  <c r="U159" i="26"/>
  <c r="U160" i="26"/>
  <c r="U161" i="26"/>
  <c r="U162" i="26"/>
  <c r="U163" i="26"/>
  <c r="U164" i="26"/>
  <c r="U165" i="26"/>
  <c r="U166" i="26"/>
  <c r="U167" i="26"/>
  <c r="U168" i="26"/>
  <c r="U169" i="26"/>
  <c r="U170" i="26"/>
  <c r="U152" i="26"/>
  <c r="V126" i="26"/>
  <c r="W126" i="26"/>
  <c r="X126" i="26"/>
  <c r="Y126" i="26"/>
  <c r="Z126" i="26"/>
  <c r="AA126" i="26"/>
  <c r="V127" i="26"/>
  <c r="W127" i="26"/>
  <c r="X127" i="26"/>
  <c r="Y127" i="26"/>
  <c r="Z127" i="26"/>
  <c r="AA127" i="26"/>
  <c r="V128" i="26"/>
  <c r="W128" i="26"/>
  <c r="X128" i="26"/>
  <c r="Y128" i="26"/>
  <c r="Z128" i="26"/>
  <c r="AA128" i="26"/>
  <c r="V129" i="26"/>
  <c r="W129" i="26"/>
  <c r="X129" i="26"/>
  <c r="Y129" i="26"/>
  <c r="Z129" i="26"/>
  <c r="AA129" i="26"/>
  <c r="V131" i="26"/>
  <c r="W131" i="26"/>
  <c r="X131" i="26"/>
  <c r="Y131" i="26"/>
  <c r="Z131" i="26"/>
  <c r="AA131" i="26"/>
  <c r="V132" i="26"/>
  <c r="W132" i="26"/>
  <c r="X132" i="26"/>
  <c r="Y132" i="26"/>
  <c r="Z132" i="26"/>
  <c r="AA132" i="26"/>
  <c r="V133" i="26"/>
  <c r="W133" i="26"/>
  <c r="X133" i="26"/>
  <c r="Y133" i="26"/>
  <c r="Z133" i="26"/>
  <c r="AA133" i="26"/>
  <c r="V134" i="26"/>
  <c r="W134" i="26"/>
  <c r="X134" i="26"/>
  <c r="Y134" i="26"/>
  <c r="Z134" i="26"/>
  <c r="AA134" i="26"/>
  <c r="V135" i="26"/>
  <c r="W135" i="26"/>
  <c r="X135" i="26"/>
  <c r="Y135" i="26"/>
  <c r="Z135" i="26"/>
  <c r="AA135" i="26"/>
  <c r="V136" i="26"/>
  <c r="W136" i="26"/>
  <c r="X136" i="26"/>
  <c r="Y136" i="26"/>
  <c r="Z136" i="26"/>
  <c r="AA136" i="26"/>
  <c r="U127" i="26"/>
  <c r="U128" i="26"/>
  <c r="U129" i="26"/>
  <c r="U131" i="26"/>
  <c r="U132" i="26"/>
  <c r="U133" i="26"/>
  <c r="U134" i="26"/>
  <c r="U135" i="26"/>
  <c r="U136" i="26"/>
  <c r="U126" i="26"/>
  <c r="V88" i="26"/>
  <c r="W88" i="26"/>
  <c r="X88" i="26"/>
  <c r="Y88" i="26"/>
  <c r="Z88" i="26"/>
  <c r="AA88" i="26"/>
  <c r="V89" i="26"/>
  <c r="W89" i="26"/>
  <c r="X89" i="26"/>
  <c r="Y89" i="26"/>
  <c r="Z89" i="26"/>
  <c r="AA89" i="26"/>
  <c r="V90" i="26"/>
  <c r="W90" i="26"/>
  <c r="X90" i="26"/>
  <c r="Y90" i="26"/>
  <c r="Z90" i="26"/>
  <c r="AA90" i="26"/>
  <c r="V91" i="26"/>
  <c r="W91" i="26"/>
  <c r="X91" i="26"/>
  <c r="Y91" i="26"/>
  <c r="Z91" i="26"/>
  <c r="AA91" i="26"/>
  <c r="V92" i="26"/>
  <c r="W92" i="26"/>
  <c r="X92" i="26"/>
  <c r="Y92" i="26"/>
  <c r="Z92" i="26"/>
  <c r="AA92" i="26"/>
  <c r="V93" i="26"/>
  <c r="W93" i="26"/>
  <c r="X93" i="26"/>
  <c r="Y93" i="26"/>
  <c r="Z93" i="26"/>
  <c r="AA93" i="26"/>
  <c r="V94" i="26"/>
  <c r="W94" i="26"/>
  <c r="X94" i="26"/>
  <c r="Y94" i="26"/>
  <c r="Z94" i="26"/>
  <c r="AA94" i="26"/>
  <c r="V95" i="26"/>
  <c r="W95" i="26"/>
  <c r="X95" i="26"/>
  <c r="Y95" i="26"/>
  <c r="Z95" i="26"/>
  <c r="AA95" i="26"/>
  <c r="V96" i="26"/>
  <c r="W96" i="26"/>
  <c r="X96" i="26"/>
  <c r="Y96" i="26"/>
  <c r="Z96" i="26"/>
  <c r="AA96" i="26"/>
  <c r="V97" i="26"/>
  <c r="W97" i="26"/>
  <c r="X97" i="26"/>
  <c r="Y97" i="26"/>
  <c r="Z97" i="26"/>
  <c r="AA97" i="26"/>
  <c r="V98" i="26"/>
  <c r="W98" i="26"/>
  <c r="X98" i="26"/>
  <c r="Y98" i="26"/>
  <c r="Z98" i="26"/>
  <c r="AA98" i="26"/>
  <c r="V100" i="26"/>
  <c r="W100" i="26"/>
  <c r="X100" i="26"/>
  <c r="Y100" i="26"/>
  <c r="Z100" i="26"/>
  <c r="AA100" i="26"/>
  <c r="V101" i="26"/>
  <c r="W101" i="26"/>
  <c r="X101" i="26"/>
  <c r="Y101" i="26"/>
  <c r="Z101" i="26"/>
  <c r="AA101" i="26"/>
  <c r="V102" i="26"/>
  <c r="W102" i="26"/>
  <c r="X102" i="26"/>
  <c r="Y102" i="26"/>
  <c r="Z102" i="26"/>
  <c r="AA102" i="26"/>
  <c r="V103" i="26"/>
  <c r="W103" i="26"/>
  <c r="X103" i="26"/>
  <c r="Y103" i="26"/>
  <c r="Z103" i="26"/>
  <c r="AA103" i="26"/>
  <c r="V104" i="26"/>
  <c r="W104" i="26"/>
  <c r="X104" i="26"/>
  <c r="Y104" i="26"/>
  <c r="Z104" i="26"/>
  <c r="AA104" i="26"/>
  <c r="V105" i="26"/>
  <c r="W105" i="26"/>
  <c r="X105" i="26"/>
  <c r="Y105" i="26"/>
  <c r="Z105" i="26"/>
  <c r="AA105" i="26"/>
  <c r="V106" i="26"/>
  <c r="W106" i="26"/>
  <c r="X106" i="26"/>
  <c r="Y106" i="26"/>
  <c r="Z106" i="26"/>
  <c r="AA106" i="26"/>
  <c r="V107" i="26"/>
  <c r="W107" i="26"/>
  <c r="X107" i="26"/>
  <c r="Y107" i="26"/>
  <c r="Z107" i="26"/>
  <c r="AA107" i="26"/>
  <c r="V108" i="26"/>
  <c r="W108" i="26"/>
  <c r="X108" i="26"/>
  <c r="Y108" i="26"/>
  <c r="Z108" i="26"/>
  <c r="AA108" i="26"/>
  <c r="V109" i="26"/>
  <c r="W109" i="26"/>
  <c r="X109" i="26"/>
  <c r="Y109" i="26"/>
  <c r="Z109" i="26"/>
  <c r="AA109" i="26"/>
  <c r="V110" i="26"/>
  <c r="W110" i="26"/>
  <c r="X110" i="26"/>
  <c r="Y110" i="26"/>
  <c r="Z110" i="26"/>
  <c r="AA110" i="26"/>
  <c r="V112" i="26"/>
  <c r="W112" i="26"/>
  <c r="X112" i="26"/>
  <c r="Y112" i="26"/>
  <c r="Z112" i="26"/>
  <c r="AA112" i="26"/>
  <c r="V113" i="26"/>
  <c r="W113" i="26"/>
  <c r="X113" i="26"/>
  <c r="Y113" i="26"/>
  <c r="Z113" i="26"/>
  <c r="AA113" i="26"/>
  <c r="V114" i="26"/>
  <c r="W114" i="26"/>
  <c r="X114" i="26"/>
  <c r="Y114" i="26"/>
  <c r="Z114" i="26"/>
  <c r="AA114" i="26"/>
  <c r="V115" i="26"/>
  <c r="W115" i="26"/>
  <c r="X115" i="26"/>
  <c r="Y115" i="26"/>
  <c r="Z115" i="26"/>
  <c r="AA115" i="26"/>
  <c r="V116" i="26"/>
  <c r="W116" i="26"/>
  <c r="X116" i="26"/>
  <c r="Y116" i="26"/>
  <c r="Z116" i="26"/>
  <c r="AA116" i="26"/>
  <c r="V117" i="26"/>
  <c r="W117" i="26"/>
  <c r="X117" i="26"/>
  <c r="Y117" i="26"/>
  <c r="Z117" i="26"/>
  <c r="AA117" i="26"/>
  <c r="V118" i="26"/>
  <c r="W118" i="26"/>
  <c r="X118" i="26"/>
  <c r="Y118" i="26"/>
  <c r="Z118" i="26"/>
  <c r="AA118" i="26"/>
  <c r="V119" i="26"/>
  <c r="W119" i="26"/>
  <c r="X119" i="26"/>
  <c r="Y119" i="26"/>
  <c r="Z119" i="26"/>
  <c r="AA119" i="26"/>
  <c r="V120" i="26"/>
  <c r="W120" i="26"/>
  <c r="X120" i="26"/>
  <c r="Y120" i="26"/>
  <c r="Z120" i="26"/>
  <c r="AA120" i="26"/>
  <c r="V121" i="26"/>
  <c r="W121" i="26"/>
  <c r="X121" i="26"/>
  <c r="Y121" i="26"/>
  <c r="Z121" i="26"/>
  <c r="AA121" i="26"/>
  <c r="V122" i="26"/>
  <c r="W122" i="26"/>
  <c r="X122" i="26"/>
  <c r="Y122" i="26"/>
  <c r="Z122" i="26"/>
  <c r="AA122" i="26"/>
  <c r="U113" i="26"/>
  <c r="U114" i="26"/>
  <c r="U115" i="26"/>
  <c r="U116" i="26"/>
  <c r="U117" i="26"/>
  <c r="U118" i="26"/>
  <c r="U119" i="26"/>
  <c r="U120" i="26"/>
  <c r="U121" i="26"/>
  <c r="U122" i="26"/>
  <c r="U112" i="26"/>
  <c r="U101" i="26"/>
  <c r="U102" i="26"/>
  <c r="U103" i="26"/>
  <c r="U104" i="26"/>
  <c r="U105" i="26"/>
  <c r="U106" i="26"/>
  <c r="U107" i="26"/>
  <c r="U108" i="26"/>
  <c r="U109" i="26"/>
  <c r="U110" i="26"/>
  <c r="U100" i="26"/>
  <c r="U89" i="26"/>
  <c r="U90" i="26"/>
  <c r="U91" i="26"/>
  <c r="U92" i="26"/>
  <c r="U93" i="26"/>
  <c r="U94" i="26"/>
  <c r="U95" i="26"/>
  <c r="U96" i="26"/>
  <c r="U97" i="26"/>
  <c r="U98" i="26"/>
  <c r="U88" i="26"/>
  <c r="U77" i="26"/>
  <c r="U78" i="26"/>
  <c r="U79" i="26"/>
  <c r="U80" i="26"/>
  <c r="U81" i="26"/>
  <c r="U82" i="26"/>
  <c r="U83" i="26"/>
  <c r="U84" i="26"/>
  <c r="V65" i="26"/>
  <c r="W65" i="26"/>
  <c r="X65" i="26"/>
  <c r="Y65" i="26"/>
  <c r="Z65" i="26"/>
  <c r="AA65" i="26"/>
  <c r="V66" i="26"/>
  <c r="W66" i="26"/>
  <c r="X66" i="26"/>
  <c r="Y66" i="26"/>
  <c r="Z66" i="26"/>
  <c r="AA66" i="26"/>
  <c r="V55" i="26"/>
  <c r="W55" i="26"/>
  <c r="X55" i="26"/>
  <c r="Y55" i="26"/>
  <c r="Z55" i="26"/>
  <c r="AA55" i="26"/>
  <c r="V56" i="26"/>
  <c r="W56" i="26"/>
  <c r="X56" i="26"/>
  <c r="Y56" i="26"/>
  <c r="Z56" i="26"/>
  <c r="AA56" i="26"/>
  <c r="V57" i="26"/>
  <c r="W57" i="26"/>
  <c r="X57" i="26"/>
  <c r="Y57" i="26"/>
  <c r="Z57" i="26"/>
  <c r="AA57" i="26"/>
  <c r="V38" i="26"/>
  <c r="W38" i="26"/>
  <c r="X38" i="26"/>
  <c r="Y38" i="26"/>
  <c r="Z38" i="26"/>
  <c r="AA38" i="26"/>
  <c r="V40" i="26"/>
  <c r="W40" i="26"/>
  <c r="X40" i="26"/>
  <c r="Y40" i="26"/>
  <c r="Z40" i="26"/>
  <c r="AA40" i="26"/>
  <c r="V41" i="26"/>
  <c r="W41" i="26"/>
  <c r="X41" i="26"/>
  <c r="Y41" i="26"/>
  <c r="Z41" i="26"/>
  <c r="AA41" i="26"/>
  <c r="V43" i="26"/>
  <c r="W43" i="26"/>
  <c r="X43" i="26"/>
  <c r="Y43" i="26"/>
  <c r="Z43" i="26"/>
  <c r="AA43" i="26"/>
  <c r="V44" i="26"/>
  <c r="W44" i="26"/>
  <c r="X44" i="26"/>
  <c r="Y44" i="26"/>
  <c r="Z44" i="26"/>
  <c r="AA44" i="26"/>
  <c r="V45" i="26"/>
  <c r="W45" i="26"/>
  <c r="X45" i="26"/>
  <c r="Y45" i="26"/>
  <c r="Z45" i="26"/>
  <c r="AA45" i="26"/>
  <c r="V46" i="26"/>
  <c r="W46" i="26"/>
  <c r="X46" i="26"/>
  <c r="Y46" i="26"/>
  <c r="Z46" i="26"/>
  <c r="AA46" i="26"/>
  <c r="V47" i="26"/>
  <c r="W47" i="26"/>
  <c r="X47" i="26"/>
  <c r="Y47" i="26"/>
  <c r="Z47" i="26"/>
  <c r="AA47" i="26"/>
  <c r="V48" i="26"/>
  <c r="W48" i="26"/>
  <c r="X48" i="26"/>
  <c r="Y48" i="26"/>
  <c r="Z48" i="26"/>
  <c r="AA48" i="26"/>
  <c r="V49" i="26"/>
  <c r="W49" i="26"/>
  <c r="X49" i="26"/>
  <c r="Y49" i="26"/>
  <c r="Z49" i="26"/>
  <c r="AA49" i="26"/>
  <c r="U56" i="26"/>
  <c r="U57" i="26"/>
  <c r="U55" i="26"/>
  <c r="U48" i="26"/>
  <c r="U49" i="26"/>
  <c r="U43" i="26"/>
  <c r="U44" i="26"/>
  <c r="U45" i="26"/>
  <c r="U46" i="26"/>
  <c r="U47" i="26"/>
  <c r="U40" i="26"/>
  <c r="U41" i="26"/>
  <c r="U38" i="26"/>
  <c r="V23" i="26"/>
  <c r="W23" i="26"/>
  <c r="X23" i="26"/>
  <c r="Y23" i="26"/>
  <c r="Z23" i="26"/>
  <c r="AA23" i="26"/>
  <c r="V25" i="26"/>
  <c r="V26" i="26"/>
  <c r="W26" i="26"/>
  <c r="X26" i="26"/>
  <c r="Y26" i="26"/>
  <c r="Z26" i="26"/>
  <c r="AA26" i="26"/>
  <c r="V28" i="26"/>
  <c r="W28" i="26"/>
  <c r="X28" i="26"/>
  <c r="Y28" i="26"/>
  <c r="Z28" i="26"/>
  <c r="AA28" i="26"/>
  <c r="V30" i="26"/>
  <c r="W30" i="26"/>
  <c r="X30" i="26"/>
  <c r="Y30" i="26"/>
  <c r="Z30" i="26"/>
  <c r="AA30" i="26"/>
  <c r="V31" i="26"/>
  <c r="W31" i="26"/>
  <c r="X31" i="26"/>
  <c r="Y31" i="26"/>
  <c r="Z31" i="26"/>
  <c r="AA31" i="26"/>
  <c r="V33" i="26"/>
  <c r="W33" i="26"/>
  <c r="X33" i="26"/>
  <c r="Y33" i="26"/>
  <c r="Z33" i="26"/>
  <c r="AA33" i="26"/>
  <c r="U25" i="26"/>
  <c r="U26" i="26"/>
  <c r="U28" i="26"/>
  <c r="U30" i="26"/>
  <c r="U31" i="26"/>
  <c r="U33" i="26"/>
  <c r="U23" i="26"/>
  <c r="V6" i="26"/>
  <c r="W6" i="26"/>
  <c r="X6" i="26"/>
  <c r="Y6" i="26"/>
  <c r="Z6" i="26"/>
  <c r="AA6" i="26"/>
  <c r="V7" i="26"/>
  <c r="W7" i="26"/>
  <c r="X7" i="26"/>
  <c r="Y7" i="26"/>
  <c r="Z7" i="26"/>
  <c r="AA7" i="26"/>
  <c r="V8" i="26"/>
  <c r="W8" i="26"/>
  <c r="X8" i="26"/>
  <c r="Y8" i="26"/>
  <c r="Z8" i="26"/>
  <c r="AA8" i="26"/>
  <c r="V9" i="26"/>
  <c r="W9" i="26"/>
  <c r="X9" i="26"/>
  <c r="Y9" i="26"/>
  <c r="Z9" i="26"/>
  <c r="AA9" i="26"/>
  <c r="V10" i="26"/>
  <c r="W10" i="26"/>
  <c r="X10" i="26"/>
  <c r="Y10" i="26"/>
  <c r="Z10" i="26"/>
  <c r="AA10" i="26"/>
  <c r="V11" i="26"/>
  <c r="W11" i="26"/>
  <c r="X11" i="26"/>
  <c r="Y11" i="26"/>
  <c r="Z11" i="26"/>
  <c r="AA11" i="26"/>
  <c r="V17" i="26"/>
  <c r="W17" i="26"/>
  <c r="X17" i="26"/>
  <c r="Y17" i="26"/>
  <c r="Z17" i="26"/>
  <c r="AA17" i="26"/>
  <c r="V18" i="26"/>
  <c r="W18" i="26"/>
  <c r="X18" i="26"/>
  <c r="Y18" i="26"/>
  <c r="Z18" i="26"/>
  <c r="AA18" i="26"/>
  <c r="U7" i="26"/>
  <c r="U8" i="26"/>
  <c r="U9" i="26"/>
  <c r="U10" i="26"/>
  <c r="U11" i="26"/>
  <c r="U17" i="26"/>
  <c r="U18" i="26"/>
  <c r="U6" i="26"/>
  <c r="V61" i="26"/>
  <c r="W61" i="26"/>
  <c r="X61" i="26"/>
  <c r="Y61" i="26"/>
  <c r="Z61" i="26"/>
  <c r="AA61" i="26"/>
  <c r="V62" i="26"/>
  <c r="W62" i="26"/>
  <c r="X62" i="26"/>
  <c r="Y62" i="26"/>
  <c r="Z62" i="26"/>
  <c r="AA62" i="26"/>
  <c r="V63" i="26"/>
  <c r="W63" i="26"/>
  <c r="X63" i="26"/>
  <c r="Y63" i="26"/>
  <c r="Z63" i="26"/>
  <c r="AA63" i="26"/>
  <c r="V64" i="26"/>
  <c r="W64" i="26"/>
  <c r="X64" i="26"/>
  <c r="Y64" i="26"/>
  <c r="Z64" i="26"/>
  <c r="AA64" i="26"/>
  <c r="V67" i="26"/>
  <c r="W67" i="26"/>
  <c r="X67" i="26"/>
  <c r="Y67" i="26"/>
  <c r="Z67" i="26"/>
  <c r="AA67" i="26"/>
  <c r="V68" i="26"/>
  <c r="W68" i="26"/>
  <c r="X68" i="26"/>
  <c r="Y68" i="26"/>
  <c r="Z68" i="26"/>
  <c r="AA68" i="26"/>
  <c r="V69" i="26"/>
  <c r="W69" i="26"/>
  <c r="X69" i="26"/>
  <c r="Y69" i="26"/>
  <c r="Z69" i="26"/>
  <c r="AA69" i="26"/>
  <c r="V70" i="26"/>
  <c r="W70" i="26"/>
  <c r="X70" i="26"/>
  <c r="Y70" i="26"/>
  <c r="Z70" i="26"/>
  <c r="AA70" i="26"/>
  <c r="V71" i="26"/>
  <c r="W71" i="26"/>
  <c r="X71" i="26"/>
  <c r="Y71" i="26"/>
  <c r="Z71" i="26"/>
  <c r="AA71" i="26"/>
  <c r="V72" i="26"/>
  <c r="W72" i="26"/>
  <c r="X72" i="26"/>
  <c r="Y72" i="26"/>
  <c r="Z72" i="26"/>
  <c r="AA72" i="26"/>
  <c r="V73" i="26"/>
  <c r="W73" i="26"/>
  <c r="X73" i="26"/>
  <c r="Y73" i="26"/>
  <c r="Z73" i="26"/>
  <c r="AA73" i="26"/>
  <c r="V74" i="26"/>
  <c r="W74" i="26"/>
  <c r="X74" i="26"/>
  <c r="Y74" i="26"/>
  <c r="Z74" i="26"/>
  <c r="AA74" i="26"/>
  <c r="V75" i="26"/>
  <c r="W75" i="26"/>
  <c r="X75" i="26"/>
  <c r="Y75" i="26"/>
  <c r="Z75" i="26"/>
  <c r="AA75" i="26"/>
  <c r="V76" i="26"/>
  <c r="W76" i="26"/>
  <c r="X76" i="26"/>
  <c r="Y76" i="26"/>
  <c r="Z76" i="26"/>
  <c r="AA76" i="26"/>
  <c r="U62" i="26"/>
  <c r="U63" i="26"/>
  <c r="U64" i="26"/>
  <c r="U65" i="26"/>
  <c r="U66" i="26"/>
  <c r="U67" i="26"/>
  <c r="U68" i="26"/>
  <c r="U69" i="26"/>
  <c r="U70" i="26"/>
  <c r="U71" i="26"/>
  <c r="U72" i="26"/>
  <c r="U73" i="26"/>
  <c r="U74" i="26"/>
  <c r="U75" i="26"/>
  <c r="U76" i="26"/>
  <c r="U61" i="26"/>
  <c r="C8" i="26" l="1"/>
  <c r="D8" i="26"/>
  <c r="E8" i="26"/>
  <c r="F8" i="26"/>
  <c r="G8" i="26"/>
  <c r="H8" i="26"/>
  <c r="I8" i="26"/>
  <c r="M8" i="26"/>
  <c r="N8" i="26"/>
  <c r="O8" i="26"/>
  <c r="P8" i="26"/>
  <c r="Q8" i="26"/>
  <c r="R8" i="26"/>
  <c r="U8" i="25"/>
  <c r="V8" i="25"/>
  <c r="W8" i="25"/>
  <c r="X8" i="25"/>
  <c r="Y8" i="25"/>
  <c r="Z8" i="25"/>
  <c r="AA8" i="25"/>
  <c r="C8" i="25"/>
  <c r="D8" i="25"/>
  <c r="E8" i="25"/>
  <c r="F8" i="25"/>
  <c r="G8" i="25"/>
  <c r="H8" i="25"/>
  <c r="I8" i="25"/>
  <c r="M8" i="25"/>
  <c r="N8" i="25"/>
  <c r="O8" i="25"/>
  <c r="P8" i="25"/>
  <c r="Q8" i="25"/>
  <c r="R8" i="25"/>
  <c r="N8" i="18"/>
  <c r="O8" i="18"/>
  <c r="P8" i="18"/>
  <c r="Q8" i="18"/>
  <c r="R8" i="18"/>
  <c r="S8" i="18"/>
  <c r="C8" i="18"/>
  <c r="D8" i="18"/>
  <c r="E8" i="18"/>
  <c r="F8" i="18"/>
  <c r="G8" i="18"/>
  <c r="H8" i="18"/>
  <c r="I8" i="18"/>
  <c r="J8" i="18"/>
  <c r="M8" i="18"/>
  <c r="D422" i="26" l="1"/>
  <c r="E422" i="26"/>
  <c r="F422" i="26"/>
  <c r="G422" i="26"/>
  <c r="H422" i="26"/>
  <c r="I422" i="26"/>
  <c r="M422" i="26"/>
  <c r="N422" i="26"/>
  <c r="O422" i="26"/>
  <c r="P422" i="26"/>
  <c r="Q422" i="26"/>
  <c r="R422" i="26"/>
  <c r="D423" i="26"/>
  <c r="E423" i="26"/>
  <c r="F423" i="26"/>
  <c r="G423" i="26"/>
  <c r="H423" i="26"/>
  <c r="I423" i="26"/>
  <c r="M423" i="26"/>
  <c r="N423" i="26"/>
  <c r="O423" i="26"/>
  <c r="P423" i="26"/>
  <c r="Q423" i="26"/>
  <c r="R423" i="26"/>
  <c r="D424" i="26"/>
  <c r="E424" i="26"/>
  <c r="F424" i="26"/>
  <c r="G424" i="26"/>
  <c r="H424" i="26"/>
  <c r="I424" i="26"/>
  <c r="M424" i="26"/>
  <c r="N424" i="26"/>
  <c r="O424" i="26"/>
  <c r="P424" i="26"/>
  <c r="Q424" i="26"/>
  <c r="R424" i="26"/>
  <c r="D425" i="26"/>
  <c r="E425" i="26"/>
  <c r="F425" i="26"/>
  <c r="G425" i="26"/>
  <c r="H425" i="26"/>
  <c r="I425" i="26"/>
  <c r="M425" i="26"/>
  <c r="N425" i="26"/>
  <c r="O425" i="26"/>
  <c r="P425" i="26"/>
  <c r="Q425" i="26"/>
  <c r="R425" i="26"/>
  <c r="D426" i="26"/>
  <c r="E426" i="26"/>
  <c r="F426" i="26"/>
  <c r="G426" i="26"/>
  <c r="H426" i="26"/>
  <c r="I426" i="26"/>
  <c r="M426" i="26"/>
  <c r="N426" i="26"/>
  <c r="O426" i="26"/>
  <c r="P426" i="26"/>
  <c r="Q426" i="26"/>
  <c r="R426" i="26"/>
  <c r="D427" i="26"/>
  <c r="E427" i="26"/>
  <c r="F427" i="26"/>
  <c r="G427" i="26"/>
  <c r="H427" i="26"/>
  <c r="I427" i="26"/>
  <c r="M427" i="26"/>
  <c r="N427" i="26"/>
  <c r="O427" i="26"/>
  <c r="P427" i="26"/>
  <c r="Q427" i="26"/>
  <c r="R427" i="26"/>
  <c r="D428" i="26"/>
  <c r="E428" i="26"/>
  <c r="F428" i="26"/>
  <c r="G428" i="26"/>
  <c r="H428" i="26"/>
  <c r="I428" i="26"/>
  <c r="M428" i="26"/>
  <c r="N428" i="26"/>
  <c r="O428" i="26"/>
  <c r="P428" i="26"/>
  <c r="Q428" i="26"/>
  <c r="R428" i="26"/>
  <c r="D429" i="26"/>
  <c r="E429" i="26"/>
  <c r="F429" i="26"/>
  <c r="G429" i="26"/>
  <c r="H429" i="26"/>
  <c r="I429" i="26"/>
  <c r="M429" i="26"/>
  <c r="N429" i="26"/>
  <c r="O429" i="26"/>
  <c r="P429" i="26"/>
  <c r="Q429" i="26"/>
  <c r="R429" i="26"/>
  <c r="D430" i="26"/>
  <c r="E430" i="26"/>
  <c r="F430" i="26"/>
  <c r="G430" i="26"/>
  <c r="H430" i="26"/>
  <c r="I430" i="26"/>
  <c r="M430" i="26"/>
  <c r="N430" i="26"/>
  <c r="O430" i="26"/>
  <c r="P430" i="26"/>
  <c r="Q430" i="26"/>
  <c r="R430" i="26"/>
  <c r="D431" i="26"/>
  <c r="E431" i="26"/>
  <c r="F431" i="26"/>
  <c r="G431" i="26"/>
  <c r="H431" i="26"/>
  <c r="I431" i="26"/>
  <c r="M431" i="26"/>
  <c r="N431" i="26"/>
  <c r="O431" i="26"/>
  <c r="P431" i="26"/>
  <c r="Q431" i="26"/>
  <c r="R431" i="26"/>
  <c r="D432" i="26"/>
  <c r="E432" i="26"/>
  <c r="F432" i="26"/>
  <c r="G432" i="26"/>
  <c r="H432" i="26"/>
  <c r="I432" i="26"/>
  <c r="M432" i="26"/>
  <c r="N432" i="26"/>
  <c r="O432" i="26"/>
  <c r="P432" i="26"/>
  <c r="Q432" i="26"/>
  <c r="R432" i="26"/>
  <c r="D433" i="26"/>
  <c r="E433" i="26"/>
  <c r="F433" i="26"/>
  <c r="G433" i="26"/>
  <c r="H433" i="26"/>
  <c r="I433" i="26"/>
  <c r="M433" i="26"/>
  <c r="N433" i="26"/>
  <c r="O433" i="26"/>
  <c r="P433" i="26"/>
  <c r="Q433" i="26"/>
  <c r="R433" i="26"/>
  <c r="D434" i="26"/>
  <c r="E434" i="26"/>
  <c r="F434" i="26"/>
  <c r="G434" i="26"/>
  <c r="H434" i="26"/>
  <c r="I434" i="26"/>
  <c r="M434" i="26"/>
  <c r="N434" i="26"/>
  <c r="O434" i="26"/>
  <c r="P434" i="26"/>
  <c r="Q434" i="26"/>
  <c r="R434" i="26"/>
  <c r="D435" i="26"/>
  <c r="E435" i="26"/>
  <c r="F435" i="26"/>
  <c r="G435" i="26"/>
  <c r="H435" i="26"/>
  <c r="I435" i="26"/>
  <c r="M435" i="26"/>
  <c r="N435" i="26"/>
  <c r="O435" i="26"/>
  <c r="P435" i="26"/>
  <c r="Q435" i="26"/>
  <c r="R435" i="26"/>
  <c r="D436" i="26"/>
  <c r="E436" i="26"/>
  <c r="F436" i="26"/>
  <c r="G436" i="26"/>
  <c r="H436" i="26"/>
  <c r="I436" i="26"/>
  <c r="M436" i="26"/>
  <c r="N436" i="26"/>
  <c r="O436" i="26"/>
  <c r="P436" i="26"/>
  <c r="Q436" i="26"/>
  <c r="R436" i="26"/>
  <c r="D437" i="26"/>
  <c r="E437" i="26"/>
  <c r="F437" i="26"/>
  <c r="G437" i="26"/>
  <c r="H437" i="26"/>
  <c r="I437" i="26"/>
  <c r="M437" i="26"/>
  <c r="N437" i="26"/>
  <c r="O437" i="26"/>
  <c r="P437" i="26"/>
  <c r="Q437" i="26"/>
  <c r="R437" i="26"/>
  <c r="D438" i="26"/>
  <c r="E438" i="26"/>
  <c r="F438" i="26"/>
  <c r="G438" i="26"/>
  <c r="H438" i="26"/>
  <c r="I438" i="26"/>
  <c r="M438" i="26"/>
  <c r="N438" i="26"/>
  <c r="O438" i="26"/>
  <c r="P438" i="26"/>
  <c r="Q438" i="26"/>
  <c r="R438" i="26"/>
  <c r="D439" i="26"/>
  <c r="E439" i="26"/>
  <c r="F439" i="26"/>
  <c r="G439" i="26"/>
  <c r="H439" i="26"/>
  <c r="I439" i="26"/>
  <c r="M439" i="26"/>
  <c r="N439" i="26"/>
  <c r="O439" i="26"/>
  <c r="P439" i="26"/>
  <c r="Q439" i="26"/>
  <c r="R439" i="26"/>
  <c r="D440" i="26"/>
  <c r="E440" i="26"/>
  <c r="F440" i="26"/>
  <c r="G440" i="26"/>
  <c r="H440" i="26"/>
  <c r="I440" i="26"/>
  <c r="M440" i="26"/>
  <c r="N440" i="26"/>
  <c r="O440" i="26"/>
  <c r="P440" i="26"/>
  <c r="Q440" i="26"/>
  <c r="R440" i="26"/>
  <c r="D441" i="26"/>
  <c r="E441" i="26"/>
  <c r="F441" i="26"/>
  <c r="G441" i="26"/>
  <c r="H441" i="26"/>
  <c r="I441" i="26"/>
  <c r="M441" i="26"/>
  <c r="N441" i="26"/>
  <c r="O441" i="26"/>
  <c r="P441" i="26"/>
  <c r="Q441" i="26"/>
  <c r="R441" i="26"/>
  <c r="C423" i="26"/>
  <c r="C424" i="26"/>
  <c r="C425" i="26"/>
  <c r="C426" i="26"/>
  <c r="C427" i="26"/>
  <c r="C428" i="26"/>
  <c r="C429" i="26"/>
  <c r="C430" i="26"/>
  <c r="C431" i="26"/>
  <c r="C432" i="26"/>
  <c r="C433" i="26"/>
  <c r="C434" i="26"/>
  <c r="C435" i="26"/>
  <c r="C436" i="26"/>
  <c r="C437" i="26"/>
  <c r="C438" i="26"/>
  <c r="C439" i="26"/>
  <c r="C440" i="26"/>
  <c r="C441" i="26"/>
  <c r="C422" i="26"/>
  <c r="M417" i="26"/>
  <c r="G400" i="26"/>
  <c r="H400" i="26"/>
  <c r="I400" i="26"/>
  <c r="M400" i="26"/>
  <c r="G417" i="26"/>
  <c r="H417" i="26"/>
  <c r="I417" i="26"/>
  <c r="D378" i="26"/>
  <c r="E378" i="26"/>
  <c r="F378" i="26"/>
  <c r="G378" i="26"/>
  <c r="H378" i="26"/>
  <c r="I378" i="26"/>
  <c r="M378" i="26"/>
  <c r="N378" i="26"/>
  <c r="O378" i="26"/>
  <c r="P378" i="26"/>
  <c r="Q378" i="26"/>
  <c r="R378" i="26"/>
  <c r="D379" i="26"/>
  <c r="E379" i="26"/>
  <c r="F379" i="26"/>
  <c r="G379" i="26"/>
  <c r="H379" i="26"/>
  <c r="I379" i="26"/>
  <c r="M379" i="26"/>
  <c r="N379" i="26"/>
  <c r="O379" i="26"/>
  <c r="P379" i="26"/>
  <c r="Q379" i="26"/>
  <c r="R379" i="26"/>
  <c r="D380" i="26"/>
  <c r="E380" i="26"/>
  <c r="F380" i="26"/>
  <c r="G380" i="26"/>
  <c r="H380" i="26"/>
  <c r="I380" i="26"/>
  <c r="M380" i="26"/>
  <c r="N380" i="26"/>
  <c r="O380" i="26"/>
  <c r="P380" i="26"/>
  <c r="Q380" i="26"/>
  <c r="R380" i="26"/>
  <c r="C378" i="26"/>
  <c r="C379" i="26"/>
  <c r="C380" i="26"/>
  <c r="D338" i="26"/>
  <c r="E338" i="26"/>
  <c r="F338" i="26"/>
  <c r="G338" i="26"/>
  <c r="H338" i="26"/>
  <c r="I338" i="26"/>
  <c r="M338" i="26"/>
  <c r="N338" i="26"/>
  <c r="O338" i="26"/>
  <c r="P338" i="26"/>
  <c r="Q338" i="26"/>
  <c r="R338" i="26"/>
  <c r="D339" i="26"/>
  <c r="E339" i="26"/>
  <c r="F339" i="26"/>
  <c r="G339" i="26"/>
  <c r="H339" i="26"/>
  <c r="I339" i="26"/>
  <c r="M339" i="26"/>
  <c r="N339" i="26"/>
  <c r="O339" i="26"/>
  <c r="P339" i="26"/>
  <c r="Q339" i="26"/>
  <c r="R339" i="26"/>
  <c r="D340" i="26"/>
  <c r="E340" i="26"/>
  <c r="F340" i="26"/>
  <c r="G340" i="26"/>
  <c r="H340" i="26"/>
  <c r="I340" i="26"/>
  <c r="M340" i="26"/>
  <c r="N340" i="26"/>
  <c r="O340" i="26"/>
  <c r="P340" i="26"/>
  <c r="Q340" i="26"/>
  <c r="R340" i="26"/>
  <c r="D341" i="26"/>
  <c r="E341" i="26"/>
  <c r="F341" i="26"/>
  <c r="G341" i="26"/>
  <c r="H341" i="26"/>
  <c r="I341" i="26"/>
  <c r="M341" i="26"/>
  <c r="N341" i="26"/>
  <c r="O341" i="26"/>
  <c r="P341" i="26"/>
  <c r="Q341" i="26"/>
  <c r="R341" i="26"/>
  <c r="D342" i="26"/>
  <c r="E342" i="26"/>
  <c r="F342" i="26"/>
  <c r="G342" i="26"/>
  <c r="H342" i="26"/>
  <c r="I342" i="26"/>
  <c r="M342" i="26"/>
  <c r="N342" i="26"/>
  <c r="O342" i="26"/>
  <c r="P342" i="26"/>
  <c r="Q342" i="26"/>
  <c r="R342" i="26"/>
  <c r="D343" i="26"/>
  <c r="E343" i="26"/>
  <c r="F343" i="26"/>
  <c r="G343" i="26"/>
  <c r="H343" i="26"/>
  <c r="I343" i="26"/>
  <c r="M343" i="26"/>
  <c r="N343" i="26"/>
  <c r="O343" i="26"/>
  <c r="P343" i="26"/>
  <c r="Q343" i="26"/>
  <c r="R343" i="26"/>
  <c r="D344" i="26"/>
  <c r="E344" i="26"/>
  <c r="F344" i="26"/>
  <c r="G344" i="26"/>
  <c r="H344" i="26"/>
  <c r="I344" i="26"/>
  <c r="M344" i="26"/>
  <c r="N344" i="26"/>
  <c r="O344" i="26"/>
  <c r="P344" i="26"/>
  <c r="Q344" i="26"/>
  <c r="R344" i="26"/>
  <c r="D345" i="26"/>
  <c r="E345" i="26"/>
  <c r="F345" i="26"/>
  <c r="G345" i="26"/>
  <c r="H345" i="26"/>
  <c r="I345" i="26"/>
  <c r="M345" i="26"/>
  <c r="N345" i="26"/>
  <c r="O345" i="26"/>
  <c r="P345" i="26"/>
  <c r="Q345" i="26"/>
  <c r="R345" i="26"/>
  <c r="D346" i="26"/>
  <c r="E346" i="26"/>
  <c r="F346" i="26"/>
  <c r="G346" i="26"/>
  <c r="H346" i="26"/>
  <c r="I346" i="26"/>
  <c r="M346" i="26"/>
  <c r="N346" i="26"/>
  <c r="O346" i="26"/>
  <c r="P346" i="26"/>
  <c r="Q346" i="26"/>
  <c r="R346" i="26"/>
  <c r="D349" i="26"/>
  <c r="E349" i="26"/>
  <c r="F349" i="26"/>
  <c r="G349" i="26"/>
  <c r="H349" i="26"/>
  <c r="I349" i="26"/>
  <c r="M349" i="26"/>
  <c r="N349" i="26"/>
  <c r="O349" i="26"/>
  <c r="P349" i="26"/>
  <c r="Q349" i="26"/>
  <c r="R349" i="26"/>
  <c r="D350" i="26"/>
  <c r="E350" i="26"/>
  <c r="F350" i="26"/>
  <c r="G350" i="26"/>
  <c r="H350" i="26"/>
  <c r="I350" i="26"/>
  <c r="M350" i="26"/>
  <c r="N350" i="26"/>
  <c r="O350" i="26"/>
  <c r="P350" i="26"/>
  <c r="Q350" i="26"/>
  <c r="R350" i="26"/>
  <c r="D351" i="26"/>
  <c r="E351" i="26"/>
  <c r="F351" i="26"/>
  <c r="G351" i="26"/>
  <c r="H351" i="26"/>
  <c r="I351" i="26"/>
  <c r="M351" i="26"/>
  <c r="N351" i="26"/>
  <c r="O351" i="26"/>
  <c r="P351" i="26"/>
  <c r="Q351" i="26"/>
  <c r="R351" i="26"/>
  <c r="D352" i="26"/>
  <c r="E352" i="26"/>
  <c r="F352" i="26"/>
  <c r="G352" i="26"/>
  <c r="H352" i="26"/>
  <c r="I352" i="26"/>
  <c r="M352" i="26"/>
  <c r="N352" i="26"/>
  <c r="O352" i="26"/>
  <c r="P352" i="26"/>
  <c r="Q352" i="26"/>
  <c r="R352" i="26"/>
  <c r="C339" i="26"/>
  <c r="C340" i="26"/>
  <c r="C341" i="26"/>
  <c r="C342" i="26"/>
  <c r="C343" i="26"/>
  <c r="C344" i="26"/>
  <c r="C345" i="26"/>
  <c r="C346" i="26"/>
  <c r="C349" i="26"/>
  <c r="C350" i="26"/>
  <c r="C351" i="26"/>
  <c r="C352" i="26"/>
  <c r="C338" i="26"/>
  <c r="D311" i="26"/>
  <c r="E311" i="26"/>
  <c r="F311" i="26"/>
  <c r="G311" i="26"/>
  <c r="H311" i="26"/>
  <c r="I311" i="26"/>
  <c r="D312" i="26"/>
  <c r="E312" i="26"/>
  <c r="F312" i="26"/>
  <c r="G312" i="26"/>
  <c r="H312" i="26"/>
  <c r="I312" i="26"/>
  <c r="D313" i="26"/>
  <c r="E313" i="26"/>
  <c r="F313" i="26"/>
  <c r="G313" i="26"/>
  <c r="H313" i="26"/>
  <c r="I313" i="26"/>
  <c r="D314" i="26"/>
  <c r="E314" i="26"/>
  <c r="F314" i="26"/>
  <c r="G314" i="26"/>
  <c r="H314" i="26"/>
  <c r="I314" i="26"/>
  <c r="D315" i="26"/>
  <c r="E315" i="26"/>
  <c r="F315" i="26"/>
  <c r="G315" i="26"/>
  <c r="H315" i="26"/>
  <c r="I315" i="26"/>
  <c r="D316" i="26"/>
  <c r="E316" i="26"/>
  <c r="F316" i="26"/>
  <c r="G316" i="26"/>
  <c r="H316" i="26"/>
  <c r="I316" i="26"/>
  <c r="D317" i="26"/>
  <c r="E317" i="26"/>
  <c r="F317" i="26"/>
  <c r="G317" i="26"/>
  <c r="H317" i="26"/>
  <c r="I317" i="26"/>
  <c r="D318" i="26"/>
  <c r="E318" i="26"/>
  <c r="F318" i="26"/>
  <c r="G318" i="26"/>
  <c r="H318" i="26"/>
  <c r="I318" i="26"/>
  <c r="D325" i="26"/>
  <c r="E325" i="26"/>
  <c r="F325" i="26"/>
  <c r="G325" i="26"/>
  <c r="H325" i="26"/>
  <c r="I325" i="26"/>
  <c r="M325" i="26"/>
  <c r="N325" i="26"/>
  <c r="O325" i="26"/>
  <c r="P325" i="26"/>
  <c r="Q325" i="26"/>
  <c r="R325" i="26"/>
  <c r="D326" i="26"/>
  <c r="E326" i="26"/>
  <c r="F326" i="26"/>
  <c r="G326" i="26"/>
  <c r="H326" i="26"/>
  <c r="I326" i="26"/>
  <c r="M326" i="26"/>
  <c r="N326" i="26"/>
  <c r="O326" i="26"/>
  <c r="P326" i="26"/>
  <c r="Q326" i="26"/>
  <c r="R326" i="26"/>
  <c r="D333" i="26"/>
  <c r="E333" i="26"/>
  <c r="F333" i="26"/>
  <c r="G333" i="26"/>
  <c r="H333" i="26"/>
  <c r="I333" i="26"/>
  <c r="M333" i="26"/>
  <c r="N333" i="26"/>
  <c r="O333" i="26"/>
  <c r="P333" i="26"/>
  <c r="Q333" i="26"/>
  <c r="R333" i="26"/>
  <c r="D334" i="26"/>
  <c r="E334" i="26"/>
  <c r="F334" i="26"/>
  <c r="G334" i="26"/>
  <c r="H334" i="26"/>
  <c r="I334" i="26"/>
  <c r="M334" i="26"/>
  <c r="N334" i="26"/>
  <c r="O334" i="26"/>
  <c r="P334" i="26"/>
  <c r="Q334" i="26"/>
  <c r="R334" i="26"/>
  <c r="C312" i="26"/>
  <c r="C313" i="26"/>
  <c r="C314" i="26"/>
  <c r="C315" i="26"/>
  <c r="C316" i="26"/>
  <c r="C317" i="26"/>
  <c r="C318" i="26"/>
  <c r="C325" i="26"/>
  <c r="C326" i="26"/>
  <c r="C333" i="26"/>
  <c r="C334" i="26"/>
  <c r="C311" i="26"/>
  <c r="D304" i="26"/>
  <c r="E304" i="26"/>
  <c r="F304" i="26"/>
  <c r="G304" i="26"/>
  <c r="H304" i="26"/>
  <c r="I304" i="26"/>
  <c r="D305" i="26"/>
  <c r="E305" i="26"/>
  <c r="F305" i="26"/>
  <c r="G305" i="26"/>
  <c r="H305" i="26"/>
  <c r="I305" i="26"/>
  <c r="D306" i="26"/>
  <c r="E306" i="26"/>
  <c r="F306" i="26"/>
  <c r="G306" i="26"/>
  <c r="H306" i="26"/>
  <c r="I306" i="26"/>
  <c r="D307" i="26"/>
  <c r="E307" i="26"/>
  <c r="F307" i="26"/>
  <c r="G307" i="26"/>
  <c r="H307" i="26"/>
  <c r="I307" i="26"/>
  <c r="C307" i="26"/>
  <c r="C306" i="26"/>
  <c r="C305" i="26"/>
  <c r="C304" i="26"/>
  <c r="D300" i="26"/>
  <c r="E300" i="26"/>
  <c r="F300" i="26"/>
  <c r="G300" i="26"/>
  <c r="H300" i="26"/>
  <c r="I300" i="26"/>
  <c r="D301" i="26"/>
  <c r="E301" i="26"/>
  <c r="F301" i="26"/>
  <c r="G301" i="26"/>
  <c r="H301" i="26"/>
  <c r="I301" i="26"/>
  <c r="D302" i="26"/>
  <c r="E302" i="26"/>
  <c r="F302" i="26"/>
  <c r="G302" i="26"/>
  <c r="H302" i="26"/>
  <c r="I302" i="26"/>
  <c r="C301" i="26"/>
  <c r="C302" i="26"/>
  <c r="C300" i="26"/>
  <c r="Q290" i="26"/>
  <c r="R290" i="26"/>
  <c r="Q291" i="26"/>
  <c r="R291" i="26"/>
  <c r="Q292" i="26"/>
  <c r="R292" i="26"/>
  <c r="P292" i="26"/>
  <c r="P291" i="26"/>
  <c r="Q283" i="26"/>
  <c r="R283" i="26"/>
  <c r="Q284" i="26"/>
  <c r="R284" i="26"/>
  <c r="R285" i="26"/>
  <c r="Q285" i="26"/>
  <c r="Q276" i="26"/>
  <c r="R276" i="26"/>
  <c r="O277" i="26"/>
  <c r="P277" i="26"/>
  <c r="Q277" i="26"/>
  <c r="R277" i="26"/>
  <c r="P278" i="26"/>
  <c r="Q278" i="26"/>
  <c r="R278" i="26"/>
  <c r="D279" i="26"/>
  <c r="E279" i="26"/>
  <c r="F279" i="26"/>
  <c r="G279" i="26"/>
  <c r="H279" i="26"/>
  <c r="I279" i="26"/>
  <c r="D280" i="26"/>
  <c r="E280" i="26"/>
  <c r="F280" i="26"/>
  <c r="G280" i="26"/>
  <c r="H280" i="26"/>
  <c r="I280" i="26"/>
  <c r="M280" i="26"/>
  <c r="N280" i="26"/>
  <c r="O280" i="26"/>
  <c r="P280" i="26"/>
  <c r="Q280" i="26"/>
  <c r="R280" i="26"/>
  <c r="P285" i="26"/>
  <c r="D286" i="26"/>
  <c r="E286" i="26"/>
  <c r="F286" i="26"/>
  <c r="G286" i="26"/>
  <c r="H286" i="26"/>
  <c r="I286" i="26"/>
  <c r="D287" i="26"/>
  <c r="E287" i="26"/>
  <c r="F287" i="26"/>
  <c r="G287" i="26"/>
  <c r="H287" i="26"/>
  <c r="I287" i="26"/>
  <c r="M287" i="26"/>
  <c r="N287" i="26"/>
  <c r="O287" i="26"/>
  <c r="P287" i="26"/>
  <c r="Q287" i="26"/>
  <c r="R287" i="26"/>
  <c r="O291" i="26"/>
  <c r="D293" i="26"/>
  <c r="E293" i="26"/>
  <c r="F293" i="26"/>
  <c r="G293" i="26"/>
  <c r="H293" i="26"/>
  <c r="I293" i="26"/>
  <c r="D294" i="26"/>
  <c r="E294" i="26"/>
  <c r="F294" i="26"/>
  <c r="G294" i="26"/>
  <c r="H294" i="26"/>
  <c r="I294" i="26"/>
  <c r="M294" i="26"/>
  <c r="N294" i="26"/>
  <c r="O294" i="26"/>
  <c r="P294" i="26"/>
  <c r="Q294" i="26"/>
  <c r="R294" i="26"/>
  <c r="C286" i="26"/>
  <c r="C287" i="26"/>
  <c r="C293" i="26"/>
  <c r="C294" i="26"/>
  <c r="C279" i="26"/>
  <c r="C280" i="26"/>
  <c r="R264" i="26"/>
  <c r="R265" i="26"/>
  <c r="R266" i="26"/>
  <c r="Q264" i="26"/>
  <c r="Q265" i="26"/>
  <c r="Q266" i="26"/>
  <c r="P266" i="26"/>
  <c r="P265" i="26"/>
  <c r="R250" i="26"/>
  <c r="R251" i="26"/>
  <c r="R252" i="26"/>
  <c r="Q250" i="26"/>
  <c r="Q251" i="26"/>
  <c r="Q252" i="26"/>
  <c r="O251" i="26"/>
  <c r="P251" i="26"/>
  <c r="R257" i="26"/>
  <c r="R258" i="26"/>
  <c r="R259" i="26"/>
  <c r="Q257" i="26"/>
  <c r="Q258" i="26"/>
  <c r="Q259" i="26"/>
  <c r="D248" i="26"/>
  <c r="E248" i="26"/>
  <c r="F248" i="26"/>
  <c r="G248" i="26"/>
  <c r="H248" i="26"/>
  <c r="I248" i="26"/>
  <c r="M248" i="26"/>
  <c r="N248" i="26"/>
  <c r="O248" i="26"/>
  <c r="P248" i="26"/>
  <c r="Q248" i="26"/>
  <c r="R248" i="26"/>
  <c r="D249" i="26"/>
  <c r="E249" i="26"/>
  <c r="F249" i="26"/>
  <c r="G249" i="26"/>
  <c r="H249" i="26"/>
  <c r="I249" i="26"/>
  <c r="M249" i="26"/>
  <c r="N249" i="26"/>
  <c r="O249" i="26"/>
  <c r="P249" i="26"/>
  <c r="Q249" i="26"/>
  <c r="R249" i="26"/>
  <c r="D250" i="26"/>
  <c r="E250" i="26"/>
  <c r="F250" i="26"/>
  <c r="G250" i="26"/>
  <c r="H250" i="26"/>
  <c r="I250" i="26"/>
  <c r="M250" i="26"/>
  <c r="N250" i="26"/>
  <c r="O250" i="26"/>
  <c r="P250" i="26"/>
  <c r="D251" i="26"/>
  <c r="E251" i="26"/>
  <c r="F251" i="26"/>
  <c r="G251" i="26"/>
  <c r="H251" i="26"/>
  <c r="I251" i="26"/>
  <c r="M251" i="26"/>
  <c r="N251" i="26"/>
  <c r="D252" i="26"/>
  <c r="E252" i="26"/>
  <c r="F252" i="26"/>
  <c r="G252" i="26"/>
  <c r="H252" i="26"/>
  <c r="I252" i="26"/>
  <c r="M252" i="26"/>
  <c r="N252" i="26"/>
  <c r="O252" i="26"/>
  <c r="P252" i="26"/>
  <c r="D253" i="26"/>
  <c r="E253" i="26"/>
  <c r="F253" i="26"/>
  <c r="G253" i="26"/>
  <c r="H253" i="26"/>
  <c r="I253" i="26"/>
  <c r="M253" i="26"/>
  <c r="N253" i="26"/>
  <c r="O253" i="26"/>
  <c r="P253" i="26"/>
  <c r="Q253" i="26"/>
  <c r="R253" i="26"/>
  <c r="D254" i="26"/>
  <c r="E254" i="26"/>
  <c r="F254" i="26"/>
  <c r="G254" i="26"/>
  <c r="H254" i="26"/>
  <c r="I254" i="26"/>
  <c r="M254" i="26"/>
  <c r="N254" i="26"/>
  <c r="O254" i="26"/>
  <c r="P254" i="26"/>
  <c r="Q254" i="26"/>
  <c r="R254" i="26"/>
  <c r="D255" i="26"/>
  <c r="E255" i="26"/>
  <c r="F255" i="26"/>
  <c r="G255" i="26"/>
  <c r="H255" i="26"/>
  <c r="I255" i="26"/>
  <c r="M255" i="26"/>
  <c r="N255" i="26"/>
  <c r="O255" i="26"/>
  <c r="P255" i="26"/>
  <c r="Q255" i="26"/>
  <c r="R255" i="26"/>
  <c r="D256" i="26"/>
  <c r="E256" i="26"/>
  <c r="F256" i="26"/>
  <c r="G256" i="26"/>
  <c r="H256" i="26"/>
  <c r="I256" i="26"/>
  <c r="M256" i="26"/>
  <c r="N256" i="26"/>
  <c r="O256" i="26"/>
  <c r="P256" i="26"/>
  <c r="Q256" i="26"/>
  <c r="R256" i="26"/>
  <c r="D257" i="26"/>
  <c r="E257" i="26"/>
  <c r="F257" i="26"/>
  <c r="G257" i="26"/>
  <c r="H257" i="26"/>
  <c r="I257" i="26"/>
  <c r="M257" i="26"/>
  <c r="N257" i="26"/>
  <c r="O257" i="26"/>
  <c r="P257" i="26"/>
  <c r="D258" i="26"/>
  <c r="E258" i="26"/>
  <c r="F258" i="26"/>
  <c r="G258" i="26"/>
  <c r="H258" i="26"/>
  <c r="I258" i="26"/>
  <c r="M258" i="26"/>
  <c r="N258" i="26"/>
  <c r="O258" i="26"/>
  <c r="P258" i="26"/>
  <c r="D259" i="26"/>
  <c r="E259" i="26"/>
  <c r="F259" i="26"/>
  <c r="G259" i="26"/>
  <c r="H259" i="26"/>
  <c r="I259" i="26"/>
  <c r="M259" i="26"/>
  <c r="N259" i="26"/>
  <c r="O259" i="26"/>
  <c r="P259" i="26"/>
  <c r="D260" i="26"/>
  <c r="E260" i="26"/>
  <c r="F260" i="26"/>
  <c r="G260" i="26"/>
  <c r="H260" i="26"/>
  <c r="I260" i="26"/>
  <c r="M260" i="26"/>
  <c r="N260" i="26"/>
  <c r="O260" i="26"/>
  <c r="P260" i="26"/>
  <c r="Q260" i="26"/>
  <c r="R260" i="26"/>
  <c r="D261" i="26"/>
  <c r="E261" i="26"/>
  <c r="F261" i="26"/>
  <c r="G261" i="26"/>
  <c r="H261" i="26"/>
  <c r="I261" i="26"/>
  <c r="M261" i="26"/>
  <c r="N261" i="26"/>
  <c r="O261" i="26"/>
  <c r="P261" i="26"/>
  <c r="Q261" i="26"/>
  <c r="R261" i="26"/>
  <c r="O265" i="26"/>
  <c r="D267" i="26"/>
  <c r="E267" i="26"/>
  <c r="F267" i="26"/>
  <c r="G267" i="26"/>
  <c r="H267" i="26"/>
  <c r="I267" i="26"/>
  <c r="D268" i="26"/>
  <c r="E268" i="26"/>
  <c r="F268" i="26"/>
  <c r="G268" i="26"/>
  <c r="H268" i="26"/>
  <c r="I268" i="26"/>
  <c r="M268" i="26"/>
  <c r="N268" i="26"/>
  <c r="O268" i="26"/>
  <c r="P268" i="26"/>
  <c r="Q268" i="26"/>
  <c r="R268" i="26"/>
  <c r="D269" i="26"/>
  <c r="E269" i="26"/>
  <c r="F269" i="26"/>
  <c r="G269" i="26"/>
  <c r="H269" i="26"/>
  <c r="I269" i="26"/>
  <c r="M269" i="26"/>
  <c r="N269" i="26"/>
  <c r="O269" i="26"/>
  <c r="P269" i="26"/>
  <c r="Q269" i="26"/>
  <c r="R269" i="26"/>
  <c r="C249" i="26"/>
  <c r="C250" i="26"/>
  <c r="C251" i="26"/>
  <c r="C252" i="26"/>
  <c r="C253" i="26"/>
  <c r="C254" i="26"/>
  <c r="C255" i="26"/>
  <c r="C256" i="26"/>
  <c r="C257" i="26"/>
  <c r="C258" i="26"/>
  <c r="C259" i="26"/>
  <c r="C260" i="26"/>
  <c r="C261" i="26"/>
  <c r="C267" i="26"/>
  <c r="C268" i="26"/>
  <c r="C269" i="26"/>
  <c r="D198" i="26"/>
  <c r="E198" i="26"/>
  <c r="F198" i="26"/>
  <c r="G198" i="26"/>
  <c r="H198" i="26"/>
  <c r="I198" i="26"/>
  <c r="M198" i="26"/>
  <c r="N198" i="26"/>
  <c r="O198" i="26"/>
  <c r="P198" i="26"/>
  <c r="Q198" i="26"/>
  <c r="R198" i="26"/>
  <c r="D199" i="26"/>
  <c r="E199" i="26"/>
  <c r="F199" i="26"/>
  <c r="G199" i="26"/>
  <c r="H199" i="26"/>
  <c r="I199" i="26"/>
  <c r="M199" i="26"/>
  <c r="N199" i="26"/>
  <c r="O199" i="26"/>
  <c r="P199" i="26"/>
  <c r="Q199" i="26"/>
  <c r="R199" i="26"/>
  <c r="D200" i="26"/>
  <c r="E200" i="26"/>
  <c r="F200" i="26"/>
  <c r="G200" i="26"/>
  <c r="H200" i="26"/>
  <c r="I200" i="26"/>
  <c r="M200" i="26"/>
  <c r="N200" i="26"/>
  <c r="O200" i="26"/>
  <c r="P200" i="26"/>
  <c r="Q200" i="26"/>
  <c r="R200" i="26"/>
  <c r="D201" i="26"/>
  <c r="E201" i="26"/>
  <c r="F201" i="26"/>
  <c r="G201" i="26"/>
  <c r="H201" i="26"/>
  <c r="I201" i="26"/>
  <c r="M201" i="26"/>
  <c r="N201" i="26"/>
  <c r="O201" i="26"/>
  <c r="P201" i="26"/>
  <c r="Q201" i="26"/>
  <c r="R201" i="26"/>
  <c r="D202" i="26"/>
  <c r="E202" i="26"/>
  <c r="F202" i="26"/>
  <c r="G202" i="26"/>
  <c r="H202" i="26"/>
  <c r="I202" i="26"/>
  <c r="M202" i="26"/>
  <c r="N202" i="26"/>
  <c r="O202" i="26"/>
  <c r="P202" i="26"/>
  <c r="Q202" i="26"/>
  <c r="R202" i="26"/>
  <c r="D203" i="26"/>
  <c r="E203" i="26"/>
  <c r="F203" i="26"/>
  <c r="G203" i="26"/>
  <c r="H203" i="26"/>
  <c r="I203" i="26"/>
  <c r="M203" i="26"/>
  <c r="N203" i="26"/>
  <c r="O203" i="26"/>
  <c r="P203" i="26"/>
  <c r="Q203" i="26"/>
  <c r="R203" i="26"/>
  <c r="D204" i="26"/>
  <c r="E204" i="26"/>
  <c r="F204" i="26"/>
  <c r="G204" i="26"/>
  <c r="H204" i="26"/>
  <c r="I204" i="26"/>
  <c r="M204" i="26"/>
  <c r="N204" i="26"/>
  <c r="O204" i="26"/>
  <c r="P204" i="26"/>
  <c r="Q204" i="26"/>
  <c r="R204" i="26"/>
  <c r="D205" i="26"/>
  <c r="E205" i="26"/>
  <c r="F205" i="26"/>
  <c r="G205" i="26"/>
  <c r="H205" i="26"/>
  <c r="I205" i="26"/>
  <c r="M205" i="26"/>
  <c r="N205" i="26"/>
  <c r="O205" i="26"/>
  <c r="P205" i="26"/>
  <c r="Q205" i="26"/>
  <c r="R205" i="26"/>
  <c r="D206" i="26"/>
  <c r="E206" i="26"/>
  <c r="F206" i="26"/>
  <c r="G206" i="26"/>
  <c r="H206" i="26"/>
  <c r="I206" i="26"/>
  <c r="M206" i="26"/>
  <c r="N206" i="26"/>
  <c r="O206" i="26"/>
  <c r="P206" i="26"/>
  <c r="Q206" i="26"/>
  <c r="R206" i="26"/>
  <c r="D207" i="26"/>
  <c r="E207" i="26"/>
  <c r="F207" i="26"/>
  <c r="G207" i="26"/>
  <c r="H207" i="26"/>
  <c r="I207" i="26"/>
  <c r="M207" i="26"/>
  <c r="N207" i="26"/>
  <c r="O207" i="26"/>
  <c r="P207" i="26"/>
  <c r="Q207" i="26"/>
  <c r="R207" i="26"/>
  <c r="D208" i="26"/>
  <c r="E208" i="26"/>
  <c r="F208" i="26"/>
  <c r="G208" i="26"/>
  <c r="H208" i="26"/>
  <c r="I208" i="26"/>
  <c r="M208" i="26"/>
  <c r="N208" i="26"/>
  <c r="O208" i="26"/>
  <c r="P208" i="26"/>
  <c r="Q208" i="26"/>
  <c r="R208" i="26"/>
  <c r="D209" i="26"/>
  <c r="E209" i="26"/>
  <c r="F209" i="26"/>
  <c r="G209" i="26"/>
  <c r="H209" i="26"/>
  <c r="I209" i="26"/>
  <c r="M209" i="26"/>
  <c r="N209" i="26"/>
  <c r="O209" i="26"/>
  <c r="P209" i="26"/>
  <c r="Q209" i="26"/>
  <c r="R209" i="26"/>
  <c r="D210" i="26"/>
  <c r="E210" i="26"/>
  <c r="F210" i="26"/>
  <c r="G210" i="26"/>
  <c r="H210" i="26"/>
  <c r="I210" i="26"/>
  <c r="M210" i="26"/>
  <c r="N210" i="26"/>
  <c r="O210" i="26"/>
  <c r="P210" i="26"/>
  <c r="Q210" i="26"/>
  <c r="R210" i="26"/>
  <c r="D211" i="26"/>
  <c r="E211" i="26"/>
  <c r="F211" i="26"/>
  <c r="G211" i="26"/>
  <c r="H211" i="26"/>
  <c r="I211" i="26"/>
  <c r="M211" i="26"/>
  <c r="N211" i="26"/>
  <c r="O211" i="26"/>
  <c r="P211" i="26"/>
  <c r="Q211" i="26"/>
  <c r="R211" i="26"/>
  <c r="D212" i="26"/>
  <c r="E212" i="26"/>
  <c r="F212" i="26"/>
  <c r="G212" i="26"/>
  <c r="H212" i="26"/>
  <c r="I212" i="26"/>
  <c r="M212" i="26"/>
  <c r="N212" i="26"/>
  <c r="O212" i="26"/>
  <c r="P212" i="26"/>
  <c r="Q212" i="26"/>
  <c r="R212" i="26"/>
  <c r="D213" i="26"/>
  <c r="E213" i="26"/>
  <c r="F213" i="26"/>
  <c r="G213" i="26"/>
  <c r="H213" i="26"/>
  <c r="I213" i="26"/>
  <c r="M213" i="26"/>
  <c r="N213" i="26"/>
  <c r="O213" i="26"/>
  <c r="P213" i="26"/>
  <c r="Q213" i="26"/>
  <c r="R213" i="26"/>
  <c r="D214" i="26"/>
  <c r="E214" i="26"/>
  <c r="F214" i="26"/>
  <c r="G214" i="26"/>
  <c r="H214" i="26"/>
  <c r="I214" i="26"/>
  <c r="M214" i="26"/>
  <c r="N214" i="26"/>
  <c r="O214" i="26"/>
  <c r="P214" i="26"/>
  <c r="Q214" i="26"/>
  <c r="R214" i="26"/>
  <c r="D215" i="26"/>
  <c r="E215" i="26"/>
  <c r="F215" i="26"/>
  <c r="G215" i="26"/>
  <c r="H215" i="26"/>
  <c r="I215" i="26"/>
  <c r="M215" i="26"/>
  <c r="N215" i="26"/>
  <c r="O215" i="26"/>
  <c r="P215" i="26"/>
  <c r="Q215" i="26"/>
  <c r="R215" i="26"/>
  <c r="D216" i="26"/>
  <c r="E216" i="26"/>
  <c r="F216" i="26"/>
  <c r="G216" i="26"/>
  <c r="H216" i="26"/>
  <c r="I216" i="26"/>
  <c r="M216" i="26"/>
  <c r="N216" i="26"/>
  <c r="O216" i="26"/>
  <c r="P216" i="26"/>
  <c r="Q216" i="26"/>
  <c r="R216" i="26"/>
  <c r="D217" i="26"/>
  <c r="E217" i="26"/>
  <c r="F217" i="26"/>
  <c r="G217" i="26"/>
  <c r="H217" i="26"/>
  <c r="I217" i="26"/>
  <c r="M217" i="26"/>
  <c r="N217" i="26"/>
  <c r="O217" i="26"/>
  <c r="P217" i="26"/>
  <c r="Q217" i="26"/>
  <c r="R217" i="26"/>
  <c r="D218" i="26"/>
  <c r="E218" i="26"/>
  <c r="F218" i="26"/>
  <c r="G218" i="26"/>
  <c r="H218" i="26"/>
  <c r="I218" i="26"/>
  <c r="M218" i="26"/>
  <c r="N218" i="26"/>
  <c r="O218" i="26"/>
  <c r="P218" i="26"/>
  <c r="Q218" i="26"/>
  <c r="R218" i="26"/>
  <c r="D219" i="26"/>
  <c r="E219" i="26"/>
  <c r="F219" i="26"/>
  <c r="G219" i="26"/>
  <c r="H219" i="26"/>
  <c r="I219" i="26"/>
  <c r="M219" i="26"/>
  <c r="N219" i="26"/>
  <c r="O219" i="26"/>
  <c r="P219" i="26"/>
  <c r="Q219" i="26"/>
  <c r="R219" i="26"/>
  <c r="D220" i="26"/>
  <c r="E220" i="26"/>
  <c r="F220" i="26"/>
  <c r="G220" i="26"/>
  <c r="H220" i="26"/>
  <c r="I220" i="26"/>
  <c r="M220" i="26"/>
  <c r="N220" i="26"/>
  <c r="O220" i="26"/>
  <c r="P220" i="26"/>
  <c r="Q220" i="26"/>
  <c r="R220" i="26"/>
  <c r="D221" i="26"/>
  <c r="E221" i="26"/>
  <c r="F221" i="26"/>
  <c r="G221" i="26"/>
  <c r="H221" i="26"/>
  <c r="I221" i="26"/>
  <c r="M221" i="26"/>
  <c r="N221" i="26"/>
  <c r="O221" i="26"/>
  <c r="P221" i="26"/>
  <c r="Q221" i="26"/>
  <c r="R221" i="26"/>
  <c r="C248" i="26"/>
  <c r="D225" i="26"/>
  <c r="E225" i="26"/>
  <c r="F225" i="26"/>
  <c r="G225" i="26"/>
  <c r="H225" i="26"/>
  <c r="I225" i="26"/>
  <c r="M225" i="26"/>
  <c r="N225" i="26"/>
  <c r="O225" i="26"/>
  <c r="P225" i="26"/>
  <c r="Q225" i="26"/>
  <c r="R225" i="26"/>
  <c r="D226" i="26"/>
  <c r="E226" i="26"/>
  <c r="F226" i="26"/>
  <c r="G226" i="26"/>
  <c r="H226" i="26"/>
  <c r="I226" i="26"/>
  <c r="M226" i="26"/>
  <c r="N226" i="26"/>
  <c r="O226" i="26"/>
  <c r="P226" i="26"/>
  <c r="Q226" i="26"/>
  <c r="R226" i="26"/>
  <c r="D227" i="26"/>
  <c r="E227" i="26"/>
  <c r="F227" i="26"/>
  <c r="G227" i="26"/>
  <c r="H227" i="26"/>
  <c r="I227" i="26"/>
  <c r="M227" i="26"/>
  <c r="N227" i="26"/>
  <c r="O227" i="26"/>
  <c r="P227" i="26"/>
  <c r="Q227" i="26"/>
  <c r="R227" i="26"/>
  <c r="D228" i="26"/>
  <c r="E228" i="26"/>
  <c r="F228" i="26"/>
  <c r="G228" i="26"/>
  <c r="H228" i="26"/>
  <c r="I228" i="26"/>
  <c r="M228" i="26"/>
  <c r="N228" i="26"/>
  <c r="O228" i="26"/>
  <c r="P228" i="26"/>
  <c r="Q228" i="26"/>
  <c r="R228" i="26"/>
  <c r="D229" i="26"/>
  <c r="E229" i="26"/>
  <c r="F229" i="26"/>
  <c r="G229" i="26"/>
  <c r="H229" i="26"/>
  <c r="I229" i="26"/>
  <c r="M229" i="26"/>
  <c r="N229" i="26"/>
  <c r="O229" i="26"/>
  <c r="P229" i="26"/>
  <c r="Q229" i="26"/>
  <c r="R229" i="26"/>
  <c r="D230" i="26"/>
  <c r="E230" i="26"/>
  <c r="F230" i="26"/>
  <c r="G230" i="26"/>
  <c r="H230" i="26"/>
  <c r="I230" i="26"/>
  <c r="M230" i="26"/>
  <c r="N230" i="26"/>
  <c r="O230" i="26"/>
  <c r="P230" i="26"/>
  <c r="Q230" i="26"/>
  <c r="R230" i="26"/>
  <c r="D231" i="26"/>
  <c r="E231" i="26"/>
  <c r="F231" i="26"/>
  <c r="G231" i="26"/>
  <c r="H231" i="26"/>
  <c r="I231" i="26"/>
  <c r="M231" i="26"/>
  <c r="N231" i="26"/>
  <c r="O231" i="26"/>
  <c r="P231" i="26"/>
  <c r="Q231" i="26"/>
  <c r="R231" i="26"/>
  <c r="D233" i="26"/>
  <c r="E233" i="26"/>
  <c r="F233" i="26"/>
  <c r="G233" i="26"/>
  <c r="H233" i="26"/>
  <c r="I233" i="26"/>
  <c r="M233" i="26"/>
  <c r="N233" i="26"/>
  <c r="O233" i="26"/>
  <c r="P233" i="26"/>
  <c r="Q233" i="26"/>
  <c r="R233" i="26"/>
  <c r="D234" i="26"/>
  <c r="E234" i="26"/>
  <c r="F234" i="26"/>
  <c r="G234" i="26"/>
  <c r="H234" i="26"/>
  <c r="I234" i="26"/>
  <c r="M234" i="26"/>
  <c r="N234" i="26"/>
  <c r="O234" i="26"/>
  <c r="P234" i="26"/>
  <c r="Q234" i="26"/>
  <c r="R234" i="26"/>
  <c r="D235" i="26"/>
  <c r="E235" i="26"/>
  <c r="F235" i="26"/>
  <c r="G235" i="26"/>
  <c r="H235" i="26"/>
  <c r="I235" i="26"/>
  <c r="M235" i="26"/>
  <c r="N235" i="26"/>
  <c r="O235" i="26"/>
  <c r="P235" i="26"/>
  <c r="Q235" i="26"/>
  <c r="R235" i="26"/>
  <c r="D236" i="26"/>
  <c r="E236" i="26"/>
  <c r="F236" i="26"/>
  <c r="G236" i="26"/>
  <c r="H236" i="26"/>
  <c r="I236" i="26"/>
  <c r="M236" i="26"/>
  <c r="N236" i="26"/>
  <c r="O236" i="26"/>
  <c r="P236" i="26"/>
  <c r="Q236" i="26"/>
  <c r="R236" i="26"/>
  <c r="D238" i="26"/>
  <c r="E238" i="26"/>
  <c r="F238" i="26"/>
  <c r="G238" i="26"/>
  <c r="H238" i="26"/>
  <c r="I238" i="26"/>
  <c r="M238" i="26"/>
  <c r="N238" i="26"/>
  <c r="O238" i="26"/>
  <c r="P238" i="26"/>
  <c r="Q238" i="26"/>
  <c r="R238" i="26"/>
  <c r="D239" i="26"/>
  <c r="E239" i="26"/>
  <c r="F239" i="26"/>
  <c r="G239" i="26"/>
  <c r="H239" i="26"/>
  <c r="I239" i="26"/>
  <c r="M239" i="26"/>
  <c r="N239" i="26"/>
  <c r="O239" i="26"/>
  <c r="P239" i="26"/>
  <c r="Q239" i="26"/>
  <c r="R239" i="26"/>
  <c r="D243" i="26"/>
  <c r="E243" i="26"/>
  <c r="F243" i="26"/>
  <c r="G243" i="26"/>
  <c r="H243" i="26"/>
  <c r="I243" i="26"/>
  <c r="M243" i="26"/>
  <c r="N243" i="26"/>
  <c r="O243" i="26"/>
  <c r="P243" i="26"/>
  <c r="Q243" i="26"/>
  <c r="R243" i="26"/>
  <c r="C226" i="26"/>
  <c r="C227" i="26"/>
  <c r="C228" i="26"/>
  <c r="C229" i="26"/>
  <c r="C230" i="26"/>
  <c r="C231" i="26"/>
  <c r="C233" i="26"/>
  <c r="C234" i="26"/>
  <c r="C235" i="26"/>
  <c r="C236" i="26"/>
  <c r="C238" i="26"/>
  <c r="C225" i="26"/>
  <c r="C199" i="26"/>
  <c r="C200" i="26"/>
  <c r="C201" i="26"/>
  <c r="C202" i="26"/>
  <c r="C203" i="26"/>
  <c r="C204" i="26"/>
  <c r="C205" i="26"/>
  <c r="C206" i="26"/>
  <c r="C207" i="26"/>
  <c r="C208" i="26"/>
  <c r="C209" i="26"/>
  <c r="C210" i="26"/>
  <c r="C211" i="26"/>
  <c r="C212" i="26"/>
  <c r="C213" i="26"/>
  <c r="C214" i="26"/>
  <c r="C215" i="26"/>
  <c r="C216" i="26"/>
  <c r="C217" i="26"/>
  <c r="C218" i="26"/>
  <c r="C219" i="26"/>
  <c r="C220" i="26"/>
  <c r="C221" i="26"/>
  <c r="C198" i="26"/>
  <c r="D152" i="26"/>
  <c r="E152" i="26"/>
  <c r="F152" i="26"/>
  <c r="G152" i="26"/>
  <c r="H152" i="26"/>
  <c r="I152" i="26"/>
  <c r="M152" i="26"/>
  <c r="N152" i="26"/>
  <c r="O152" i="26"/>
  <c r="P152" i="26"/>
  <c r="Q152" i="26"/>
  <c r="R152" i="26"/>
  <c r="D153" i="26"/>
  <c r="E153" i="26"/>
  <c r="F153" i="26"/>
  <c r="G153" i="26"/>
  <c r="H153" i="26"/>
  <c r="I153" i="26"/>
  <c r="M153" i="26"/>
  <c r="N153" i="26"/>
  <c r="O153" i="26"/>
  <c r="P153" i="26"/>
  <c r="Q153" i="26"/>
  <c r="R153" i="26"/>
  <c r="D154" i="26"/>
  <c r="E154" i="26"/>
  <c r="F154" i="26"/>
  <c r="G154" i="26"/>
  <c r="H154" i="26"/>
  <c r="I154" i="26"/>
  <c r="M154" i="26"/>
  <c r="N154" i="26"/>
  <c r="O154" i="26"/>
  <c r="P154" i="26"/>
  <c r="Q154" i="26"/>
  <c r="R154" i="26"/>
  <c r="D155" i="26"/>
  <c r="E155" i="26"/>
  <c r="F155" i="26"/>
  <c r="G155" i="26"/>
  <c r="H155" i="26"/>
  <c r="I155" i="26"/>
  <c r="M155" i="26"/>
  <c r="N155" i="26"/>
  <c r="O155" i="26"/>
  <c r="P155" i="26"/>
  <c r="Q155" i="26"/>
  <c r="R155" i="26"/>
  <c r="D156" i="26"/>
  <c r="E156" i="26"/>
  <c r="F156" i="26"/>
  <c r="G156" i="26"/>
  <c r="H156" i="26"/>
  <c r="I156" i="26"/>
  <c r="M156" i="26"/>
  <c r="N156" i="26"/>
  <c r="O156" i="26"/>
  <c r="P156" i="26"/>
  <c r="Q156" i="26"/>
  <c r="R156" i="26"/>
  <c r="D157" i="26"/>
  <c r="E157" i="26"/>
  <c r="F157" i="26"/>
  <c r="G157" i="26"/>
  <c r="H157" i="26"/>
  <c r="I157" i="26"/>
  <c r="M157" i="26"/>
  <c r="N157" i="26"/>
  <c r="O157" i="26"/>
  <c r="P157" i="26"/>
  <c r="Q157" i="26"/>
  <c r="R157" i="26"/>
  <c r="D158" i="26"/>
  <c r="E158" i="26"/>
  <c r="F158" i="26"/>
  <c r="G158" i="26"/>
  <c r="H158" i="26"/>
  <c r="I158" i="26"/>
  <c r="M158" i="26"/>
  <c r="N158" i="26"/>
  <c r="O158" i="26"/>
  <c r="P158" i="26"/>
  <c r="Q158" i="26"/>
  <c r="R158" i="26"/>
  <c r="D159" i="26"/>
  <c r="E159" i="26"/>
  <c r="F159" i="26"/>
  <c r="G159" i="26"/>
  <c r="H159" i="26"/>
  <c r="I159" i="26"/>
  <c r="M159" i="26"/>
  <c r="N159" i="26"/>
  <c r="O159" i="26"/>
  <c r="P159" i="26"/>
  <c r="Q159" i="26"/>
  <c r="R159" i="26"/>
  <c r="D160" i="26"/>
  <c r="E160" i="26"/>
  <c r="F160" i="26"/>
  <c r="G160" i="26"/>
  <c r="H160" i="26"/>
  <c r="I160" i="26"/>
  <c r="M160" i="26"/>
  <c r="N160" i="26"/>
  <c r="O160" i="26"/>
  <c r="P160" i="26"/>
  <c r="Q160" i="26"/>
  <c r="R160" i="26"/>
  <c r="D161" i="26"/>
  <c r="E161" i="26"/>
  <c r="F161" i="26"/>
  <c r="G161" i="26"/>
  <c r="H161" i="26"/>
  <c r="I161" i="26"/>
  <c r="M161" i="26"/>
  <c r="N161" i="26"/>
  <c r="O161" i="26"/>
  <c r="P161" i="26"/>
  <c r="Q161" i="26"/>
  <c r="R161" i="26"/>
  <c r="D162" i="26"/>
  <c r="E162" i="26"/>
  <c r="F162" i="26"/>
  <c r="G162" i="26"/>
  <c r="H162" i="26"/>
  <c r="I162" i="26"/>
  <c r="M162" i="26"/>
  <c r="N162" i="26"/>
  <c r="O162" i="26"/>
  <c r="P162" i="26"/>
  <c r="Q162" i="26"/>
  <c r="R162" i="26"/>
  <c r="D163" i="26"/>
  <c r="E163" i="26"/>
  <c r="F163" i="26"/>
  <c r="G163" i="26"/>
  <c r="H163" i="26"/>
  <c r="I163" i="26"/>
  <c r="M163" i="26"/>
  <c r="N163" i="26"/>
  <c r="O163" i="26"/>
  <c r="P163" i="26"/>
  <c r="Q163" i="26"/>
  <c r="R163" i="26"/>
  <c r="D164" i="26"/>
  <c r="E164" i="26"/>
  <c r="F164" i="26"/>
  <c r="G164" i="26"/>
  <c r="H164" i="26"/>
  <c r="I164" i="26"/>
  <c r="M164" i="26"/>
  <c r="N164" i="26"/>
  <c r="O164" i="26"/>
  <c r="P164" i="26"/>
  <c r="Q164" i="26"/>
  <c r="R164" i="26"/>
  <c r="D165" i="26"/>
  <c r="E165" i="26"/>
  <c r="F165" i="26"/>
  <c r="G165" i="26"/>
  <c r="H165" i="26"/>
  <c r="I165" i="26"/>
  <c r="M165" i="26"/>
  <c r="N165" i="26"/>
  <c r="O165" i="26"/>
  <c r="P165" i="26"/>
  <c r="Q165" i="26"/>
  <c r="R165" i="26"/>
  <c r="D166" i="26"/>
  <c r="E166" i="26"/>
  <c r="F166" i="26"/>
  <c r="G166" i="26"/>
  <c r="H166" i="26"/>
  <c r="I166" i="26"/>
  <c r="M166" i="26"/>
  <c r="N166" i="26"/>
  <c r="O166" i="26"/>
  <c r="P166" i="26"/>
  <c r="Q166" i="26"/>
  <c r="R166" i="26"/>
  <c r="D167" i="26"/>
  <c r="E167" i="26"/>
  <c r="F167" i="26"/>
  <c r="G167" i="26"/>
  <c r="H167" i="26"/>
  <c r="I167" i="26"/>
  <c r="M167" i="26"/>
  <c r="N167" i="26"/>
  <c r="O167" i="26"/>
  <c r="P167" i="26"/>
  <c r="Q167" i="26"/>
  <c r="R167" i="26"/>
  <c r="D168" i="26"/>
  <c r="E168" i="26"/>
  <c r="F168" i="26"/>
  <c r="G168" i="26"/>
  <c r="H168" i="26"/>
  <c r="I168" i="26"/>
  <c r="M168" i="26"/>
  <c r="N168" i="26"/>
  <c r="O168" i="26"/>
  <c r="P168" i="26"/>
  <c r="Q168" i="26"/>
  <c r="R168" i="26"/>
  <c r="D169" i="26"/>
  <c r="E169" i="26"/>
  <c r="F169" i="26"/>
  <c r="G169" i="26"/>
  <c r="H169" i="26"/>
  <c r="I169" i="26"/>
  <c r="M169" i="26"/>
  <c r="N169" i="26"/>
  <c r="O169" i="26"/>
  <c r="P169" i="26"/>
  <c r="Q169" i="26"/>
  <c r="R169" i="26"/>
  <c r="D170" i="26"/>
  <c r="E170" i="26"/>
  <c r="F170" i="26"/>
  <c r="G170" i="26"/>
  <c r="H170" i="26"/>
  <c r="I170" i="26"/>
  <c r="M170" i="26"/>
  <c r="N170" i="26"/>
  <c r="O170" i="26"/>
  <c r="P170" i="26"/>
  <c r="Q170" i="26"/>
  <c r="R170" i="26"/>
  <c r="C153" i="26"/>
  <c r="C154" i="26"/>
  <c r="C155" i="26"/>
  <c r="C156" i="26"/>
  <c r="C157" i="26"/>
  <c r="C158" i="26"/>
  <c r="C159" i="26"/>
  <c r="C160" i="26"/>
  <c r="C161" i="26"/>
  <c r="C162" i="26"/>
  <c r="C163" i="26"/>
  <c r="C164" i="26"/>
  <c r="C165" i="26"/>
  <c r="C166" i="26"/>
  <c r="C167" i="26"/>
  <c r="C168" i="26"/>
  <c r="C169" i="26"/>
  <c r="C170" i="26"/>
  <c r="C152" i="26"/>
  <c r="C126" i="26"/>
  <c r="R77" i="26"/>
  <c r="D77" i="26"/>
  <c r="E77" i="26"/>
  <c r="F77" i="26"/>
  <c r="G77" i="26"/>
  <c r="H77" i="26"/>
  <c r="I77" i="26"/>
  <c r="M77" i="26"/>
  <c r="N77" i="26"/>
  <c r="O77" i="26"/>
  <c r="P77" i="26"/>
  <c r="Q77" i="26"/>
  <c r="D78" i="26"/>
  <c r="E78" i="26"/>
  <c r="F78" i="26"/>
  <c r="G78" i="26"/>
  <c r="H78" i="26"/>
  <c r="I78" i="26"/>
  <c r="M78" i="26"/>
  <c r="N78" i="26"/>
  <c r="O78" i="26"/>
  <c r="P78" i="26"/>
  <c r="Q78" i="26"/>
  <c r="R78" i="26"/>
  <c r="D79" i="26"/>
  <c r="E79" i="26"/>
  <c r="F79" i="26"/>
  <c r="G79" i="26"/>
  <c r="H79" i="26"/>
  <c r="I79" i="26"/>
  <c r="M79" i="26"/>
  <c r="N79" i="26"/>
  <c r="O79" i="26"/>
  <c r="P79" i="26"/>
  <c r="Q79" i="26"/>
  <c r="R79" i="26"/>
  <c r="D80" i="26"/>
  <c r="E80" i="26"/>
  <c r="F80" i="26"/>
  <c r="G80" i="26"/>
  <c r="H80" i="26"/>
  <c r="I80" i="26"/>
  <c r="M80" i="26"/>
  <c r="N80" i="26"/>
  <c r="O80" i="26"/>
  <c r="P80" i="26"/>
  <c r="Q80" i="26"/>
  <c r="R80" i="26"/>
  <c r="D81" i="26"/>
  <c r="E81" i="26"/>
  <c r="F81" i="26"/>
  <c r="G81" i="26"/>
  <c r="H81" i="26"/>
  <c r="I81" i="26"/>
  <c r="M81" i="26"/>
  <c r="N81" i="26"/>
  <c r="O81" i="26"/>
  <c r="P81" i="26"/>
  <c r="Q81" i="26"/>
  <c r="R81" i="26"/>
  <c r="D82" i="26"/>
  <c r="E82" i="26"/>
  <c r="F82" i="26"/>
  <c r="G82" i="26"/>
  <c r="H82" i="26"/>
  <c r="I82" i="26"/>
  <c r="M82" i="26"/>
  <c r="N82" i="26"/>
  <c r="O82" i="26"/>
  <c r="P82" i="26"/>
  <c r="Q82" i="26"/>
  <c r="R82" i="26"/>
  <c r="D83" i="26"/>
  <c r="E83" i="26"/>
  <c r="F83" i="26"/>
  <c r="G83" i="26"/>
  <c r="H83" i="26"/>
  <c r="I83" i="26"/>
  <c r="M83" i="26"/>
  <c r="N83" i="26"/>
  <c r="O83" i="26"/>
  <c r="P83" i="26"/>
  <c r="Q83" i="26"/>
  <c r="R83" i="26"/>
  <c r="D84" i="26"/>
  <c r="E84" i="26"/>
  <c r="F84" i="26"/>
  <c r="G84" i="26"/>
  <c r="H84" i="26"/>
  <c r="I84" i="26"/>
  <c r="M84" i="26"/>
  <c r="N84" i="26"/>
  <c r="O84" i="26"/>
  <c r="P84" i="26"/>
  <c r="Q84" i="26"/>
  <c r="R84" i="26"/>
  <c r="C77" i="26"/>
  <c r="C78" i="26"/>
  <c r="C79" i="26"/>
  <c r="C80" i="26"/>
  <c r="C81" i="26"/>
  <c r="C82" i="26"/>
  <c r="C83" i="26"/>
  <c r="C84" i="26"/>
  <c r="D126" i="26"/>
  <c r="E126" i="26"/>
  <c r="F126" i="26"/>
  <c r="G126" i="26"/>
  <c r="H126" i="26"/>
  <c r="I126" i="26"/>
  <c r="M126" i="26"/>
  <c r="N126" i="26"/>
  <c r="O126" i="26"/>
  <c r="P126" i="26"/>
  <c r="Q126" i="26"/>
  <c r="R126" i="26"/>
  <c r="D127" i="26"/>
  <c r="E127" i="26"/>
  <c r="F127" i="26"/>
  <c r="G127" i="26"/>
  <c r="H127" i="26"/>
  <c r="I127" i="26"/>
  <c r="M127" i="26"/>
  <c r="N127" i="26"/>
  <c r="O127" i="26"/>
  <c r="P127" i="26"/>
  <c r="Q127" i="26"/>
  <c r="R127" i="26"/>
  <c r="D128" i="26"/>
  <c r="E128" i="26"/>
  <c r="F128" i="26"/>
  <c r="G128" i="26"/>
  <c r="H128" i="26"/>
  <c r="I128" i="26"/>
  <c r="M128" i="26"/>
  <c r="N128" i="26"/>
  <c r="O128" i="26"/>
  <c r="P128" i="26"/>
  <c r="Q128" i="26"/>
  <c r="R128" i="26"/>
  <c r="D129" i="26"/>
  <c r="E129" i="26"/>
  <c r="F129" i="26"/>
  <c r="G129" i="26"/>
  <c r="H129" i="26"/>
  <c r="I129" i="26"/>
  <c r="M129" i="26"/>
  <c r="N129" i="26"/>
  <c r="O129" i="26"/>
  <c r="P129" i="26"/>
  <c r="Q129" i="26"/>
  <c r="R129" i="26"/>
  <c r="D131" i="26"/>
  <c r="E131" i="26"/>
  <c r="F131" i="26"/>
  <c r="G131" i="26"/>
  <c r="H131" i="26"/>
  <c r="I131" i="26"/>
  <c r="M131" i="26"/>
  <c r="N131" i="26"/>
  <c r="O131" i="26"/>
  <c r="P131" i="26"/>
  <c r="Q131" i="26"/>
  <c r="R131" i="26"/>
  <c r="D132" i="26"/>
  <c r="E132" i="26"/>
  <c r="F132" i="26"/>
  <c r="G132" i="26"/>
  <c r="H132" i="26"/>
  <c r="I132" i="26"/>
  <c r="M132" i="26"/>
  <c r="N132" i="26"/>
  <c r="O132" i="26"/>
  <c r="P132" i="26"/>
  <c r="Q132" i="26"/>
  <c r="R132" i="26"/>
  <c r="D133" i="26"/>
  <c r="E133" i="26"/>
  <c r="F133" i="26"/>
  <c r="G133" i="26"/>
  <c r="H133" i="26"/>
  <c r="I133" i="26"/>
  <c r="M133" i="26"/>
  <c r="N133" i="26"/>
  <c r="O133" i="26"/>
  <c r="P133" i="26"/>
  <c r="Q133" i="26"/>
  <c r="R133" i="26"/>
  <c r="D134" i="26"/>
  <c r="E134" i="26"/>
  <c r="F134" i="26"/>
  <c r="G134" i="26"/>
  <c r="H134" i="26"/>
  <c r="I134" i="26"/>
  <c r="M134" i="26"/>
  <c r="N134" i="26"/>
  <c r="O134" i="26"/>
  <c r="P134" i="26"/>
  <c r="Q134" i="26"/>
  <c r="R134" i="26"/>
  <c r="D135" i="26"/>
  <c r="E135" i="26"/>
  <c r="F135" i="26"/>
  <c r="G135" i="26"/>
  <c r="H135" i="26"/>
  <c r="I135" i="26"/>
  <c r="M135" i="26"/>
  <c r="N135" i="26"/>
  <c r="O135" i="26"/>
  <c r="P135" i="26"/>
  <c r="Q135" i="26"/>
  <c r="R135" i="26"/>
  <c r="D136" i="26"/>
  <c r="E136" i="26"/>
  <c r="F136" i="26"/>
  <c r="G136" i="26"/>
  <c r="H136" i="26"/>
  <c r="I136" i="26"/>
  <c r="M136" i="26"/>
  <c r="N136" i="26"/>
  <c r="O136" i="26"/>
  <c r="P136" i="26"/>
  <c r="Q136" i="26"/>
  <c r="R136" i="26"/>
  <c r="C132" i="26"/>
  <c r="C133" i="26"/>
  <c r="C134" i="26"/>
  <c r="C135" i="26"/>
  <c r="C136" i="26"/>
  <c r="C131" i="26"/>
  <c r="C127" i="26"/>
  <c r="C128" i="26"/>
  <c r="C129" i="26"/>
  <c r="D88" i="26"/>
  <c r="E88" i="26"/>
  <c r="F88" i="26"/>
  <c r="G88" i="26"/>
  <c r="H88" i="26"/>
  <c r="I88" i="26"/>
  <c r="M88" i="26"/>
  <c r="N88" i="26"/>
  <c r="O88" i="26"/>
  <c r="P88" i="26"/>
  <c r="Q88" i="26"/>
  <c r="R88" i="26"/>
  <c r="D89" i="26"/>
  <c r="E89" i="26"/>
  <c r="F89" i="26"/>
  <c r="G89" i="26"/>
  <c r="H89" i="26"/>
  <c r="I89" i="26"/>
  <c r="M89" i="26"/>
  <c r="N89" i="26"/>
  <c r="O89" i="26"/>
  <c r="P89" i="26"/>
  <c r="Q89" i="26"/>
  <c r="R89" i="26"/>
  <c r="D90" i="26"/>
  <c r="E90" i="26"/>
  <c r="F90" i="26"/>
  <c r="G90" i="26"/>
  <c r="H90" i="26"/>
  <c r="I90" i="26"/>
  <c r="M90" i="26"/>
  <c r="N90" i="26"/>
  <c r="O90" i="26"/>
  <c r="P90" i="26"/>
  <c r="Q90" i="26"/>
  <c r="R90" i="26"/>
  <c r="D91" i="26"/>
  <c r="E91" i="26"/>
  <c r="F91" i="26"/>
  <c r="G91" i="26"/>
  <c r="H91" i="26"/>
  <c r="I91" i="26"/>
  <c r="M91" i="26"/>
  <c r="N91" i="26"/>
  <c r="O91" i="26"/>
  <c r="P91" i="26"/>
  <c r="Q91" i="26"/>
  <c r="R91" i="26"/>
  <c r="D92" i="26"/>
  <c r="E92" i="26"/>
  <c r="F92" i="26"/>
  <c r="G92" i="26"/>
  <c r="H92" i="26"/>
  <c r="I92" i="26"/>
  <c r="M92" i="26"/>
  <c r="N92" i="26"/>
  <c r="O92" i="26"/>
  <c r="P92" i="26"/>
  <c r="Q92" i="26"/>
  <c r="R92" i="26"/>
  <c r="D93" i="26"/>
  <c r="E93" i="26"/>
  <c r="F93" i="26"/>
  <c r="G93" i="26"/>
  <c r="H93" i="26"/>
  <c r="I93" i="26"/>
  <c r="M93" i="26"/>
  <c r="N93" i="26"/>
  <c r="O93" i="26"/>
  <c r="P93" i="26"/>
  <c r="Q93" i="26"/>
  <c r="R93" i="26"/>
  <c r="D94" i="26"/>
  <c r="E94" i="26"/>
  <c r="F94" i="26"/>
  <c r="G94" i="26"/>
  <c r="H94" i="26"/>
  <c r="I94" i="26"/>
  <c r="M94" i="26"/>
  <c r="N94" i="26"/>
  <c r="O94" i="26"/>
  <c r="P94" i="26"/>
  <c r="Q94" i="26"/>
  <c r="R94" i="26"/>
  <c r="D95" i="26"/>
  <c r="E95" i="26"/>
  <c r="F95" i="26"/>
  <c r="G95" i="26"/>
  <c r="H95" i="26"/>
  <c r="I95" i="26"/>
  <c r="M95" i="26"/>
  <c r="N95" i="26"/>
  <c r="O95" i="26"/>
  <c r="P95" i="26"/>
  <c r="Q95" i="26"/>
  <c r="R95" i="26"/>
  <c r="D96" i="26"/>
  <c r="E96" i="26"/>
  <c r="F96" i="26"/>
  <c r="G96" i="26"/>
  <c r="H96" i="26"/>
  <c r="I96" i="26"/>
  <c r="M96" i="26"/>
  <c r="N96" i="26"/>
  <c r="O96" i="26"/>
  <c r="P96" i="26"/>
  <c r="Q96" i="26"/>
  <c r="R96" i="26"/>
  <c r="D97" i="26"/>
  <c r="E97" i="26"/>
  <c r="F97" i="26"/>
  <c r="G97" i="26"/>
  <c r="H97" i="26"/>
  <c r="I97" i="26"/>
  <c r="M97" i="26"/>
  <c r="N97" i="26"/>
  <c r="O97" i="26"/>
  <c r="P97" i="26"/>
  <c r="Q97" i="26"/>
  <c r="R97" i="26"/>
  <c r="D98" i="26"/>
  <c r="E98" i="26"/>
  <c r="F98" i="26"/>
  <c r="G98" i="26"/>
  <c r="H98" i="26"/>
  <c r="I98" i="26"/>
  <c r="M98" i="26"/>
  <c r="N98" i="26"/>
  <c r="O98" i="26"/>
  <c r="P98" i="26"/>
  <c r="Q98" i="26"/>
  <c r="R98" i="26"/>
  <c r="D100" i="26"/>
  <c r="E100" i="26"/>
  <c r="F100" i="26"/>
  <c r="G100" i="26"/>
  <c r="H100" i="26"/>
  <c r="I100" i="26"/>
  <c r="M100" i="26"/>
  <c r="N100" i="26"/>
  <c r="O100" i="26"/>
  <c r="P100" i="26"/>
  <c r="Q100" i="26"/>
  <c r="R100" i="26"/>
  <c r="D101" i="26"/>
  <c r="E101" i="26"/>
  <c r="F101" i="26"/>
  <c r="G101" i="26"/>
  <c r="H101" i="26"/>
  <c r="I101" i="26"/>
  <c r="M101" i="26"/>
  <c r="N101" i="26"/>
  <c r="O101" i="26"/>
  <c r="P101" i="26"/>
  <c r="Q101" i="26"/>
  <c r="R101" i="26"/>
  <c r="D102" i="26"/>
  <c r="E102" i="26"/>
  <c r="F102" i="26"/>
  <c r="G102" i="26"/>
  <c r="H102" i="26"/>
  <c r="I102" i="26"/>
  <c r="M102" i="26"/>
  <c r="N102" i="26"/>
  <c r="O102" i="26"/>
  <c r="P102" i="26"/>
  <c r="Q102" i="26"/>
  <c r="R102" i="26"/>
  <c r="D103" i="26"/>
  <c r="E103" i="26"/>
  <c r="F103" i="26"/>
  <c r="G103" i="26"/>
  <c r="H103" i="26"/>
  <c r="I103" i="26"/>
  <c r="M103" i="26"/>
  <c r="N103" i="26"/>
  <c r="O103" i="26"/>
  <c r="P103" i="26"/>
  <c r="Q103" i="26"/>
  <c r="R103" i="26"/>
  <c r="D104" i="26"/>
  <c r="E104" i="26"/>
  <c r="F104" i="26"/>
  <c r="G104" i="26"/>
  <c r="H104" i="26"/>
  <c r="I104" i="26"/>
  <c r="M104" i="26"/>
  <c r="N104" i="26"/>
  <c r="O104" i="26"/>
  <c r="P104" i="26"/>
  <c r="Q104" i="26"/>
  <c r="R104" i="26"/>
  <c r="D105" i="26"/>
  <c r="E105" i="26"/>
  <c r="F105" i="26"/>
  <c r="G105" i="26"/>
  <c r="H105" i="26"/>
  <c r="I105" i="26"/>
  <c r="M105" i="26"/>
  <c r="N105" i="26"/>
  <c r="O105" i="26"/>
  <c r="P105" i="26"/>
  <c r="Q105" i="26"/>
  <c r="R105" i="26"/>
  <c r="D106" i="26"/>
  <c r="E106" i="26"/>
  <c r="F106" i="26"/>
  <c r="G106" i="26"/>
  <c r="H106" i="26"/>
  <c r="I106" i="26"/>
  <c r="M106" i="26"/>
  <c r="N106" i="26"/>
  <c r="O106" i="26"/>
  <c r="P106" i="26"/>
  <c r="Q106" i="26"/>
  <c r="R106" i="26"/>
  <c r="D107" i="26"/>
  <c r="E107" i="26"/>
  <c r="F107" i="26"/>
  <c r="G107" i="26"/>
  <c r="H107" i="26"/>
  <c r="I107" i="26"/>
  <c r="M107" i="26"/>
  <c r="N107" i="26"/>
  <c r="O107" i="26"/>
  <c r="P107" i="26"/>
  <c r="Q107" i="26"/>
  <c r="R107" i="26"/>
  <c r="D108" i="26"/>
  <c r="E108" i="26"/>
  <c r="F108" i="26"/>
  <c r="G108" i="26"/>
  <c r="H108" i="26"/>
  <c r="I108" i="26"/>
  <c r="M108" i="26"/>
  <c r="N108" i="26"/>
  <c r="O108" i="26"/>
  <c r="P108" i="26"/>
  <c r="Q108" i="26"/>
  <c r="R108" i="26"/>
  <c r="D109" i="26"/>
  <c r="E109" i="26"/>
  <c r="F109" i="26"/>
  <c r="G109" i="26"/>
  <c r="H109" i="26"/>
  <c r="I109" i="26"/>
  <c r="M109" i="26"/>
  <c r="N109" i="26"/>
  <c r="O109" i="26"/>
  <c r="P109" i="26"/>
  <c r="Q109" i="26"/>
  <c r="R109" i="26"/>
  <c r="D110" i="26"/>
  <c r="E110" i="26"/>
  <c r="F110" i="26"/>
  <c r="G110" i="26"/>
  <c r="H110" i="26"/>
  <c r="I110" i="26"/>
  <c r="M110" i="26"/>
  <c r="N110" i="26"/>
  <c r="O110" i="26"/>
  <c r="P110" i="26"/>
  <c r="Q110" i="26"/>
  <c r="R110" i="26"/>
  <c r="D112" i="26"/>
  <c r="E112" i="26"/>
  <c r="F112" i="26"/>
  <c r="G112" i="26"/>
  <c r="H112" i="26"/>
  <c r="I112" i="26"/>
  <c r="M112" i="26"/>
  <c r="N112" i="26"/>
  <c r="O112" i="26"/>
  <c r="P112" i="26"/>
  <c r="Q112" i="26"/>
  <c r="R112" i="26"/>
  <c r="D113" i="26"/>
  <c r="E113" i="26"/>
  <c r="F113" i="26"/>
  <c r="G113" i="26"/>
  <c r="H113" i="26"/>
  <c r="I113" i="26"/>
  <c r="M113" i="26"/>
  <c r="N113" i="26"/>
  <c r="O113" i="26"/>
  <c r="P113" i="26"/>
  <c r="Q113" i="26"/>
  <c r="R113" i="26"/>
  <c r="D114" i="26"/>
  <c r="E114" i="26"/>
  <c r="F114" i="26"/>
  <c r="G114" i="26"/>
  <c r="H114" i="26"/>
  <c r="I114" i="26"/>
  <c r="M114" i="26"/>
  <c r="N114" i="26"/>
  <c r="O114" i="26"/>
  <c r="P114" i="26"/>
  <c r="Q114" i="26"/>
  <c r="R114" i="26"/>
  <c r="D115" i="26"/>
  <c r="E115" i="26"/>
  <c r="F115" i="26"/>
  <c r="G115" i="26"/>
  <c r="H115" i="26"/>
  <c r="I115" i="26"/>
  <c r="M115" i="26"/>
  <c r="N115" i="26"/>
  <c r="O115" i="26"/>
  <c r="P115" i="26"/>
  <c r="Q115" i="26"/>
  <c r="R115" i="26"/>
  <c r="D116" i="26"/>
  <c r="E116" i="26"/>
  <c r="F116" i="26"/>
  <c r="G116" i="26"/>
  <c r="H116" i="26"/>
  <c r="I116" i="26"/>
  <c r="M116" i="26"/>
  <c r="N116" i="26"/>
  <c r="O116" i="26"/>
  <c r="P116" i="26"/>
  <c r="Q116" i="26"/>
  <c r="R116" i="26"/>
  <c r="D117" i="26"/>
  <c r="E117" i="26"/>
  <c r="F117" i="26"/>
  <c r="G117" i="26"/>
  <c r="H117" i="26"/>
  <c r="I117" i="26"/>
  <c r="M117" i="26"/>
  <c r="N117" i="26"/>
  <c r="O117" i="26"/>
  <c r="P117" i="26"/>
  <c r="Q117" i="26"/>
  <c r="R117" i="26"/>
  <c r="D118" i="26"/>
  <c r="E118" i="26"/>
  <c r="F118" i="26"/>
  <c r="G118" i="26"/>
  <c r="H118" i="26"/>
  <c r="I118" i="26"/>
  <c r="M118" i="26"/>
  <c r="N118" i="26"/>
  <c r="O118" i="26"/>
  <c r="P118" i="26"/>
  <c r="Q118" i="26"/>
  <c r="R118" i="26"/>
  <c r="D119" i="26"/>
  <c r="E119" i="26"/>
  <c r="F119" i="26"/>
  <c r="G119" i="26"/>
  <c r="H119" i="26"/>
  <c r="I119" i="26"/>
  <c r="M119" i="26"/>
  <c r="N119" i="26"/>
  <c r="O119" i="26"/>
  <c r="P119" i="26"/>
  <c r="Q119" i="26"/>
  <c r="R119" i="26"/>
  <c r="D120" i="26"/>
  <c r="E120" i="26"/>
  <c r="F120" i="26"/>
  <c r="G120" i="26"/>
  <c r="H120" i="26"/>
  <c r="I120" i="26"/>
  <c r="M120" i="26"/>
  <c r="N120" i="26"/>
  <c r="O120" i="26"/>
  <c r="P120" i="26"/>
  <c r="Q120" i="26"/>
  <c r="R120" i="26"/>
  <c r="D121" i="26"/>
  <c r="E121" i="26"/>
  <c r="F121" i="26"/>
  <c r="G121" i="26"/>
  <c r="H121" i="26"/>
  <c r="I121" i="26"/>
  <c r="M121" i="26"/>
  <c r="N121" i="26"/>
  <c r="O121" i="26"/>
  <c r="P121" i="26"/>
  <c r="Q121" i="26"/>
  <c r="R121" i="26"/>
  <c r="D122" i="26"/>
  <c r="E122" i="26"/>
  <c r="F122" i="26"/>
  <c r="G122" i="26"/>
  <c r="H122" i="26"/>
  <c r="I122" i="26"/>
  <c r="M122" i="26"/>
  <c r="N122" i="26"/>
  <c r="O122" i="26"/>
  <c r="P122" i="26"/>
  <c r="Q122" i="26"/>
  <c r="R122" i="26"/>
  <c r="C113" i="26"/>
  <c r="C114" i="26"/>
  <c r="C115" i="26"/>
  <c r="C116" i="26"/>
  <c r="C117" i="26"/>
  <c r="C118" i="26"/>
  <c r="C119" i="26"/>
  <c r="C120" i="26"/>
  <c r="C121" i="26"/>
  <c r="C122" i="26"/>
  <c r="C112" i="26"/>
  <c r="C101" i="26"/>
  <c r="C102" i="26"/>
  <c r="C103" i="26"/>
  <c r="C104" i="26"/>
  <c r="C105" i="26"/>
  <c r="C106" i="26"/>
  <c r="C107" i="26"/>
  <c r="C108" i="26"/>
  <c r="C109" i="26"/>
  <c r="C110" i="26"/>
  <c r="C100" i="26"/>
  <c r="C89" i="26"/>
  <c r="C90" i="26"/>
  <c r="C91" i="26"/>
  <c r="C92" i="26"/>
  <c r="C93" i="26"/>
  <c r="C94" i="26"/>
  <c r="C95" i="26"/>
  <c r="C96" i="26"/>
  <c r="C97" i="26"/>
  <c r="C98" i="26"/>
  <c r="C88" i="26"/>
  <c r="D61" i="26"/>
  <c r="E61" i="26"/>
  <c r="F61" i="26"/>
  <c r="G61" i="26"/>
  <c r="H61" i="26"/>
  <c r="I61" i="26"/>
  <c r="M61" i="26"/>
  <c r="N61" i="26"/>
  <c r="O61" i="26"/>
  <c r="P61" i="26"/>
  <c r="Q61" i="26"/>
  <c r="R61" i="26"/>
  <c r="D62" i="26"/>
  <c r="E62" i="26"/>
  <c r="F62" i="26"/>
  <c r="G62" i="26"/>
  <c r="H62" i="26"/>
  <c r="I62" i="26"/>
  <c r="M62" i="26"/>
  <c r="N62" i="26"/>
  <c r="O62" i="26"/>
  <c r="P62" i="26"/>
  <c r="Q62" i="26"/>
  <c r="R62" i="26"/>
  <c r="D63" i="26"/>
  <c r="E63" i="26"/>
  <c r="F63" i="26"/>
  <c r="G63" i="26"/>
  <c r="H63" i="26"/>
  <c r="I63" i="26"/>
  <c r="M63" i="26"/>
  <c r="N63" i="26"/>
  <c r="O63" i="26"/>
  <c r="P63" i="26"/>
  <c r="Q63" i="26"/>
  <c r="R63" i="26"/>
  <c r="D64" i="26"/>
  <c r="E64" i="26"/>
  <c r="F64" i="26"/>
  <c r="G64" i="26"/>
  <c r="H64" i="26"/>
  <c r="I64" i="26"/>
  <c r="M64" i="26"/>
  <c r="N64" i="26"/>
  <c r="O64" i="26"/>
  <c r="P64" i="26"/>
  <c r="Q64" i="26"/>
  <c r="R64" i="26"/>
  <c r="D65" i="26"/>
  <c r="E65" i="26"/>
  <c r="F65" i="26"/>
  <c r="G65" i="26"/>
  <c r="H65" i="26"/>
  <c r="I65" i="26"/>
  <c r="M65" i="26"/>
  <c r="N65" i="26"/>
  <c r="O65" i="26"/>
  <c r="P65" i="26"/>
  <c r="Q65" i="26"/>
  <c r="R65" i="26"/>
  <c r="D66" i="26"/>
  <c r="E66" i="26"/>
  <c r="F66" i="26"/>
  <c r="G66" i="26"/>
  <c r="H66" i="26"/>
  <c r="I66" i="26"/>
  <c r="M66" i="26"/>
  <c r="N66" i="26"/>
  <c r="O66" i="26"/>
  <c r="P66" i="26"/>
  <c r="Q66" i="26"/>
  <c r="R66" i="26"/>
  <c r="D67" i="26"/>
  <c r="E67" i="26"/>
  <c r="F67" i="26"/>
  <c r="G67" i="26"/>
  <c r="H67" i="26"/>
  <c r="I67" i="26"/>
  <c r="M67" i="26"/>
  <c r="N67" i="26"/>
  <c r="O67" i="26"/>
  <c r="P67" i="26"/>
  <c r="Q67" i="26"/>
  <c r="R67" i="26"/>
  <c r="D68" i="26"/>
  <c r="E68" i="26"/>
  <c r="F68" i="26"/>
  <c r="G68" i="26"/>
  <c r="H68" i="26"/>
  <c r="I68" i="26"/>
  <c r="M68" i="26"/>
  <c r="N68" i="26"/>
  <c r="O68" i="26"/>
  <c r="P68" i="26"/>
  <c r="Q68" i="26"/>
  <c r="R68" i="26"/>
  <c r="D69" i="26"/>
  <c r="E69" i="26"/>
  <c r="F69" i="26"/>
  <c r="G69" i="26"/>
  <c r="H69" i="26"/>
  <c r="I69" i="26"/>
  <c r="M69" i="26"/>
  <c r="N69" i="26"/>
  <c r="O69" i="26"/>
  <c r="P69" i="26"/>
  <c r="Q69" i="26"/>
  <c r="R69" i="26"/>
  <c r="D70" i="26"/>
  <c r="E70" i="26"/>
  <c r="F70" i="26"/>
  <c r="G70" i="26"/>
  <c r="H70" i="26"/>
  <c r="I70" i="26"/>
  <c r="M70" i="26"/>
  <c r="N70" i="26"/>
  <c r="O70" i="26"/>
  <c r="P70" i="26"/>
  <c r="Q70" i="26"/>
  <c r="R70" i="26"/>
  <c r="D71" i="26"/>
  <c r="E71" i="26"/>
  <c r="F71" i="26"/>
  <c r="G71" i="26"/>
  <c r="H71" i="26"/>
  <c r="I71" i="26"/>
  <c r="M71" i="26"/>
  <c r="N71" i="26"/>
  <c r="O71" i="26"/>
  <c r="P71" i="26"/>
  <c r="Q71" i="26"/>
  <c r="R71" i="26"/>
  <c r="D72" i="26"/>
  <c r="E72" i="26"/>
  <c r="F72" i="26"/>
  <c r="G72" i="26"/>
  <c r="H72" i="26"/>
  <c r="I72" i="26"/>
  <c r="M72" i="26"/>
  <c r="N72" i="26"/>
  <c r="O72" i="26"/>
  <c r="P72" i="26"/>
  <c r="Q72" i="26"/>
  <c r="R72" i="26"/>
  <c r="D73" i="26"/>
  <c r="E73" i="26"/>
  <c r="F73" i="26"/>
  <c r="G73" i="26"/>
  <c r="H73" i="26"/>
  <c r="I73" i="26"/>
  <c r="M73" i="26"/>
  <c r="N73" i="26"/>
  <c r="O73" i="26"/>
  <c r="P73" i="26"/>
  <c r="Q73" i="26"/>
  <c r="R73" i="26"/>
  <c r="D74" i="26"/>
  <c r="E74" i="26"/>
  <c r="F74" i="26"/>
  <c r="G74" i="26"/>
  <c r="H74" i="26"/>
  <c r="I74" i="26"/>
  <c r="M74" i="26"/>
  <c r="N74" i="26"/>
  <c r="O74" i="26"/>
  <c r="P74" i="26"/>
  <c r="Q74" i="26"/>
  <c r="R74" i="26"/>
  <c r="D75" i="26"/>
  <c r="E75" i="26"/>
  <c r="F75" i="26"/>
  <c r="G75" i="26"/>
  <c r="H75" i="26"/>
  <c r="I75" i="26"/>
  <c r="M75" i="26"/>
  <c r="N75" i="26"/>
  <c r="O75" i="26"/>
  <c r="P75" i="26"/>
  <c r="Q75" i="26"/>
  <c r="R75" i="26"/>
  <c r="D76" i="26"/>
  <c r="E76" i="26"/>
  <c r="F76" i="26"/>
  <c r="G76" i="26"/>
  <c r="H76" i="26"/>
  <c r="I76" i="26"/>
  <c r="M76" i="26"/>
  <c r="N76" i="26"/>
  <c r="O76" i="26"/>
  <c r="P76" i="26"/>
  <c r="Q76" i="26"/>
  <c r="R76" i="26"/>
  <c r="C62" i="26"/>
  <c r="C63" i="26"/>
  <c r="C64" i="26"/>
  <c r="C65" i="26"/>
  <c r="C66" i="26"/>
  <c r="C67" i="26"/>
  <c r="C68" i="26"/>
  <c r="C69" i="26"/>
  <c r="C70" i="26"/>
  <c r="C71" i="26"/>
  <c r="C72" i="26"/>
  <c r="C73" i="26"/>
  <c r="C74" i="26"/>
  <c r="C75" i="26"/>
  <c r="C76" i="26"/>
  <c r="C61" i="26"/>
  <c r="R55" i="26"/>
  <c r="R56" i="26"/>
  <c r="R57" i="26"/>
  <c r="P38" i="26"/>
  <c r="Q38" i="26"/>
  <c r="R38" i="26"/>
  <c r="P40" i="26"/>
  <c r="Q40" i="26"/>
  <c r="R40" i="26"/>
  <c r="P41" i="26"/>
  <c r="Q41" i="26"/>
  <c r="R41" i="26"/>
  <c r="P43" i="26"/>
  <c r="Q43" i="26"/>
  <c r="R43" i="26"/>
  <c r="P44" i="26"/>
  <c r="Q44" i="26"/>
  <c r="R44" i="26"/>
  <c r="P45" i="26"/>
  <c r="Q45" i="26"/>
  <c r="R45" i="26"/>
  <c r="P46" i="26"/>
  <c r="Q46" i="26"/>
  <c r="R46" i="26"/>
  <c r="P47" i="26"/>
  <c r="Q47" i="26"/>
  <c r="R47" i="26"/>
  <c r="P48" i="26"/>
  <c r="Q48" i="26"/>
  <c r="R48" i="26"/>
  <c r="P49" i="26"/>
  <c r="Q49" i="26"/>
  <c r="R49" i="26"/>
  <c r="O40" i="26"/>
  <c r="O41" i="26"/>
  <c r="O43" i="26"/>
  <c r="O44" i="26"/>
  <c r="O45" i="26"/>
  <c r="O46" i="26"/>
  <c r="O47" i="26"/>
  <c r="O48" i="26"/>
  <c r="O49" i="26"/>
  <c r="O38" i="26"/>
  <c r="N55" i="26"/>
  <c r="O55" i="26"/>
  <c r="P55" i="26"/>
  <c r="N56" i="26"/>
  <c r="O56" i="26"/>
  <c r="P56" i="26"/>
  <c r="N57" i="26"/>
  <c r="O57" i="26"/>
  <c r="P57" i="26"/>
  <c r="M57" i="26"/>
  <c r="M56" i="26"/>
  <c r="M55" i="26"/>
  <c r="G57" i="26"/>
  <c r="H57" i="26"/>
  <c r="I57" i="26"/>
  <c r="Q57" i="26"/>
  <c r="H56" i="26"/>
  <c r="G55" i="26"/>
  <c r="H55" i="26"/>
  <c r="I55" i="26"/>
  <c r="F55" i="26"/>
  <c r="F56" i="26"/>
  <c r="F57" i="26"/>
  <c r="E56" i="26"/>
  <c r="E57" i="26"/>
  <c r="G38" i="26"/>
  <c r="H38" i="26"/>
  <c r="I38" i="26"/>
  <c r="M38" i="26"/>
  <c r="G40" i="26"/>
  <c r="H40" i="26"/>
  <c r="I40" i="26"/>
  <c r="M40" i="26"/>
  <c r="G41" i="26"/>
  <c r="H41" i="26"/>
  <c r="I41" i="26"/>
  <c r="M41" i="26"/>
  <c r="G43" i="26"/>
  <c r="H43" i="26"/>
  <c r="I43" i="26"/>
  <c r="M43" i="26"/>
  <c r="G44" i="26"/>
  <c r="H44" i="26"/>
  <c r="I44" i="26"/>
  <c r="M44" i="26"/>
  <c r="G45" i="26"/>
  <c r="H45" i="26"/>
  <c r="I45" i="26"/>
  <c r="M45" i="26"/>
  <c r="G46" i="26"/>
  <c r="H46" i="26"/>
  <c r="I46" i="26"/>
  <c r="M46" i="26"/>
  <c r="G47" i="26"/>
  <c r="H47" i="26"/>
  <c r="I47" i="26"/>
  <c r="M47" i="26"/>
  <c r="G48" i="26"/>
  <c r="H48" i="26"/>
  <c r="I48" i="26"/>
  <c r="M48" i="26"/>
  <c r="F49" i="26"/>
  <c r="G49" i="26"/>
  <c r="H49" i="26"/>
  <c r="I49" i="26"/>
  <c r="M49" i="26"/>
  <c r="D38" i="26"/>
  <c r="E38" i="26"/>
  <c r="F38" i="26"/>
  <c r="N38" i="26"/>
  <c r="D40" i="26"/>
  <c r="E40" i="26"/>
  <c r="F40" i="26"/>
  <c r="N40" i="26"/>
  <c r="D41" i="26"/>
  <c r="E41" i="26"/>
  <c r="F41" i="26"/>
  <c r="N41" i="26"/>
  <c r="D43" i="26"/>
  <c r="E43" i="26"/>
  <c r="F43" i="26"/>
  <c r="N43" i="26"/>
  <c r="D44" i="26"/>
  <c r="E44" i="26"/>
  <c r="F44" i="26"/>
  <c r="N44" i="26"/>
  <c r="D45" i="26"/>
  <c r="E45" i="26"/>
  <c r="F45" i="26"/>
  <c r="N45" i="26"/>
  <c r="D46" i="26"/>
  <c r="E46" i="26"/>
  <c r="F46" i="26"/>
  <c r="N46" i="26"/>
  <c r="D47" i="26"/>
  <c r="E47" i="26"/>
  <c r="F47" i="26"/>
  <c r="N47" i="26"/>
  <c r="D48" i="26"/>
  <c r="E48" i="26"/>
  <c r="F48" i="26"/>
  <c r="N48" i="26"/>
  <c r="D49" i="26"/>
  <c r="E49" i="26"/>
  <c r="N49" i="26"/>
  <c r="D55" i="26"/>
  <c r="E55" i="26"/>
  <c r="Q55" i="26"/>
  <c r="D56" i="26"/>
  <c r="G56" i="26"/>
  <c r="I56" i="26"/>
  <c r="Q56" i="26"/>
  <c r="D57" i="26"/>
  <c r="C40" i="26"/>
  <c r="C41" i="26"/>
  <c r="C43" i="26"/>
  <c r="C44" i="26"/>
  <c r="C45" i="26"/>
  <c r="C46" i="26"/>
  <c r="C47" i="26"/>
  <c r="C48" i="26"/>
  <c r="C49" i="26"/>
  <c r="C55" i="26"/>
  <c r="C56" i="26"/>
  <c r="C57" i="26"/>
  <c r="C38" i="26"/>
  <c r="D23" i="26"/>
  <c r="E23" i="26"/>
  <c r="F23" i="26"/>
  <c r="G23" i="26"/>
  <c r="H23" i="26"/>
  <c r="I23" i="26"/>
  <c r="M23" i="26"/>
  <c r="N23" i="26"/>
  <c r="O23" i="26"/>
  <c r="P23" i="26"/>
  <c r="Q23" i="26"/>
  <c r="R23" i="26"/>
  <c r="D25" i="26"/>
  <c r="E25" i="26"/>
  <c r="F25" i="26"/>
  <c r="G25" i="26"/>
  <c r="H25" i="26"/>
  <c r="I25" i="26"/>
  <c r="M25" i="26"/>
  <c r="N25" i="26"/>
  <c r="O25" i="26"/>
  <c r="P25" i="26"/>
  <c r="Q25" i="26"/>
  <c r="R25" i="26"/>
  <c r="D26" i="26"/>
  <c r="E26" i="26"/>
  <c r="F26" i="26"/>
  <c r="G26" i="26"/>
  <c r="H26" i="26"/>
  <c r="I26" i="26"/>
  <c r="M26" i="26"/>
  <c r="N26" i="26"/>
  <c r="O26" i="26"/>
  <c r="P26" i="26"/>
  <c r="Q26" i="26"/>
  <c r="R26" i="26"/>
  <c r="D28" i="26"/>
  <c r="E28" i="26"/>
  <c r="F28" i="26"/>
  <c r="G28" i="26"/>
  <c r="H28" i="26"/>
  <c r="I28" i="26"/>
  <c r="M28" i="26"/>
  <c r="N28" i="26"/>
  <c r="O28" i="26"/>
  <c r="P28" i="26"/>
  <c r="Q28" i="26"/>
  <c r="R28" i="26"/>
  <c r="D30" i="26"/>
  <c r="E30" i="26"/>
  <c r="F30" i="26"/>
  <c r="G30" i="26"/>
  <c r="H30" i="26"/>
  <c r="I30" i="26"/>
  <c r="M30" i="26"/>
  <c r="N30" i="26"/>
  <c r="O30" i="26"/>
  <c r="P30" i="26"/>
  <c r="Q30" i="26"/>
  <c r="R30" i="26"/>
  <c r="D31" i="26"/>
  <c r="E31" i="26"/>
  <c r="F31" i="26"/>
  <c r="G31" i="26"/>
  <c r="H31" i="26"/>
  <c r="I31" i="26"/>
  <c r="M31" i="26"/>
  <c r="N31" i="26"/>
  <c r="O31" i="26"/>
  <c r="P31" i="26"/>
  <c r="Q31" i="26"/>
  <c r="R31" i="26"/>
  <c r="D33" i="26"/>
  <c r="E33" i="26"/>
  <c r="F33" i="26"/>
  <c r="G33" i="26"/>
  <c r="H33" i="26"/>
  <c r="I33" i="26"/>
  <c r="M33" i="26"/>
  <c r="N33" i="26"/>
  <c r="O33" i="26"/>
  <c r="P33" i="26"/>
  <c r="Q33" i="26"/>
  <c r="R33" i="26"/>
  <c r="C25" i="26"/>
  <c r="C26" i="26"/>
  <c r="C28" i="26"/>
  <c r="C30" i="26"/>
  <c r="C31" i="26"/>
  <c r="C33" i="26"/>
  <c r="C23" i="26"/>
  <c r="D6" i="26"/>
  <c r="E6" i="26"/>
  <c r="F6" i="26"/>
  <c r="G6" i="26"/>
  <c r="H6" i="26"/>
  <c r="I6" i="26"/>
  <c r="M6" i="26"/>
  <c r="N6" i="26"/>
  <c r="O6" i="26"/>
  <c r="P6" i="26"/>
  <c r="Q6" i="26"/>
  <c r="R6" i="26"/>
  <c r="D7" i="26"/>
  <c r="E7" i="26"/>
  <c r="F7" i="26"/>
  <c r="G7" i="26"/>
  <c r="H7" i="26"/>
  <c r="I7" i="26"/>
  <c r="M7" i="26"/>
  <c r="N7" i="26"/>
  <c r="O7" i="26"/>
  <c r="P7" i="26"/>
  <c r="Q7" i="26"/>
  <c r="R7" i="26"/>
  <c r="D9" i="26"/>
  <c r="E9" i="26"/>
  <c r="F9" i="26"/>
  <c r="G9" i="26"/>
  <c r="H9" i="26"/>
  <c r="I9" i="26"/>
  <c r="M9" i="26"/>
  <c r="N9" i="26"/>
  <c r="O9" i="26"/>
  <c r="P9" i="26"/>
  <c r="Q9" i="26"/>
  <c r="R9" i="26"/>
  <c r="D10" i="26"/>
  <c r="E10" i="26"/>
  <c r="F10" i="26"/>
  <c r="G10" i="26"/>
  <c r="H10" i="26"/>
  <c r="I10" i="26"/>
  <c r="M10" i="26"/>
  <c r="N10" i="26"/>
  <c r="O10" i="26"/>
  <c r="P10" i="26"/>
  <c r="Q10" i="26"/>
  <c r="R10" i="26"/>
  <c r="D11" i="26"/>
  <c r="E11" i="26"/>
  <c r="F11" i="26"/>
  <c r="G11" i="26"/>
  <c r="H11" i="26"/>
  <c r="I11" i="26"/>
  <c r="M11" i="26"/>
  <c r="N11" i="26"/>
  <c r="O11" i="26"/>
  <c r="P11" i="26"/>
  <c r="Q11" i="26"/>
  <c r="R11" i="26"/>
  <c r="D17" i="26"/>
  <c r="E17" i="26"/>
  <c r="F17" i="26"/>
  <c r="G17" i="26"/>
  <c r="H17" i="26"/>
  <c r="I17" i="26"/>
  <c r="M17" i="26"/>
  <c r="N17" i="26"/>
  <c r="O17" i="26"/>
  <c r="P17" i="26"/>
  <c r="Q17" i="26"/>
  <c r="R17" i="26"/>
  <c r="D18" i="26"/>
  <c r="E18" i="26"/>
  <c r="F18" i="26"/>
  <c r="G18" i="26"/>
  <c r="H18" i="26"/>
  <c r="I18" i="26"/>
  <c r="M18" i="26"/>
  <c r="N18" i="26"/>
  <c r="O18" i="26"/>
  <c r="P18" i="26"/>
  <c r="Q18" i="26"/>
  <c r="R18" i="26"/>
  <c r="C7" i="26"/>
  <c r="C9" i="26"/>
  <c r="C10" i="26"/>
  <c r="C11" i="26"/>
  <c r="C17" i="26"/>
  <c r="C18" i="26"/>
  <c r="C6" i="26"/>
  <c r="C29" i="25" l="1"/>
  <c r="D29" i="25"/>
  <c r="E29" i="25"/>
  <c r="N29" i="18"/>
  <c r="O29" i="18"/>
  <c r="P29" i="18"/>
  <c r="Q29" i="18"/>
  <c r="R29" i="18"/>
  <c r="S29" i="18"/>
  <c r="C29" i="18"/>
  <c r="D29" i="18"/>
  <c r="E29" i="18"/>
  <c r="F29" i="18"/>
  <c r="G29" i="18"/>
  <c r="H29" i="18"/>
  <c r="I29" i="18"/>
  <c r="J29" i="18"/>
  <c r="M29" i="18"/>
  <c r="T29" i="12"/>
  <c r="F29" i="25" s="1"/>
  <c r="V29" i="12"/>
  <c r="H29" i="25" s="1"/>
  <c r="W29" i="12"/>
  <c r="X29" i="12"/>
  <c r="M29" i="25" s="1"/>
  <c r="Y29" i="12"/>
  <c r="N29" i="25" s="1"/>
  <c r="Z29" i="12"/>
  <c r="O29" i="25" s="1"/>
  <c r="AA29" i="12"/>
  <c r="P29" i="25" s="1"/>
  <c r="AB29" i="12"/>
  <c r="Q29" i="25" s="1"/>
  <c r="AC29" i="12"/>
  <c r="U29" i="25" s="1"/>
  <c r="AD29" i="12"/>
  <c r="V29" i="25" s="1"/>
  <c r="W29" i="25"/>
  <c r="X29" i="25"/>
  <c r="AG29" i="12"/>
  <c r="Y29" i="25" s="1"/>
  <c r="AH29" i="12"/>
  <c r="Z29" i="25" s="1"/>
  <c r="AI29" i="12"/>
  <c r="AJ29" i="12"/>
  <c r="D29" i="26" s="1"/>
  <c r="AK29" i="12"/>
  <c r="E29" i="26" s="1"/>
  <c r="AL29" i="12"/>
  <c r="F29" i="26" s="1"/>
  <c r="AM29" i="12"/>
  <c r="G29" i="26" s="1"/>
  <c r="AN29" i="12"/>
  <c r="H29" i="26" s="1"/>
  <c r="AO29" i="12"/>
  <c r="AP29" i="12"/>
  <c r="M29" i="26" s="1"/>
  <c r="AQ29" i="12"/>
  <c r="N29" i="26" s="1"/>
  <c r="AR29" i="12"/>
  <c r="O29" i="26" s="1"/>
  <c r="AS29" i="12"/>
  <c r="P29" i="26" s="1"/>
  <c r="AT29" i="12"/>
  <c r="Q29" i="26" s="1"/>
  <c r="AU29" i="12"/>
  <c r="AV29" i="12"/>
  <c r="V29" i="26" s="1"/>
  <c r="AW29" i="12"/>
  <c r="W29" i="26" s="1"/>
  <c r="AX29" i="12"/>
  <c r="X29" i="26" s="1"/>
  <c r="AY29" i="12"/>
  <c r="Y29" i="26" s="1"/>
  <c r="AZ29" i="12"/>
  <c r="Z29" i="26" s="1"/>
  <c r="BA29" i="12"/>
  <c r="BB29" i="12"/>
  <c r="D29" i="27" s="1"/>
  <c r="BC29" i="12"/>
  <c r="E29" i="27" s="1"/>
  <c r="BD29" i="12"/>
  <c r="F29" i="27" s="1"/>
  <c r="BE29" i="12"/>
  <c r="G29" i="27" s="1"/>
  <c r="BF29" i="12"/>
  <c r="H29" i="27" s="1"/>
  <c r="BG29" i="12"/>
  <c r="BH29" i="12"/>
  <c r="M29" i="27" s="1"/>
  <c r="BI29" i="12"/>
  <c r="N29" i="27" s="1"/>
  <c r="BJ29" i="12"/>
  <c r="O29" i="27" s="1"/>
  <c r="BK29" i="12"/>
  <c r="P29" i="27" s="1"/>
  <c r="BL29" i="12"/>
  <c r="Q29" i="27" s="1"/>
  <c r="BM29" i="12"/>
  <c r="R29" i="27" s="1"/>
  <c r="U29" i="12"/>
  <c r="G29" i="25" s="1"/>
  <c r="I29" i="26" l="1"/>
  <c r="L29" i="26"/>
  <c r="I29" i="27"/>
  <c r="L29" i="27"/>
  <c r="I29" i="25"/>
  <c r="L29" i="25"/>
  <c r="AA29" i="26"/>
  <c r="C29" i="27"/>
  <c r="R29" i="26"/>
  <c r="U29" i="26"/>
  <c r="AA29" i="25"/>
  <c r="C29" i="26"/>
  <c r="R29" i="25"/>
  <c r="V325" i="25"/>
  <c r="W325" i="25"/>
  <c r="X325" i="25"/>
  <c r="Y325" i="25"/>
  <c r="Z325" i="25"/>
  <c r="AA325" i="25"/>
  <c r="V326" i="25"/>
  <c r="W326" i="25"/>
  <c r="X326" i="25"/>
  <c r="Y326" i="25"/>
  <c r="Z326" i="25"/>
  <c r="AA326" i="25"/>
  <c r="U325" i="25"/>
  <c r="U326" i="25"/>
  <c r="D321" i="25"/>
  <c r="E321" i="25"/>
  <c r="F321" i="25"/>
  <c r="D324" i="25"/>
  <c r="E324" i="25"/>
  <c r="F324" i="25"/>
  <c r="G324" i="25"/>
  <c r="D325" i="25"/>
  <c r="E325" i="25"/>
  <c r="F325" i="25"/>
  <c r="G325" i="25"/>
  <c r="H325" i="25"/>
  <c r="I325" i="25"/>
  <c r="M325" i="25"/>
  <c r="N325" i="25"/>
  <c r="O325" i="25"/>
  <c r="P325" i="25"/>
  <c r="Q325" i="25"/>
  <c r="R325" i="25"/>
  <c r="D326" i="25"/>
  <c r="E326" i="25"/>
  <c r="F326" i="25"/>
  <c r="G326" i="25"/>
  <c r="H326" i="25"/>
  <c r="I326" i="25"/>
  <c r="M326" i="25"/>
  <c r="N326" i="25"/>
  <c r="O326" i="25"/>
  <c r="P326" i="25"/>
  <c r="Q326" i="25"/>
  <c r="R326" i="25"/>
  <c r="C321" i="25"/>
  <c r="C324" i="25"/>
  <c r="C325" i="25"/>
  <c r="C326" i="25"/>
  <c r="O321" i="18"/>
  <c r="P321" i="18"/>
  <c r="Q321" i="18"/>
  <c r="R321" i="18"/>
  <c r="S321" i="18"/>
  <c r="O324" i="18"/>
  <c r="P324" i="18"/>
  <c r="Q324" i="18"/>
  <c r="R324" i="18"/>
  <c r="S324" i="18"/>
  <c r="O325" i="18"/>
  <c r="P325" i="18"/>
  <c r="Q325" i="18"/>
  <c r="R325" i="18"/>
  <c r="S325" i="18"/>
  <c r="O326" i="18"/>
  <c r="P326" i="18"/>
  <c r="Q326" i="18"/>
  <c r="R326" i="18"/>
  <c r="S326" i="18"/>
  <c r="N321" i="18"/>
  <c r="N324" i="18"/>
  <c r="N325" i="18"/>
  <c r="N326" i="18"/>
  <c r="D319" i="18"/>
  <c r="E319" i="18"/>
  <c r="F319" i="18"/>
  <c r="G319" i="18"/>
  <c r="D320" i="18"/>
  <c r="E320" i="18"/>
  <c r="F320" i="18"/>
  <c r="G320" i="18"/>
  <c r="H320" i="18"/>
  <c r="D321" i="18"/>
  <c r="E321" i="18"/>
  <c r="F321" i="18"/>
  <c r="G321" i="18"/>
  <c r="H321" i="18"/>
  <c r="I321" i="18"/>
  <c r="J321" i="18"/>
  <c r="M321" i="18"/>
  <c r="D322" i="18"/>
  <c r="E322" i="18"/>
  <c r="F322" i="18"/>
  <c r="G322" i="18"/>
  <c r="D323" i="18"/>
  <c r="E323" i="18"/>
  <c r="F323" i="18"/>
  <c r="G323" i="18"/>
  <c r="D324" i="18"/>
  <c r="E324" i="18"/>
  <c r="F324" i="18"/>
  <c r="G324" i="18"/>
  <c r="H324" i="18"/>
  <c r="I324" i="18"/>
  <c r="J324" i="18"/>
  <c r="M324" i="18"/>
  <c r="D325" i="18"/>
  <c r="E325" i="18"/>
  <c r="F325" i="18"/>
  <c r="G325" i="18"/>
  <c r="H325" i="18"/>
  <c r="I325" i="18"/>
  <c r="J325" i="18"/>
  <c r="M325" i="18"/>
  <c r="D326" i="18"/>
  <c r="E326" i="18"/>
  <c r="F326" i="18"/>
  <c r="G326" i="18"/>
  <c r="H326" i="18"/>
  <c r="I326" i="18"/>
  <c r="J326" i="18"/>
  <c r="M326" i="18"/>
  <c r="C320" i="18"/>
  <c r="C321" i="18"/>
  <c r="C322" i="18"/>
  <c r="C323" i="18"/>
  <c r="C324" i="18"/>
  <c r="C325" i="18"/>
  <c r="C326" i="18"/>
  <c r="C319" i="18"/>
  <c r="BK326" i="12"/>
  <c r="P326" i="27" s="1"/>
  <c r="BL326" i="12"/>
  <c r="Q326" i="27" s="1"/>
  <c r="BJ326" i="12"/>
  <c r="O326" i="27" s="1"/>
  <c r="BC325" i="12"/>
  <c r="E325" i="27" s="1"/>
  <c r="BD325" i="12"/>
  <c r="F325" i="27" s="1"/>
  <c r="BE325" i="12"/>
  <c r="G325" i="27" s="1"/>
  <c r="BF325" i="12"/>
  <c r="H325" i="27" s="1"/>
  <c r="BG325" i="12"/>
  <c r="BH325" i="12"/>
  <c r="M325" i="27" s="1"/>
  <c r="BI325" i="12"/>
  <c r="N325" i="27" s="1"/>
  <c r="BJ325" i="12"/>
  <c r="O325" i="27" s="1"/>
  <c r="BK325" i="12"/>
  <c r="P325" i="27" s="1"/>
  <c r="BL325" i="12"/>
  <c r="Q325" i="27" s="1"/>
  <c r="BM325" i="12"/>
  <c r="R325" i="27" s="1"/>
  <c r="BB325" i="12"/>
  <c r="D325" i="27" s="1"/>
  <c r="X319" i="12"/>
  <c r="M319" i="25" s="1"/>
  <c r="Y319" i="12"/>
  <c r="N319" i="25" s="1"/>
  <c r="Z319" i="12"/>
  <c r="O319" i="25" s="1"/>
  <c r="AA319" i="12"/>
  <c r="P319" i="25" s="1"/>
  <c r="AB319" i="12"/>
  <c r="Q319" i="25" s="1"/>
  <c r="AC319" i="12"/>
  <c r="U319" i="25" s="1"/>
  <c r="AD319" i="12"/>
  <c r="V319" i="25" s="1"/>
  <c r="AE319" i="12"/>
  <c r="W319" i="25" s="1"/>
  <c r="AF319" i="12"/>
  <c r="X319" i="25" s="1"/>
  <c r="AG319" i="12"/>
  <c r="Y319" i="25" s="1"/>
  <c r="AH319" i="12"/>
  <c r="Z319" i="25" s="1"/>
  <c r="AI319" i="12"/>
  <c r="AJ319" i="12"/>
  <c r="D319" i="26" s="1"/>
  <c r="AK319" i="12"/>
  <c r="E319" i="26" s="1"/>
  <c r="AL319" i="12"/>
  <c r="F319" i="26" s="1"/>
  <c r="AM319" i="12"/>
  <c r="G319" i="26" s="1"/>
  <c r="AN319" i="12"/>
  <c r="H319" i="26" s="1"/>
  <c r="AO319" i="12"/>
  <c r="AP319" i="12"/>
  <c r="M319" i="26" s="1"/>
  <c r="AQ319" i="12"/>
  <c r="N319" i="26" s="1"/>
  <c r="AR319" i="12"/>
  <c r="O319" i="26" s="1"/>
  <c r="AS319" i="12"/>
  <c r="P319" i="26" s="1"/>
  <c r="AT319" i="12"/>
  <c r="Q319" i="26" s="1"/>
  <c r="AU319" i="12"/>
  <c r="R319" i="26" s="1"/>
  <c r="AV319" i="12"/>
  <c r="V319" i="26" s="1"/>
  <c r="AW319" i="12"/>
  <c r="W319" i="26" s="1"/>
  <c r="AX319" i="12"/>
  <c r="X319" i="26" s="1"/>
  <c r="AY319" i="12"/>
  <c r="Y319" i="26" s="1"/>
  <c r="AZ319" i="12"/>
  <c r="Z319" i="26" s="1"/>
  <c r="BA319" i="12"/>
  <c r="BB319" i="12"/>
  <c r="D319" i="27" s="1"/>
  <c r="BC319" i="12"/>
  <c r="E319" i="27" s="1"/>
  <c r="BD319" i="12"/>
  <c r="F319" i="27" s="1"/>
  <c r="BE319" i="12"/>
  <c r="G319" i="27" s="1"/>
  <c r="BF319" i="12"/>
  <c r="H319" i="27" s="1"/>
  <c r="BG319" i="12"/>
  <c r="BH319" i="12"/>
  <c r="M319" i="27" s="1"/>
  <c r="BI319" i="12"/>
  <c r="N319" i="27" s="1"/>
  <c r="BJ319" i="12"/>
  <c r="O319" i="27" s="1"/>
  <c r="BK319" i="12"/>
  <c r="P319" i="27" s="1"/>
  <c r="BL319" i="12"/>
  <c r="Q319" i="27" s="1"/>
  <c r="BM319" i="12"/>
  <c r="R319" i="27" s="1"/>
  <c r="X320" i="12"/>
  <c r="M320" i="25" s="1"/>
  <c r="Y320" i="12"/>
  <c r="N320" i="25" s="1"/>
  <c r="Z320" i="12"/>
  <c r="O320" i="25" s="1"/>
  <c r="AA320" i="12"/>
  <c r="P320" i="25" s="1"/>
  <c r="AB320" i="12"/>
  <c r="Q320" i="25" s="1"/>
  <c r="AC320" i="12"/>
  <c r="R320" i="25" s="1"/>
  <c r="AD320" i="12"/>
  <c r="V320" i="25" s="1"/>
  <c r="AE320" i="12"/>
  <c r="W320" i="25" s="1"/>
  <c r="AF320" i="12"/>
  <c r="X320" i="25" s="1"/>
  <c r="AG320" i="12"/>
  <c r="Y320" i="25" s="1"/>
  <c r="AH320" i="12"/>
  <c r="Z320" i="25" s="1"/>
  <c r="AI320" i="12"/>
  <c r="AJ320" i="12"/>
  <c r="D320" i="26" s="1"/>
  <c r="AK320" i="12"/>
  <c r="E320" i="26" s="1"/>
  <c r="AL320" i="12"/>
  <c r="F320" i="26" s="1"/>
  <c r="AM320" i="12"/>
  <c r="G320" i="26" s="1"/>
  <c r="AN320" i="12"/>
  <c r="H320" i="26" s="1"/>
  <c r="AO320" i="12"/>
  <c r="AP320" i="12"/>
  <c r="M320" i="26" s="1"/>
  <c r="AQ320" i="12"/>
  <c r="N320" i="26" s="1"/>
  <c r="AR320" i="12"/>
  <c r="O320" i="26" s="1"/>
  <c r="AS320" i="12"/>
  <c r="P320" i="26" s="1"/>
  <c r="AT320" i="12"/>
  <c r="Q320" i="26" s="1"/>
  <c r="AU320" i="12"/>
  <c r="R320" i="26" s="1"/>
  <c r="AV320" i="12"/>
  <c r="V320" i="26" s="1"/>
  <c r="AW320" i="12"/>
  <c r="W320" i="26" s="1"/>
  <c r="AX320" i="12"/>
  <c r="X320" i="26" s="1"/>
  <c r="AY320" i="12"/>
  <c r="Y320" i="26" s="1"/>
  <c r="AZ320" i="12"/>
  <c r="Z320" i="26" s="1"/>
  <c r="BA320" i="12"/>
  <c r="BB320" i="12"/>
  <c r="D320" i="27" s="1"/>
  <c r="BC320" i="12"/>
  <c r="E320" i="27" s="1"/>
  <c r="BD320" i="12"/>
  <c r="F320" i="27" s="1"/>
  <c r="BE320" i="12"/>
  <c r="G320" i="27" s="1"/>
  <c r="BF320" i="12"/>
  <c r="H320" i="27" s="1"/>
  <c r="BG320" i="12"/>
  <c r="BH320" i="12"/>
  <c r="M320" i="27" s="1"/>
  <c r="BI320" i="12"/>
  <c r="N320" i="27" s="1"/>
  <c r="BJ320" i="12"/>
  <c r="O320" i="27" s="1"/>
  <c r="BK320" i="12"/>
  <c r="P320" i="27" s="1"/>
  <c r="BL320" i="12"/>
  <c r="Q320" i="27" s="1"/>
  <c r="BM320" i="12"/>
  <c r="R320" i="27" s="1"/>
  <c r="X321" i="12"/>
  <c r="M321" i="25" s="1"/>
  <c r="Y321" i="12"/>
  <c r="N321" i="25" s="1"/>
  <c r="Z321" i="12"/>
  <c r="O321" i="25" s="1"/>
  <c r="AA321" i="12"/>
  <c r="P321" i="25" s="1"/>
  <c r="AB321" i="12"/>
  <c r="Q321" i="25" s="1"/>
  <c r="AC321" i="12"/>
  <c r="U321" i="25" s="1"/>
  <c r="AD321" i="12"/>
  <c r="V321" i="25" s="1"/>
  <c r="AE321" i="12"/>
  <c r="W321" i="25" s="1"/>
  <c r="AF321" i="12"/>
  <c r="X321" i="25" s="1"/>
  <c r="AG321" i="12"/>
  <c r="Y321" i="25" s="1"/>
  <c r="AH321" i="12"/>
  <c r="Z321" i="25" s="1"/>
  <c r="AI321" i="12"/>
  <c r="AJ321" i="12"/>
  <c r="D321" i="26" s="1"/>
  <c r="AK321" i="12"/>
  <c r="E321" i="26" s="1"/>
  <c r="AL321" i="12"/>
  <c r="F321" i="26" s="1"/>
  <c r="AM321" i="12"/>
  <c r="G321" i="26" s="1"/>
  <c r="AN321" i="12"/>
  <c r="H321" i="26" s="1"/>
  <c r="AO321" i="12"/>
  <c r="AP321" i="12"/>
  <c r="M321" i="26" s="1"/>
  <c r="AQ321" i="12"/>
  <c r="N321" i="26" s="1"/>
  <c r="AR321" i="12"/>
  <c r="O321" i="26" s="1"/>
  <c r="AS321" i="12"/>
  <c r="P321" i="26" s="1"/>
  <c r="AT321" i="12"/>
  <c r="Q321" i="26" s="1"/>
  <c r="AU321" i="12"/>
  <c r="R321" i="26" s="1"/>
  <c r="AV321" i="12"/>
  <c r="V321" i="26" s="1"/>
  <c r="AW321" i="12"/>
  <c r="W321" i="26" s="1"/>
  <c r="AX321" i="12"/>
  <c r="X321" i="26" s="1"/>
  <c r="AY321" i="12"/>
  <c r="Y321" i="26" s="1"/>
  <c r="AZ321" i="12"/>
  <c r="Z321" i="26" s="1"/>
  <c r="BA321" i="12"/>
  <c r="BB321" i="12"/>
  <c r="D321" i="27" s="1"/>
  <c r="BC321" i="12"/>
  <c r="E321" i="27" s="1"/>
  <c r="BD321" i="12"/>
  <c r="F321" i="27" s="1"/>
  <c r="BE321" i="12"/>
  <c r="G321" i="27" s="1"/>
  <c r="BF321" i="12"/>
  <c r="H321" i="27" s="1"/>
  <c r="BG321" i="12"/>
  <c r="BH321" i="12"/>
  <c r="M321" i="27" s="1"/>
  <c r="BI321" i="12"/>
  <c r="N321" i="27" s="1"/>
  <c r="BJ321" i="12"/>
  <c r="O321" i="27" s="1"/>
  <c r="BK321" i="12"/>
  <c r="P321" i="27" s="1"/>
  <c r="BL321" i="12"/>
  <c r="Q321" i="27" s="1"/>
  <c r="BM321" i="12"/>
  <c r="R321" i="27" s="1"/>
  <c r="X322" i="12"/>
  <c r="M322" i="25" s="1"/>
  <c r="Y322" i="12"/>
  <c r="N322" i="25" s="1"/>
  <c r="Z322" i="12"/>
  <c r="O322" i="25" s="1"/>
  <c r="AA322" i="12"/>
  <c r="P322" i="25" s="1"/>
  <c r="AB322" i="12"/>
  <c r="Q322" i="25" s="1"/>
  <c r="AC322" i="12"/>
  <c r="R322" i="25" s="1"/>
  <c r="AD322" i="12"/>
  <c r="V322" i="25" s="1"/>
  <c r="AE322" i="12"/>
  <c r="W322" i="25" s="1"/>
  <c r="AF322" i="12"/>
  <c r="X322" i="25" s="1"/>
  <c r="AG322" i="12"/>
  <c r="Y322" i="25" s="1"/>
  <c r="AH322" i="12"/>
  <c r="Z322" i="25" s="1"/>
  <c r="AI322" i="12"/>
  <c r="AJ322" i="12"/>
  <c r="D322" i="26" s="1"/>
  <c r="AK322" i="12"/>
  <c r="E322" i="26" s="1"/>
  <c r="AL322" i="12"/>
  <c r="F322" i="26" s="1"/>
  <c r="AM322" i="12"/>
  <c r="G322" i="26" s="1"/>
  <c r="AN322" i="12"/>
  <c r="H322" i="26" s="1"/>
  <c r="AO322" i="12"/>
  <c r="AP322" i="12"/>
  <c r="M322" i="26" s="1"/>
  <c r="AQ322" i="12"/>
  <c r="N322" i="26" s="1"/>
  <c r="AR322" i="12"/>
  <c r="O322" i="26" s="1"/>
  <c r="AS322" i="12"/>
  <c r="P322" i="26" s="1"/>
  <c r="AT322" i="12"/>
  <c r="Q322" i="26" s="1"/>
  <c r="AU322" i="12"/>
  <c r="R322" i="26" s="1"/>
  <c r="AV322" i="12"/>
  <c r="V322" i="26" s="1"/>
  <c r="AW322" i="12"/>
  <c r="W322" i="26" s="1"/>
  <c r="AX322" i="12"/>
  <c r="X322" i="26" s="1"/>
  <c r="AY322" i="12"/>
  <c r="Y322" i="26" s="1"/>
  <c r="AZ322" i="12"/>
  <c r="Z322" i="26" s="1"/>
  <c r="BA322" i="12"/>
  <c r="BB322" i="12"/>
  <c r="D322" i="27" s="1"/>
  <c r="BC322" i="12"/>
  <c r="E322" i="27" s="1"/>
  <c r="BD322" i="12"/>
  <c r="F322" i="27" s="1"/>
  <c r="BE322" i="12"/>
  <c r="G322" i="27" s="1"/>
  <c r="BF322" i="12"/>
  <c r="H322" i="27" s="1"/>
  <c r="BG322" i="12"/>
  <c r="BH322" i="12"/>
  <c r="M322" i="27" s="1"/>
  <c r="BI322" i="12"/>
  <c r="N322" i="27" s="1"/>
  <c r="BJ322" i="12"/>
  <c r="O322" i="27" s="1"/>
  <c r="BK322" i="12"/>
  <c r="P322" i="27" s="1"/>
  <c r="BL322" i="12"/>
  <c r="Q322" i="27" s="1"/>
  <c r="BM322" i="12"/>
  <c r="R322" i="27" s="1"/>
  <c r="X323" i="12"/>
  <c r="M323" i="25" s="1"/>
  <c r="Y323" i="12"/>
  <c r="N323" i="25" s="1"/>
  <c r="Z323" i="12"/>
  <c r="O323" i="25" s="1"/>
  <c r="AA323" i="12"/>
  <c r="P323" i="25" s="1"/>
  <c r="AB323" i="12"/>
  <c r="Q323" i="25" s="1"/>
  <c r="AC323" i="12"/>
  <c r="U323" i="25" s="1"/>
  <c r="AD323" i="12"/>
  <c r="V323" i="25" s="1"/>
  <c r="AE323" i="12"/>
  <c r="W323" i="25" s="1"/>
  <c r="AF323" i="12"/>
  <c r="X323" i="25" s="1"/>
  <c r="AG323" i="12"/>
  <c r="Y323" i="25" s="1"/>
  <c r="AH323" i="12"/>
  <c r="Z323" i="25" s="1"/>
  <c r="AI323" i="12"/>
  <c r="AJ323" i="12"/>
  <c r="D323" i="26" s="1"/>
  <c r="AK323" i="12"/>
  <c r="E323" i="26" s="1"/>
  <c r="AL323" i="12"/>
  <c r="F323" i="26" s="1"/>
  <c r="AM323" i="12"/>
  <c r="G323" i="26" s="1"/>
  <c r="AN323" i="12"/>
  <c r="H323" i="26" s="1"/>
  <c r="AO323" i="12"/>
  <c r="AP323" i="12"/>
  <c r="M323" i="26" s="1"/>
  <c r="AQ323" i="12"/>
  <c r="N323" i="26" s="1"/>
  <c r="AR323" i="12"/>
  <c r="O323" i="26" s="1"/>
  <c r="AS323" i="12"/>
  <c r="P323" i="26" s="1"/>
  <c r="AT323" i="12"/>
  <c r="Q323" i="26" s="1"/>
  <c r="AU323" i="12"/>
  <c r="R323" i="26" s="1"/>
  <c r="AV323" i="12"/>
  <c r="V323" i="26" s="1"/>
  <c r="AW323" i="12"/>
  <c r="W323" i="26" s="1"/>
  <c r="AX323" i="12"/>
  <c r="X323" i="26" s="1"/>
  <c r="AY323" i="12"/>
  <c r="Y323" i="26" s="1"/>
  <c r="AZ323" i="12"/>
  <c r="Z323" i="26" s="1"/>
  <c r="BA323" i="12"/>
  <c r="BB323" i="12"/>
  <c r="D323" i="27" s="1"/>
  <c r="BC323" i="12"/>
  <c r="E323" i="27" s="1"/>
  <c r="BD323" i="12"/>
  <c r="F323" i="27" s="1"/>
  <c r="BE323" i="12"/>
  <c r="G323" i="27" s="1"/>
  <c r="BF323" i="12"/>
  <c r="H323" i="27" s="1"/>
  <c r="BG323" i="12"/>
  <c r="BH323" i="12"/>
  <c r="M323" i="27" s="1"/>
  <c r="BI323" i="12"/>
  <c r="N323" i="27" s="1"/>
  <c r="BJ323" i="12"/>
  <c r="O323" i="27" s="1"/>
  <c r="BK323" i="12"/>
  <c r="P323" i="27" s="1"/>
  <c r="BL323" i="12"/>
  <c r="Q323" i="27" s="1"/>
  <c r="BM323" i="12"/>
  <c r="R323" i="27" s="1"/>
  <c r="X324" i="12"/>
  <c r="M324" i="25" s="1"/>
  <c r="Y324" i="12"/>
  <c r="N324" i="25" s="1"/>
  <c r="Z324" i="12"/>
  <c r="O324" i="25" s="1"/>
  <c r="AA324" i="12"/>
  <c r="P324" i="25" s="1"/>
  <c r="AB324" i="12"/>
  <c r="Q324" i="25" s="1"/>
  <c r="AC324" i="12"/>
  <c r="U324" i="25" s="1"/>
  <c r="AD324" i="12"/>
  <c r="V324" i="25" s="1"/>
  <c r="AE324" i="12"/>
  <c r="W324" i="25" s="1"/>
  <c r="AF324" i="12"/>
  <c r="X324" i="25" s="1"/>
  <c r="AG324" i="12"/>
  <c r="Y324" i="25" s="1"/>
  <c r="AH324" i="12"/>
  <c r="Z324" i="25" s="1"/>
  <c r="AI324" i="12"/>
  <c r="AJ324" i="12"/>
  <c r="D324" i="26" s="1"/>
  <c r="AK324" i="12"/>
  <c r="E324" i="26" s="1"/>
  <c r="AL324" i="12"/>
  <c r="F324" i="26" s="1"/>
  <c r="AM324" i="12"/>
  <c r="G324" i="26" s="1"/>
  <c r="AN324" i="12"/>
  <c r="H324" i="26" s="1"/>
  <c r="AO324" i="12"/>
  <c r="AP324" i="12"/>
  <c r="M324" i="26" s="1"/>
  <c r="AQ324" i="12"/>
  <c r="N324" i="26" s="1"/>
  <c r="AR324" i="12"/>
  <c r="O324" i="26" s="1"/>
  <c r="AS324" i="12"/>
  <c r="P324" i="26" s="1"/>
  <c r="AT324" i="12"/>
  <c r="Q324" i="26" s="1"/>
  <c r="AU324" i="12"/>
  <c r="R324" i="26" s="1"/>
  <c r="AV324" i="12"/>
  <c r="V324" i="26" s="1"/>
  <c r="AW324" i="12"/>
  <c r="W324" i="26" s="1"/>
  <c r="AX324" i="12"/>
  <c r="X324" i="26" s="1"/>
  <c r="AY324" i="12"/>
  <c r="Y324" i="26" s="1"/>
  <c r="AZ324" i="12"/>
  <c r="Z324" i="26" s="1"/>
  <c r="BA324" i="12"/>
  <c r="BB324" i="12"/>
  <c r="D324" i="27" s="1"/>
  <c r="BC324" i="12"/>
  <c r="E324" i="27" s="1"/>
  <c r="BD324" i="12"/>
  <c r="F324" i="27" s="1"/>
  <c r="BE324" i="12"/>
  <c r="G324" i="27" s="1"/>
  <c r="BF324" i="12"/>
  <c r="H324" i="27" s="1"/>
  <c r="BG324" i="12"/>
  <c r="BH324" i="12"/>
  <c r="M324" i="27" s="1"/>
  <c r="BI324" i="12"/>
  <c r="N324" i="27" s="1"/>
  <c r="BJ324" i="12"/>
  <c r="O324" i="27" s="1"/>
  <c r="BK324" i="12"/>
  <c r="P324" i="27" s="1"/>
  <c r="BL324" i="12"/>
  <c r="Q324" i="27" s="1"/>
  <c r="BM324" i="12"/>
  <c r="R324" i="27" s="1"/>
  <c r="W319" i="12"/>
  <c r="W320" i="12"/>
  <c r="W321" i="12"/>
  <c r="W322" i="12"/>
  <c r="W323" i="12"/>
  <c r="W324" i="12"/>
  <c r="V324" i="12"/>
  <c r="H324" i="25" s="1"/>
  <c r="V320" i="12"/>
  <c r="H320" i="25" s="1"/>
  <c r="V321" i="12"/>
  <c r="H321" i="25" s="1"/>
  <c r="V322" i="12"/>
  <c r="H322" i="25" s="1"/>
  <c r="V323" i="12"/>
  <c r="H323" i="25" s="1"/>
  <c r="U321" i="12"/>
  <c r="G321" i="25" s="1"/>
  <c r="J319" i="12"/>
  <c r="J319" i="18" s="1"/>
  <c r="K319" i="12"/>
  <c r="M319" i="18" s="1"/>
  <c r="L319" i="12"/>
  <c r="N319" i="18" s="1"/>
  <c r="M319" i="12"/>
  <c r="O319" i="18" s="1"/>
  <c r="N319" i="12"/>
  <c r="P319" i="18" s="1"/>
  <c r="O319" i="12"/>
  <c r="Q319" i="18" s="1"/>
  <c r="P319" i="12"/>
  <c r="R319" i="18" s="1"/>
  <c r="Q319" i="12"/>
  <c r="C319" i="25" s="1"/>
  <c r="R319" i="12"/>
  <c r="D319" i="25" s="1"/>
  <c r="S319" i="12"/>
  <c r="E319" i="25" s="1"/>
  <c r="T319" i="12"/>
  <c r="F319" i="25" s="1"/>
  <c r="U319" i="12"/>
  <c r="G319" i="25" s="1"/>
  <c r="V319" i="12"/>
  <c r="H319" i="25" s="1"/>
  <c r="J320" i="12"/>
  <c r="J320" i="18" s="1"/>
  <c r="K320" i="12"/>
  <c r="M320" i="18" s="1"/>
  <c r="L320" i="12"/>
  <c r="N320" i="18" s="1"/>
  <c r="M320" i="12"/>
  <c r="O320" i="18" s="1"/>
  <c r="N320" i="12"/>
  <c r="P320" i="18" s="1"/>
  <c r="O320" i="12"/>
  <c r="Q320" i="18" s="1"/>
  <c r="P320" i="12"/>
  <c r="R320" i="18" s="1"/>
  <c r="Q320" i="12"/>
  <c r="C320" i="25" s="1"/>
  <c r="R320" i="12"/>
  <c r="D320" i="25" s="1"/>
  <c r="S320" i="12"/>
  <c r="E320" i="25" s="1"/>
  <c r="T320" i="12"/>
  <c r="F320" i="25" s="1"/>
  <c r="U320" i="12"/>
  <c r="G320" i="25" s="1"/>
  <c r="I320" i="12"/>
  <c r="I320" i="18" s="1"/>
  <c r="I319" i="12"/>
  <c r="I319" i="18" s="1"/>
  <c r="I322" i="12"/>
  <c r="I322" i="18" s="1"/>
  <c r="J322" i="12"/>
  <c r="J322" i="18" s="1"/>
  <c r="K322" i="12"/>
  <c r="M322" i="18" s="1"/>
  <c r="L322" i="12"/>
  <c r="N322" i="18" s="1"/>
  <c r="M322" i="12"/>
  <c r="O322" i="18" s="1"/>
  <c r="N322" i="12"/>
  <c r="P322" i="18" s="1"/>
  <c r="O322" i="12"/>
  <c r="Q322" i="18" s="1"/>
  <c r="P322" i="12"/>
  <c r="R322" i="18" s="1"/>
  <c r="Q322" i="12"/>
  <c r="S322" i="18" s="1"/>
  <c r="R322" i="12"/>
  <c r="D322" i="25" s="1"/>
  <c r="S322" i="12"/>
  <c r="E322" i="25" s="1"/>
  <c r="T322" i="12"/>
  <c r="F322" i="25" s="1"/>
  <c r="U322" i="12"/>
  <c r="G322" i="25" s="1"/>
  <c r="I323" i="12"/>
  <c r="I323" i="18" s="1"/>
  <c r="J323" i="12"/>
  <c r="J323" i="18" s="1"/>
  <c r="K323" i="12"/>
  <c r="M323" i="18" s="1"/>
  <c r="L323" i="12"/>
  <c r="N323" i="18" s="1"/>
  <c r="M323" i="12"/>
  <c r="O323" i="18" s="1"/>
  <c r="N323" i="12"/>
  <c r="P323" i="18" s="1"/>
  <c r="O323" i="12"/>
  <c r="Q323" i="18" s="1"/>
  <c r="P323" i="12"/>
  <c r="R323" i="18" s="1"/>
  <c r="Q323" i="12"/>
  <c r="C323" i="25" s="1"/>
  <c r="R323" i="12"/>
  <c r="D323" i="25" s="1"/>
  <c r="S323" i="12"/>
  <c r="E323" i="25" s="1"/>
  <c r="T323" i="12"/>
  <c r="F323" i="25" s="1"/>
  <c r="U323" i="12"/>
  <c r="G323" i="25" s="1"/>
  <c r="H322" i="12"/>
  <c r="H322" i="18" s="1"/>
  <c r="H323" i="12"/>
  <c r="H323" i="18" s="1"/>
  <c r="H319" i="12"/>
  <c r="H319" i="18" s="1"/>
  <c r="I324" i="27" l="1"/>
  <c r="L324" i="27"/>
  <c r="I323" i="26"/>
  <c r="L323" i="26"/>
  <c r="I322" i="27"/>
  <c r="L322" i="27"/>
  <c r="I321" i="26"/>
  <c r="L321" i="26"/>
  <c r="I320" i="27"/>
  <c r="L320" i="27"/>
  <c r="I319" i="26"/>
  <c r="L319" i="26"/>
  <c r="I325" i="27"/>
  <c r="L325" i="27"/>
  <c r="I324" i="26"/>
  <c r="L324" i="26"/>
  <c r="I323" i="27"/>
  <c r="L323" i="27"/>
  <c r="I322" i="26"/>
  <c r="L322" i="26"/>
  <c r="I321" i="27"/>
  <c r="L321" i="27"/>
  <c r="I320" i="26"/>
  <c r="L320" i="26"/>
  <c r="I319" i="27"/>
  <c r="L319" i="27"/>
  <c r="I320" i="25"/>
  <c r="L320" i="25"/>
  <c r="I322" i="25"/>
  <c r="L322" i="25"/>
  <c r="I319" i="25"/>
  <c r="L319" i="25"/>
  <c r="I321" i="25"/>
  <c r="L321" i="25"/>
  <c r="I324" i="25"/>
  <c r="L324" i="25"/>
  <c r="I323" i="25"/>
  <c r="L323" i="25"/>
  <c r="AA324" i="26"/>
  <c r="C324" i="27"/>
  <c r="AA322" i="26"/>
  <c r="C322" i="27"/>
  <c r="AA320" i="26"/>
  <c r="C320" i="27"/>
  <c r="AA323" i="26"/>
  <c r="C323" i="27"/>
  <c r="AA321" i="26"/>
  <c r="C321" i="27"/>
  <c r="AA319" i="26"/>
  <c r="C319" i="27"/>
  <c r="U324" i="26"/>
  <c r="U323" i="26"/>
  <c r="U321" i="26"/>
  <c r="U319" i="26"/>
  <c r="U322" i="26"/>
  <c r="U320" i="26"/>
  <c r="AA323" i="25"/>
  <c r="C323" i="26"/>
  <c r="AA319" i="25"/>
  <c r="C319" i="26"/>
  <c r="AA322" i="25"/>
  <c r="C322" i="26"/>
  <c r="AA320" i="25"/>
  <c r="C320" i="26"/>
  <c r="AA321" i="25"/>
  <c r="C321" i="26"/>
  <c r="AA324" i="25"/>
  <c r="C324" i="26"/>
  <c r="S323" i="18"/>
  <c r="R323" i="25"/>
  <c r="U320" i="25"/>
  <c r="S319" i="18"/>
  <c r="R319" i="25"/>
  <c r="U322" i="25"/>
  <c r="R321" i="25"/>
  <c r="R324" i="25"/>
  <c r="C322" i="25"/>
  <c r="S320" i="18"/>
  <c r="V333" i="25"/>
  <c r="W333" i="25"/>
  <c r="X333" i="25"/>
  <c r="Y333" i="25"/>
  <c r="Z333" i="25"/>
  <c r="AA333" i="25"/>
  <c r="V334" i="25"/>
  <c r="W334" i="25"/>
  <c r="X334" i="25"/>
  <c r="Y334" i="25"/>
  <c r="Z334" i="25"/>
  <c r="AA334" i="25"/>
  <c r="U333" i="25"/>
  <c r="U334" i="25"/>
  <c r="V311" i="25"/>
  <c r="W311" i="25"/>
  <c r="X311" i="25"/>
  <c r="Y311" i="25"/>
  <c r="Z311" i="25"/>
  <c r="AA311" i="25"/>
  <c r="V312" i="25"/>
  <c r="W312" i="25"/>
  <c r="X312" i="25"/>
  <c r="Y312" i="25"/>
  <c r="Z312" i="25"/>
  <c r="AA312" i="25"/>
  <c r="V313" i="25"/>
  <c r="W313" i="25"/>
  <c r="X313" i="25"/>
  <c r="Y313" i="25"/>
  <c r="Z313" i="25"/>
  <c r="AA313" i="25"/>
  <c r="V314" i="25"/>
  <c r="W314" i="25"/>
  <c r="X314" i="25"/>
  <c r="Y314" i="25"/>
  <c r="Z314" i="25"/>
  <c r="AA314" i="25"/>
  <c r="V315" i="25"/>
  <c r="W315" i="25"/>
  <c r="X315" i="25"/>
  <c r="Y315" i="25"/>
  <c r="Z315" i="25"/>
  <c r="AA315" i="25"/>
  <c r="V316" i="25"/>
  <c r="W316" i="25"/>
  <c r="X316" i="25"/>
  <c r="Y316" i="25"/>
  <c r="Z316" i="25"/>
  <c r="AA316" i="25"/>
  <c r="V317" i="25"/>
  <c r="W317" i="25"/>
  <c r="X317" i="25"/>
  <c r="Y317" i="25"/>
  <c r="Z317" i="25"/>
  <c r="AA317" i="25"/>
  <c r="V318" i="25"/>
  <c r="W318" i="25"/>
  <c r="X318" i="25"/>
  <c r="Y318" i="25"/>
  <c r="Z318" i="25"/>
  <c r="AA318" i="25"/>
  <c r="U312" i="25"/>
  <c r="U313" i="25"/>
  <c r="U314" i="25"/>
  <c r="U315" i="25"/>
  <c r="U316" i="25"/>
  <c r="U317" i="25"/>
  <c r="U318" i="25"/>
  <c r="U311" i="25"/>
  <c r="D329" i="25"/>
  <c r="E329" i="25"/>
  <c r="F329" i="25"/>
  <c r="D332" i="25"/>
  <c r="E332" i="25"/>
  <c r="F332" i="25"/>
  <c r="G332" i="25"/>
  <c r="D333" i="25"/>
  <c r="E333" i="25"/>
  <c r="F333" i="25"/>
  <c r="G333" i="25"/>
  <c r="H333" i="25"/>
  <c r="I333" i="25"/>
  <c r="M333" i="25"/>
  <c r="N333" i="25"/>
  <c r="O333" i="25"/>
  <c r="P333" i="25"/>
  <c r="Q333" i="25"/>
  <c r="R333" i="25"/>
  <c r="D334" i="25"/>
  <c r="E334" i="25"/>
  <c r="F334" i="25"/>
  <c r="G334" i="25"/>
  <c r="H334" i="25"/>
  <c r="I334" i="25"/>
  <c r="M334" i="25"/>
  <c r="N334" i="25"/>
  <c r="O334" i="25"/>
  <c r="P334" i="25"/>
  <c r="Q334" i="25"/>
  <c r="R334" i="25"/>
  <c r="C329" i="25"/>
  <c r="C332" i="25"/>
  <c r="C333" i="25"/>
  <c r="C334" i="25"/>
  <c r="H317" i="25"/>
  <c r="I317" i="25"/>
  <c r="M317" i="25"/>
  <c r="N317" i="25"/>
  <c r="O317" i="25"/>
  <c r="P317" i="25"/>
  <c r="Q317" i="25"/>
  <c r="R317" i="25"/>
  <c r="H318" i="25"/>
  <c r="I318" i="25"/>
  <c r="M318" i="25"/>
  <c r="N318" i="25"/>
  <c r="O318" i="25"/>
  <c r="P318" i="25"/>
  <c r="Q318" i="25"/>
  <c r="R318" i="25"/>
  <c r="C312" i="25"/>
  <c r="D312" i="25"/>
  <c r="E312" i="25"/>
  <c r="F312" i="25"/>
  <c r="G312" i="25"/>
  <c r="H312" i="25"/>
  <c r="I312" i="25"/>
  <c r="M312" i="25"/>
  <c r="N312" i="25"/>
  <c r="O312" i="25"/>
  <c r="P312" i="25"/>
  <c r="Q312" i="25"/>
  <c r="R312" i="25"/>
  <c r="C313" i="25"/>
  <c r="D313" i="25"/>
  <c r="E313" i="25"/>
  <c r="F313" i="25"/>
  <c r="G313" i="25"/>
  <c r="H313" i="25"/>
  <c r="I313" i="25"/>
  <c r="M313" i="25"/>
  <c r="N313" i="25"/>
  <c r="O313" i="25"/>
  <c r="P313" i="25"/>
  <c r="Q313" i="25"/>
  <c r="R313" i="25"/>
  <c r="C314" i="25"/>
  <c r="D314" i="25"/>
  <c r="E314" i="25"/>
  <c r="F314" i="25"/>
  <c r="G314" i="25"/>
  <c r="H314" i="25"/>
  <c r="I314" i="25"/>
  <c r="M314" i="25"/>
  <c r="N314" i="25"/>
  <c r="O314" i="25"/>
  <c r="P314" i="25"/>
  <c r="Q314" i="25"/>
  <c r="R314" i="25"/>
  <c r="C315" i="25"/>
  <c r="D315" i="25"/>
  <c r="E315" i="25"/>
  <c r="F315" i="25"/>
  <c r="G315" i="25"/>
  <c r="H315" i="25"/>
  <c r="I315" i="25"/>
  <c r="M315" i="25"/>
  <c r="N315" i="25"/>
  <c r="O315" i="25"/>
  <c r="P315" i="25"/>
  <c r="Q315" i="25"/>
  <c r="R315" i="25"/>
  <c r="C316" i="25"/>
  <c r="D316" i="25"/>
  <c r="E316" i="25"/>
  <c r="F316" i="25"/>
  <c r="G316" i="25"/>
  <c r="H316" i="25"/>
  <c r="I316" i="25"/>
  <c r="M316" i="25"/>
  <c r="N316" i="25"/>
  <c r="O316" i="25"/>
  <c r="P316" i="25"/>
  <c r="Q316" i="25"/>
  <c r="R316" i="25"/>
  <c r="C317" i="25"/>
  <c r="D317" i="25"/>
  <c r="E317" i="25"/>
  <c r="F317" i="25"/>
  <c r="G317" i="25"/>
  <c r="C318" i="25"/>
  <c r="D318" i="25"/>
  <c r="E318" i="25"/>
  <c r="F318" i="25"/>
  <c r="G318" i="25"/>
  <c r="D311" i="25"/>
  <c r="E311" i="25"/>
  <c r="F311" i="25"/>
  <c r="G311" i="25"/>
  <c r="H311" i="25"/>
  <c r="I311" i="25"/>
  <c r="M311" i="25"/>
  <c r="N311" i="25"/>
  <c r="O311" i="25"/>
  <c r="P311" i="25"/>
  <c r="Q311" i="25"/>
  <c r="R311" i="25"/>
  <c r="C311" i="25"/>
  <c r="O311" i="18"/>
  <c r="P311" i="18"/>
  <c r="Q311" i="18"/>
  <c r="R311" i="18"/>
  <c r="S311" i="18"/>
  <c r="O312" i="18"/>
  <c r="P312" i="18"/>
  <c r="Q312" i="18"/>
  <c r="R312" i="18"/>
  <c r="S312" i="18"/>
  <c r="O313" i="18"/>
  <c r="P313" i="18"/>
  <c r="Q313" i="18"/>
  <c r="R313" i="18"/>
  <c r="S313" i="18"/>
  <c r="O314" i="18"/>
  <c r="P314" i="18"/>
  <c r="Q314" i="18"/>
  <c r="R314" i="18"/>
  <c r="S314" i="18"/>
  <c r="O315" i="18"/>
  <c r="P315" i="18"/>
  <c r="Q315" i="18"/>
  <c r="R315" i="18"/>
  <c r="S315" i="18"/>
  <c r="O316" i="18"/>
  <c r="P316" i="18"/>
  <c r="Q316" i="18"/>
  <c r="R316" i="18"/>
  <c r="S316" i="18"/>
  <c r="O317" i="18"/>
  <c r="P317" i="18"/>
  <c r="Q317" i="18"/>
  <c r="R317" i="18"/>
  <c r="S317" i="18"/>
  <c r="O318" i="18"/>
  <c r="P318" i="18"/>
  <c r="Q318" i="18"/>
  <c r="R318" i="18"/>
  <c r="S318" i="18"/>
  <c r="O329" i="18"/>
  <c r="P329" i="18"/>
  <c r="Q329" i="18"/>
  <c r="R329" i="18"/>
  <c r="S329" i="18"/>
  <c r="O332" i="18"/>
  <c r="P332" i="18"/>
  <c r="Q332" i="18"/>
  <c r="R332" i="18"/>
  <c r="S332" i="18"/>
  <c r="O333" i="18"/>
  <c r="P333" i="18"/>
  <c r="Q333" i="18"/>
  <c r="R333" i="18"/>
  <c r="S333" i="18"/>
  <c r="O334" i="18"/>
  <c r="P334" i="18"/>
  <c r="Q334" i="18"/>
  <c r="R334" i="18"/>
  <c r="S334" i="18"/>
  <c r="N312" i="18"/>
  <c r="N313" i="18"/>
  <c r="N314" i="18"/>
  <c r="N315" i="18"/>
  <c r="N316" i="18"/>
  <c r="N317" i="18"/>
  <c r="N318" i="18"/>
  <c r="N329" i="18"/>
  <c r="N332" i="18"/>
  <c r="N333" i="18"/>
  <c r="N334" i="18"/>
  <c r="N311" i="18"/>
  <c r="D311" i="18"/>
  <c r="E311" i="18"/>
  <c r="F311" i="18"/>
  <c r="G311" i="18"/>
  <c r="H311" i="18"/>
  <c r="I311" i="18"/>
  <c r="J311" i="18"/>
  <c r="M311" i="18"/>
  <c r="D312" i="18"/>
  <c r="E312" i="18"/>
  <c r="F312" i="18"/>
  <c r="G312" i="18"/>
  <c r="H312" i="18"/>
  <c r="I312" i="18"/>
  <c r="J312" i="18"/>
  <c r="M312" i="18"/>
  <c r="D313" i="18"/>
  <c r="E313" i="18"/>
  <c r="F313" i="18"/>
  <c r="G313" i="18"/>
  <c r="H313" i="18"/>
  <c r="I313" i="18"/>
  <c r="J313" i="18"/>
  <c r="M313" i="18"/>
  <c r="D314" i="18"/>
  <c r="E314" i="18"/>
  <c r="F314" i="18"/>
  <c r="G314" i="18"/>
  <c r="H314" i="18"/>
  <c r="I314" i="18"/>
  <c r="J314" i="18"/>
  <c r="M314" i="18"/>
  <c r="D315" i="18"/>
  <c r="E315" i="18"/>
  <c r="F315" i="18"/>
  <c r="G315" i="18"/>
  <c r="H315" i="18"/>
  <c r="I315" i="18"/>
  <c r="J315" i="18"/>
  <c r="M315" i="18"/>
  <c r="D316" i="18"/>
  <c r="E316" i="18"/>
  <c r="F316" i="18"/>
  <c r="G316" i="18"/>
  <c r="H316" i="18"/>
  <c r="I316" i="18"/>
  <c r="J316" i="18"/>
  <c r="M316" i="18"/>
  <c r="D317" i="18"/>
  <c r="E317" i="18"/>
  <c r="F317" i="18"/>
  <c r="G317" i="18"/>
  <c r="H317" i="18"/>
  <c r="I317" i="18"/>
  <c r="J317" i="18"/>
  <c r="M317" i="18"/>
  <c r="D318" i="18"/>
  <c r="E318" i="18"/>
  <c r="F318" i="18"/>
  <c r="G318" i="18"/>
  <c r="H318" i="18"/>
  <c r="I318" i="18"/>
  <c r="J318" i="18"/>
  <c r="M318" i="18"/>
  <c r="D327" i="18"/>
  <c r="E327" i="18"/>
  <c r="F327" i="18"/>
  <c r="G327" i="18"/>
  <c r="D328" i="18"/>
  <c r="E328" i="18"/>
  <c r="F328" i="18"/>
  <c r="G328" i="18"/>
  <c r="H328" i="18"/>
  <c r="D329" i="18"/>
  <c r="E329" i="18"/>
  <c r="F329" i="18"/>
  <c r="G329" i="18"/>
  <c r="H329" i="18"/>
  <c r="I329" i="18"/>
  <c r="J329" i="18"/>
  <c r="M329" i="18"/>
  <c r="D330" i="18"/>
  <c r="E330" i="18"/>
  <c r="F330" i="18"/>
  <c r="G330" i="18"/>
  <c r="D331" i="18"/>
  <c r="E331" i="18"/>
  <c r="F331" i="18"/>
  <c r="G331" i="18"/>
  <c r="D332" i="18"/>
  <c r="E332" i="18"/>
  <c r="F332" i="18"/>
  <c r="G332" i="18"/>
  <c r="H332" i="18"/>
  <c r="I332" i="18"/>
  <c r="J332" i="18"/>
  <c r="M332" i="18"/>
  <c r="D333" i="18"/>
  <c r="E333" i="18"/>
  <c r="F333" i="18"/>
  <c r="G333" i="18"/>
  <c r="H333" i="18"/>
  <c r="I333" i="18"/>
  <c r="J333" i="18"/>
  <c r="M333" i="18"/>
  <c r="D334" i="18"/>
  <c r="E334" i="18"/>
  <c r="F334" i="18"/>
  <c r="G334" i="18"/>
  <c r="H334" i="18"/>
  <c r="I334" i="18"/>
  <c r="J334" i="18"/>
  <c r="M334" i="18"/>
  <c r="C312" i="18"/>
  <c r="C313" i="18"/>
  <c r="C314" i="18"/>
  <c r="C315" i="18"/>
  <c r="C316" i="18"/>
  <c r="C317" i="18"/>
  <c r="C318" i="18"/>
  <c r="C327" i="18"/>
  <c r="C328" i="18"/>
  <c r="C329" i="18"/>
  <c r="C330" i="18"/>
  <c r="C331" i="18"/>
  <c r="C332" i="18"/>
  <c r="C333" i="18"/>
  <c r="C334" i="18"/>
  <c r="C311" i="18"/>
  <c r="BM318" i="12"/>
  <c r="I328" i="12"/>
  <c r="I328" i="18" s="1"/>
  <c r="J328" i="12"/>
  <c r="J328" i="18" s="1"/>
  <c r="K328" i="12"/>
  <c r="M328" i="18" s="1"/>
  <c r="L328" i="12"/>
  <c r="N328" i="18" s="1"/>
  <c r="M328" i="12"/>
  <c r="O328" i="18" s="1"/>
  <c r="N328" i="12"/>
  <c r="P328" i="18" s="1"/>
  <c r="O328" i="12"/>
  <c r="Q328" i="18" s="1"/>
  <c r="P328" i="12"/>
  <c r="R328" i="18" s="1"/>
  <c r="Q328" i="12"/>
  <c r="C328" i="25" s="1"/>
  <c r="R328" i="12"/>
  <c r="D328" i="25" s="1"/>
  <c r="S328" i="12"/>
  <c r="E328" i="25" s="1"/>
  <c r="T328" i="12"/>
  <c r="F328" i="25" s="1"/>
  <c r="U328" i="12"/>
  <c r="G328" i="25" s="1"/>
  <c r="V328" i="12"/>
  <c r="H328" i="25" s="1"/>
  <c r="W328" i="12"/>
  <c r="X328" i="12"/>
  <c r="M328" i="25" s="1"/>
  <c r="Y328" i="12"/>
  <c r="N328" i="25" s="1"/>
  <c r="Z328" i="12"/>
  <c r="O328" i="25" s="1"/>
  <c r="AA328" i="12"/>
  <c r="P328" i="25" s="1"/>
  <c r="AB328" i="12"/>
  <c r="Q328" i="25" s="1"/>
  <c r="AC328" i="12"/>
  <c r="U328" i="25" s="1"/>
  <c r="AD328" i="12"/>
  <c r="V328" i="25" s="1"/>
  <c r="AE328" i="12"/>
  <c r="W328" i="25" s="1"/>
  <c r="AF328" i="12"/>
  <c r="X328" i="25" s="1"/>
  <c r="AG328" i="12"/>
  <c r="Y328" i="25" s="1"/>
  <c r="AH328" i="12"/>
  <c r="Z328" i="25" s="1"/>
  <c r="AI328" i="12"/>
  <c r="C328" i="26" s="1"/>
  <c r="AJ328" i="12"/>
  <c r="D328" i="26" s="1"/>
  <c r="AK328" i="12"/>
  <c r="E328" i="26" s="1"/>
  <c r="AL328" i="12"/>
  <c r="F328" i="26" s="1"/>
  <c r="AM328" i="12"/>
  <c r="G328" i="26" s="1"/>
  <c r="AN328" i="12"/>
  <c r="H328" i="26" s="1"/>
  <c r="AO328" i="12"/>
  <c r="AP328" i="12"/>
  <c r="M328" i="26" s="1"/>
  <c r="AQ328" i="12"/>
  <c r="N328" i="26" s="1"/>
  <c r="AR328" i="12"/>
  <c r="O328" i="26" s="1"/>
  <c r="AS328" i="12"/>
  <c r="P328" i="26" s="1"/>
  <c r="AT328" i="12"/>
  <c r="Q328" i="26" s="1"/>
  <c r="AU328" i="12"/>
  <c r="AV328" i="12"/>
  <c r="V328" i="26" s="1"/>
  <c r="AW328" i="12"/>
  <c r="W328" i="26" s="1"/>
  <c r="AX328" i="12"/>
  <c r="X328" i="26" s="1"/>
  <c r="AY328" i="12"/>
  <c r="Y328" i="26" s="1"/>
  <c r="AZ328" i="12"/>
  <c r="Z328" i="26" s="1"/>
  <c r="BA328" i="12"/>
  <c r="BB328" i="12"/>
  <c r="D328" i="27" s="1"/>
  <c r="BC328" i="12"/>
  <c r="E328" i="27" s="1"/>
  <c r="BD328" i="12"/>
  <c r="F328" i="27" s="1"/>
  <c r="BE328" i="12"/>
  <c r="G328" i="27" s="1"/>
  <c r="BF328" i="12"/>
  <c r="H328" i="27" s="1"/>
  <c r="BG328" i="12"/>
  <c r="BH328" i="12"/>
  <c r="M328" i="27" s="1"/>
  <c r="BI328" i="12"/>
  <c r="N328" i="27" s="1"/>
  <c r="BJ328" i="12"/>
  <c r="O328" i="27" s="1"/>
  <c r="BK328" i="12"/>
  <c r="P328" i="27" s="1"/>
  <c r="BL328" i="12"/>
  <c r="Q328" i="27" s="1"/>
  <c r="BM328" i="12"/>
  <c r="R328" i="27" s="1"/>
  <c r="U329" i="12"/>
  <c r="G329" i="25" s="1"/>
  <c r="V329" i="12"/>
  <c r="H329" i="25" s="1"/>
  <c r="W329" i="12"/>
  <c r="X329" i="12"/>
  <c r="M329" i="25" s="1"/>
  <c r="Y329" i="12"/>
  <c r="N329" i="25" s="1"/>
  <c r="Z329" i="12"/>
  <c r="O329" i="25" s="1"/>
  <c r="AA329" i="12"/>
  <c r="P329" i="25" s="1"/>
  <c r="AB329" i="12"/>
  <c r="Q329" i="25" s="1"/>
  <c r="AC329" i="12"/>
  <c r="U329" i="25" s="1"/>
  <c r="AD329" i="12"/>
  <c r="V329" i="25" s="1"/>
  <c r="AE329" i="12"/>
  <c r="W329" i="25" s="1"/>
  <c r="AF329" i="12"/>
  <c r="X329" i="25" s="1"/>
  <c r="AG329" i="12"/>
  <c r="Y329" i="25" s="1"/>
  <c r="AH329" i="12"/>
  <c r="Z329" i="25" s="1"/>
  <c r="AI329" i="12"/>
  <c r="AJ329" i="12"/>
  <c r="D329" i="26" s="1"/>
  <c r="AK329" i="12"/>
  <c r="E329" i="26" s="1"/>
  <c r="AL329" i="12"/>
  <c r="F329" i="26" s="1"/>
  <c r="AM329" i="12"/>
  <c r="G329" i="26" s="1"/>
  <c r="AN329" i="12"/>
  <c r="H329" i="26" s="1"/>
  <c r="AO329" i="12"/>
  <c r="AP329" i="12"/>
  <c r="M329" i="26" s="1"/>
  <c r="AQ329" i="12"/>
  <c r="N329" i="26" s="1"/>
  <c r="AR329" i="12"/>
  <c r="O329" i="26" s="1"/>
  <c r="AS329" i="12"/>
  <c r="P329" i="26" s="1"/>
  <c r="AT329" i="12"/>
  <c r="Q329" i="26" s="1"/>
  <c r="AU329" i="12"/>
  <c r="AV329" i="12"/>
  <c r="V329" i="26" s="1"/>
  <c r="AW329" i="12"/>
  <c r="W329" i="26" s="1"/>
  <c r="AX329" i="12"/>
  <c r="X329" i="26" s="1"/>
  <c r="AY329" i="12"/>
  <c r="Y329" i="26" s="1"/>
  <c r="AZ329" i="12"/>
  <c r="Z329" i="26" s="1"/>
  <c r="BA329" i="12"/>
  <c r="BB329" i="12"/>
  <c r="D329" i="27" s="1"/>
  <c r="BC329" i="12"/>
  <c r="E329" i="27" s="1"/>
  <c r="BD329" i="12"/>
  <c r="F329" i="27" s="1"/>
  <c r="BE329" i="12"/>
  <c r="G329" i="27" s="1"/>
  <c r="BF329" i="12"/>
  <c r="H329" i="27" s="1"/>
  <c r="BG329" i="12"/>
  <c r="BH329" i="12"/>
  <c r="M329" i="27" s="1"/>
  <c r="BI329" i="12"/>
  <c r="N329" i="27" s="1"/>
  <c r="BJ329" i="12"/>
  <c r="O329" i="27" s="1"/>
  <c r="BK329" i="12"/>
  <c r="P329" i="27" s="1"/>
  <c r="BL329" i="12"/>
  <c r="Q329" i="27" s="1"/>
  <c r="BM329" i="12"/>
  <c r="R329" i="27" s="1"/>
  <c r="H330" i="12"/>
  <c r="H330" i="18" s="1"/>
  <c r="I330" i="12"/>
  <c r="I330" i="18" s="1"/>
  <c r="J330" i="12"/>
  <c r="J330" i="18" s="1"/>
  <c r="K330" i="12"/>
  <c r="M330" i="18" s="1"/>
  <c r="L330" i="12"/>
  <c r="N330" i="18" s="1"/>
  <c r="M330" i="12"/>
  <c r="O330" i="18" s="1"/>
  <c r="N330" i="12"/>
  <c r="P330" i="18" s="1"/>
  <c r="O330" i="12"/>
  <c r="Q330" i="18" s="1"/>
  <c r="P330" i="12"/>
  <c r="R330" i="18" s="1"/>
  <c r="Q330" i="12"/>
  <c r="C330" i="25" s="1"/>
  <c r="R330" i="12"/>
  <c r="D330" i="25" s="1"/>
  <c r="S330" i="12"/>
  <c r="E330" i="25" s="1"/>
  <c r="T330" i="12"/>
  <c r="F330" i="25" s="1"/>
  <c r="U330" i="12"/>
  <c r="G330" i="25" s="1"/>
  <c r="V330" i="12"/>
  <c r="H330" i="25" s="1"/>
  <c r="W330" i="12"/>
  <c r="X330" i="12"/>
  <c r="M330" i="25" s="1"/>
  <c r="Y330" i="12"/>
  <c r="N330" i="25" s="1"/>
  <c r="Z330" i="12"/>
  <c r="O330" i="25" s="1"/>
  <c r="AA330" i="12"/>
  <c r="P330" i="25" s="1"/>
  <c r="AB330" i="12"/>
  <c r="Q330" i="25" s="1"/>
  <c r="AC330" i="12"/>
  <c r="U330" i="25" s="1"/>
  <c r="AD330" i="12"/>
  <c r="V330" i="25" s="1"/>
  <c r="AE330" i="12"/>
  <c r="W330" i="25" s="1"/>
  <c r="AF330" i="12"/>
  <c r="X330" i="25" s="1"/>
  <c r="AG330" i="12"/>
  <c r="Y330" i="25" s="1"/>
  <c r="AH330" i="12"/>
  <c r="Z330" i="25" s="1"/>
  <c r="AI330" i="12"/>
  <c r="AJ330" i="12"/>
  <c r="D330" i="26" s="1"/>
  <c r="AK330" i="12"/>
  <c r="E330" i="26" s="1"/>
  <c r="AL330" i="12"/>
  <c r="F330" i="26" s="1"/>
  <c r="AM330" i="12"/>
  <c r="G330" i="26" s="1"/>
  <c r="AN330" i="12"/>
  <c r="H330" i="26" s="1"/>
  <c r="AO330" i="12"/>
  <c r="AP330" i="12"/>
  <c r="M330" i="26" s="1"/>
  <c r="AQ330" i="12"/>
  <c r="N330" i="26" s="1"/>
  <c r="AR330" i="12"/>
  <c r="O330" i="26" s="1"/>
  <c r="AS330" i="12"/>
  <c r="P330" i="26" s="1"/>
  <c r="AT330" i="12"/>
  <c r="Q330" i="26" s="1"/>
  <c r="AU330" i="12"/>
  <c r="AV330" i="12"/>
  <c r="V330" i="26" s="1"/>
  <c r="AW330" i="12"/>
  <c r="W330" i="26" s="1"/>
  <c r="AX330" i="12"/>
  <c r="X330" i="26" s="1"/>
  <c r="AY330" i="12"/>
  <c r="Y330" i="26" s="1"/>
  <c r="AZ330" i="12"/>
  <c r="Z330" i="26" s="1"/>
  <c r="BA330" i="12"/>
  <c r="BB330" i="12"/>
  <c r="D330" i="27" s="1"/>
  <c r="BC330" i="12"/>
  <c r="E330" i="27" s="1"/>
  <c r="BD330" i="12"/>
  <c r="F330" i="27" s="1"/>
  <c r="BE330" i="12"/>
  <c r="G330" i="27" s="1"/>
  <c r="BF330" i="12"/>
  <c r="H330" i="27" s="1"/>
  <c r="BG330" i="12"/>
  <c r="BH330" i="12"/>
  <c r="M330" i="27" s="1"/>
  <c r="BI330" i="12"/>
  <c r="N330" i="27" s="1"/>
  <c r="BJ330" i="12"/>
  <c r="O330" i="27" s="1"/>
  <c r="BK330" i="12"/>
  <c r="P330" i="27" s="1"/>
  <c r="BL330" i="12"/>
  <c r="Q330" i="27" s="1"/>
  <c r="BM330" i="12"/>
  <c r="R330" i="27" s="1"/>
  <c r="H331" i="12"/>
  <c r="H331" i="18" s="1"/>
  <c r="I331" i="12"/>
  <c r="I331" i="18" s="1"/>
  <c r="J331" i="12"/>
  <c r="J331" i="18" s="1"/>
  <c r="K331" i="12"/>
  <c r="M331" i="18" s="1"/>
  <c r="L331" i="12"/>
  <c r="N331" i="18" s="1"/>
  <c r="M331" i="12"/>
  <c r="O331" i="18" s="1"/>
  <c r="N331" i="12"/>
  <c r="P331" i="18" s="1"/>
  <c r="O331" i="12"/>
  <c r="Q331" i="18" s="1"/>
  <c r="P331" i="12"/>
  <c r="R331" i="18" s="1"/>
  <c r="Q331" i="12"/>
  <c r="C331" i="25" s="1"/>
  <c r="R331" i="12"/>
  <c r="D331" i="25" s="1"/>
  <c r="S331" i="12"/>
  <c r="E331" i="25" s="1"/>
  <c r="T331" i="12"/>
  <c r="F331" i="25" s="1"/>
  <c r="U331" i="12"/>
  <c r="G331" i="25" s="1"/>
  <c r="V331" i="12"/>
  <c r="H331" i="25" s="1"/>
  <c r="W331" i="12"/>
  <c r="X331" i="12"/>
  <c r="M331" i="25" s="1"/>
  <c r="Y331" i="12"/>
  <c r="N331" i="25" s="1"/>
  <c r="Z331" i="12"/>
  <c r="O331" i="25" s="1"/>
  <c r="AA331" i="12"/>
  <c r="P331" i="25" s="1"/>
  <c r="AB331" i="12"/>
  <c r="Q331" i="25" s="1"/>
  <c r="AC331" i="12"/>
  <c r="U331" i="25" s="1"/>
  <c r="AD331" i="12"/>
  <c r="V331" i="25" s="1"/>
  <c r="AE331" i="12"/>
  <c r="W331" i="25" s="1"/>
  <c r="AF331" i="12"/>
  <c r="X331" i="25" s="1"/>
  <c r="AG331" i="12"/>
  <c r="Y331" i="25" s="1"/>
  <c r="AH331" i="12"/>
  <c r="Z331" i="25" s="1"/>
  <c r="AI331" i="12"/>
  <c r="AJ331" i="12"/>
  <c r="D331" i="26" s="1"/>
  <c r="AK331" i="12"/>
  <c r="E331" i="26" s="1"/>
  <c r="AL331" i="12"/>
  <c r="F331" i="26" s="1"/>
  <c r="AM331" i="12"/>
  <c r="G331" i="26" s="1"/>
  <c r="AN331" i="12"/>
  <c r="H331" i="26" s="1"/>
  <c r="AO331" i="12"/>
  <c r="AP331" i="12"/>
  <c r="M331" i="26" s="1"/>
  <c r="AQ331" i="12"/>
  <c r="N331" i="26" s="1"/>
  <c r="AR331" i="12"/>
  <c r="O331" i="26" s="1"/>
  <c r="AS331" i="12"/>
  <c r="P331" i="26" s="1"/>
  <c r="AT331" i="12"/>
  <c r="Q331" i="26" s="1"/>
  <c r="AU331" i="12"/>
  <c r="AV331" i="12"/>
  <c r="V331" i="26" s="1"/>
  <c r="AW331" i="12"/>
  <c r="W331" i="26" s="1"/>
  <c r="AX331" i="12"/>
  <c r="X331" i="26" s="1"/>
  <c r="AY331" i="12"/>
  <c r="Y331" i="26" s="1"/>
  <c r="AZ331" i="12"/>
  <c r="Z331" i="26" s="1"/>
  <c r="BA331" i="12"/>
  <c r="BB331" i="12"/>
  <c r="D331" i="27" s="1"/>
  <c r="BC331" i="12"/>
  <c r="E331" i="27" s="1"/>
  <c r="BD331" i="12"/>
  <c r="F331" i="27" s="1"/>
  <c r="BE331" i="12"/>
  <c r="G331" i="27" s="1"/>
  <c r="BF331" i="12"/>
  <c r="H331" i="27" s="1"/>
  <c r="BG331" i="12"/>
  <c r="BH331" i="12"/>
  <c r="M331" i="27" s="1"/>
  <c r="BI331" i="12"/>
  <c r="N331" i="27" s="1"/>
  <c r="BJ331" i="12"/>
  <c r="O331" i="27" s="1"/>
  <c r="BK331" i="12"/>
  <c r="P331" i="27" s="1"/>
  <c r="BL331" i="12"/>
  <c r="Q331" i="27" s="1"/>
  <c r="BM331" i="12"/>
  <c r="R331" i="27" s="1"/>
  <c r="V332" i="12"/>
  <c r="H332" i="25" s="1"/>
  <c r="W332" i="12"/>
  <c r="X332" i="12"/>
  <c r="M332" i="25" s="1"/>
  <c r="Y332" i="12"/>
  <c r="N332" i="25" s="1"/>
  <c r="Z332" i="12"/>
  <c r="O332" i="25" s="1"/>
  <c r="AA332" i="12"/>
  <c r="P332" i="25" s="1"/>
  <c r="AB332" i="12"/>
  <c r="Q332" i="25" s="1"/>
  <c r="AC332" i="12"/>
  <c r="U332" i="25" s="1"/>
  <c r="AD332" i="12"/>
  <c r="V332" i="25" s="1"/>
  <c r="AE332" i="12"/>
  <c r="W332" i="25" s="1"/>
  <c r="AF332" i="12"/>
  <c r="X332" i="25" s="1"/>
  <c r="AG332" i="12"/>
  <c r="Y332" i="25" s="1"/>
  <c r="AH332" i="12"/>
  <c r="Z332" i="25" s="1"/>
  <c r="AI332" i="12"/>
  <c r="AJ332" i="12"/>
  <c r="D332" i="26" s="1"/>
  <c r="AK332" i="12"/>
  <c r="E332" i="26" s="1"/>
  <c r="AL332" i="12"/>
  <c r="F332" i="26" s="1"/>
  <c r="AM332" i="12"/>
  <c r="G332" i="26" s="1"/>
  <c r="AN332" i="12"/>
  <c r="H332" i="26" s="1"/>
  <c r="AO332" i="12"/>
  <c r="AP332" i="12"/>
  <c r="M332" i="26" s="1"/>
  <c r="AQ332" i="12"/>
  <c r="N332" i="26" s="1"/>
  <c r="AR332" i="12"/>
  <c r="O332" i="26" s="1"/>
  <c r="AS332" i="12"/>
  <c r="P332" i="26" s="1"/>
  <c r="AT332" i="12"/>
  <c r="Q332" i="26" s="1"/>
  <c r="AU332" i="12"/>
  <c r="AV332" i="12"/>
  <c r="V332" i="26" s="1"/>
  <c r="AW332" i="12"/>
  <c r="W332" i="26" s="1"/>
  <c r="AX332" i="12"/>
  <c r="X332" i="26" s="1"/>
  <c r="AY332" i="12"/>
  <c r="Y332" i="26" s="1"/>
  <c r="AZ332" i="12"/>
  <c r="Z332" i="26" s="1"/>
  <c r="BA332" i="12"/>
  <c r="BB332" i="12"/>
  <c r="D332" i="27" s="1"/>
  <c r="BC332" i="12"/>
  <c r="E332" i="27" s="1"/>
  <c r="BD332" i="12"/>
  <c r="F332" i="27" s="1"/>
  <c r="BE332" i="12"/>
  <c r="G332" i="27" s="1"/>
  <c r="BF332" i="12"/>
  <c r="H332" i="27" s="1"/>
  <c r="BG332" i="12"/>
  <c r="BH332" i="12"/>
  <c r="M332" i="27" s="1"/>
  <c r="BI332" i="12"/>
  <c r="N332" i="27" s="1"/>
  <c r="BJ332" i="12"/>
  <c r="O332" i="27" s="1"/>
  <c r="BK332" i="12"/>
  <c r="P332" i="27" s="1"/>
  <c r="BL332" i="12"/>
  <c r="Q332" i="27" s="1"/>
  <c r="BM332" i="12"/>
  <c r="R332" i="27" s="1"/>
  <c r="BB333" i="12"/>
  <c r="D333" i="27" s="1"/>
  <c r="BC333" i="12"/>
  <c r="E333" i="27" s="1"/>
  <c r="BD333" i="12"/>
  <c r="F333" i="27" s="1"/>
  <c r="BE333" i="12"/>
  <c r="G333" i="27" s="1"/>
  <c r="BF333" i="12"/>
  <c r="H333" i="27" s="1"/>
  <c r="BG333" i="12"/>
  <c r="BH333" i="12"/>
  <c r="M333" i="27" s="1"/>
  <c r="BI333" i="12"/>
  <c r="N333" i="27" s="1"/>
  <c r="BJ333" i="12"/>
  <c r="O333" i="27" s="1"/>
  <c r="BK333" i="12"/>
  <c r="P333" i="27" s="1"/>
  <c r="BL333" i="12"/>
  <c r="Q333" i="27" s="1"/>
  <c r="BM333" i="12"/>
  <c r="R333" i="27" s="1"/>
  <c r="BJ334" i="12"/>
  <c r="O334" i="27" s="1"/>
  <c r="BK334" i="12"/>
  <c r="P334" i="27" s="1"/>
  <c r="BL334" i="12"/>
  <c r="Q334" i="27" s="1"/>
  <c r="I327" i="12"/>
  <c r="I327" i="18" s="1"/>
  <c r="J327" i="12"/>
  <c r="J327" i="18" s="1"/>
  <c r="K327" i="12"/>
  <c r="M327" i="18" s="1"/>
  <c r="L327" i="12"/>
  <c r="N327" i="18" s="1"/>
  <c r="M327" i="12"/>
  <c r="O327" i="18" s="1"/>
  <c r="N327" i="12"/>
  <c r="P327" i="18" s="1"/>
  <c r="O327" i="12"/>
  <c r="Q327" i="18" s="1"/>
  <c r="P327" i="12"/>
  <c r="R327" i="18" s="1"/>
  <c r="Q327" i="12"/>
  <c r="C327" i="25" s="1"/>
  <c r="R327" i="12"/>
  <c r="D327" i="25" s="1"/>
  <c r="S327" i="12"/>
  <c r="E327" i="25" s="1"/>
  <c r="T327" i="12"/>
  <c r="F327" i="25" s="1"/>
  <c r="U327" i="12"/>
  <c r="G327" i="25" s="1"/>
  <c r="V327" i="12"/>
  <c r="H327" i="25" s="1"/>
  <c r="W327" i="12"/>
  <c r="X327" i="12"/>
  <c r="M327" i="25" s="1"/>
  <c r="Y327" i="12"/>
  <c r="N327" i="25" s="1"/>
  <c r="Z327" i="12"/>
  <c r="O327" i="25" s="1"/>
  <c r="AA327" i="12"/>
  <c r="P327" i="25" s="1"/>
  <c r="AB327" i="12"/>
  <c r="Q327" i="25" s="1"/>
  <c r="AC327" i="12"/>
  <c r="R327" i="25" s="1"/>
  <c r="AD327" i="12"/>
  <c r="V327" i="25" s="1"/>
  <c r="AE327" i="12"/>
  <c r="W327" i="25" s="1"/>
  <c r="AF327" i="12"/>
  <c r="X327" i="25" s="1"/>
  <c r="AG327" i="12"/>
  <c r="Y327" i="25" s="1"/>
  <c r="AH327" i="12"/>
  <c r="Z327" i="25" s="1"/>
  <c r="AI327" i="12"/>
  <c r="AJ327" i="12"/>
  <c r="D327" i="26" s="1"/>
  <c r="AK327" i="12"/>
  <c r="E327" i="26" s="1"/>
  <c r="AL327" i="12"/>
  <c r="F327" i="26" s="1"/>
  <c r="AM327" i="12"/>
  <c r="G327" i="26" s="1"/>
  <c r="AN327" i="12"/>
  <c r="H327" i="26" s="1"/>
  <c r="AO327" i="12"/>
  <c r="AP327" i="12"/>
  <c r="M327" i="26" s="1"/>
  <c r="AQ327" i="12"/>
  <c r="N327" i="26" s="1"/>
  <c r="AR327" i="12"/>
  <c r="O327" i="26" s="1"/>
  <c r="AS327" i="12"/>
  <c r="P327" i="26" s="1"/>
  <c r="AT327" i="12"/>
  <c r="Q327" i="26" s="1"/>
  <c r="AU327" i="12"/>
  <c r="AV327" i="12"/>
  <c r="V327" i="26" s="1"/>
  <c r="AW327" i="12"/>
  <c r="W327" i="26" s="1"/>
  <c r="AX327" i="12"/>
  <c r="X327" i="26" s="1"/>
  <c r="AY327" i="12"/>
  <c r="Y327" i="26" s="1"/>
  <c r="AZ327" i="12"/>
  <c r="Z327" i="26" s="1"/>
  <c r="BA327" i="12"/>
  <c r="BB327" i="12"/>
  <c r="D327" i="27" s="1"/>
  <c r="BC327" i="12"/>
  <c r="E327" i="27" s="1"/>
  <c r="BD327" i="12"/>
  <c r="F327" i="27" s="1"/>
  <c r="BE327" i="12"/>
  <c r="G327" i="27" s="1"/>
  <c r="BF327" i="12"/>
  <c r="H327" i="27" s="1"/>
  <c r="BG327" i="12"/>
  <c r="BH327" i="12"/>
  <c r="M327" i="27" s="1"/>
  <c r="BI327" i="12"/>
  <c r="N327" i="27" s="1"/>
  <c r="BJ327" i="12"/>
  <c r="O327" i="27" s="1"/>
  <c r="BK327" i="12"/>
  <c r="P327" i="27" s="1"/>
  <c r="BL327" i="12"/>
  <c r="Q327" i="27" s="1"/>
  <c r="BM327" i="12"/>
  <c r="R327" i="27" s="1"/>
  <c r="H327" i="12"/>
  <c r="H327" i="18" s="1"/>
  <c r="I327" i="26" l="1"/>
  <c r="L327" i="26"/>
  <c r="I332" i="26"/>
  <c r="L332" i="26"/>
  <c r="I331" i="26"/>
  <c r="L331" i="26"/>
  <c r="I330" i="27"/>
  <c r="L330" i="27"/>
  <c r="I329" i="26"/>
  <c r="L329" i="26"/>
  <c r="I328" i="26"/>
  <c r="L328" i="26"/>
  <c r="I328" i="27"/>
  <c r="L328" i="27"/>
  <c r="I327" i="27"/>
  <c r="L327" i="27"/>
  <c r="I333" i="27"/>
  <c r="L333" i="27"/>
  <c r="I332" i="27"/>
  <c r="L332" i="27"/>
  <c r="I331" i="27"/>
  <c r="L331" i="27"/>
  <c r="I330" i="26"/>
  <c r="L330" i="26"/>
  <c r="I329" i="27"/>
  <c r="L329" i="27"/>
  <c r="I328" i="25"/>
  <c r="L328" i="25"/>
  <c r="I330" i="25"/>
  <c r="L330" i="25"/>
  <c r="I327" i="25"/>
  <c r="L327" i="25"/>
  <c r="I332" i="25"/>
  <c r="L332" i="25"/>
  <c r="I331" i="25"/>
  <c r="L331" i="25"/>
  <c r="I329" i="25"/>
  <c r="L329" i="25"/>
  <c r="AA327" i="26"/>
  <c r="C327" i="27"/>
  <c r="AA328" i="26"/>
  <c r="C328" i="27"/>
  <c r="AA332" i="26"/>
  <c r="C332" i="27"/>
  <c r="AA331" i="26"/>
  <c r="C331" i="27"/>
  <c r="AA329" i="26"/>
  <c r="C329" i="27"/>
  <c r="AA330" i="26"/>
  <c r="C330" i="27"/>
  <c r="BM326" i="12"/>
  <c r="R326" i="27" s="1"/>
  <c r="R318" i="27"/>
  <c r="R330" i="26"/>
  <c r="U330" i="26"/>
  <c r="R328" i="26"/>
  <c r="U328" i="26"/>
  <c r="R327" i="26"/>
  <c r="U327" i="26"/>
  <c r="R332" i="26"/>
  <c r="U332" i="26"/>
  <c r="R331" i="26"/>
  <c r="U331" i="26"/>
  <c r="R329" i="26"/>
  <c r="U329" i="26"/>
  <c r="AA328" i="25"/>
  <c r="S330" i="18"/>
  <c r="AA330" i="25"/>
  <c r="C330" i="26"/>
  <c r="AA327" i="25"/>
  <c r="C327" i="26"/>
  <c r="AA332" i="25"/>
  <c r="C332" i="26"/>
  <c r="AA331" i="25"/>
  <c r="C331" i="26"/>
  <c r="AA329" i="25"/>
  <c r="C329" i="26"/>
  <c r="R328" i="25"/>
  <c r="R330" i="25"/>
  <c r="R332" i="25"/>
  <c r="R331" i="25"/>
  <c r="R329" i="25"/>
  <c r="U327" i="25"/>
  <c r="BM334" i="12"/>
  <c r="R334" i="27" s="1"/>
  <c r="S328" i="18"/>
  <c r="S331" i="18"/>
  <c r="S327" i="18"/>
  <c r="U199" i="25"/>
  <c r="V199" i="25"/>
  <c r="W199" i="25"/>
  <c r="X199" i="25"/>
  <c r="Y199" i="25"/>
  <c r="Z199" i="25"/>
  <c r="AA199" i="25"/>
  <c r="C199" i="25"/>
  <c r="D199" i="25"/>
  <c r="E199" i="25"/>
  <c r="F199" i="25"/>
  <c r="G199" i="25"/>
  <c r="H199" i="25"/>
  <c r="I199" i="25"/>
  <c r="M199" i="25"/>
  <c r="N199" i="25"/>
  <c r="O199" i="25"/>
  <c r="P199" i="25"/>
  <c r="Q199" i="25"/>
  <c r="R199" i="25"/>
  <c r="N199" i="18"/>
  <c r="O199" i="18"/>
  <c r="P199" i="18"/>
  <c r="Q199" i="18"/>
  <c r="R199" i="18"/>
  <c r="S199" i="18"/>
  <c r="C199" i="18"/>
  <c r="D199" i="18"/>
  <c r="E199" i="18"/>
  <c r="F199" i="18"/>
  <c r="G199" i="18"/>
  <c r="H199" i="18"/>
  <c r="I199" i="18"/>
  <c r="J199" i="18"/>
  <c r="M199" i="18"/>
  <c r="C9" i="18"/>
  <c r="D9" i="18"/>
  <c r="C10" i="18"/>
  <c r="D10" i="18"/>
  <c r="U10" i="25"/>
  <c r="V10" i="25"/>
  <c r="W10" i="25"/>
  <c r="X10" i="25"/>
  <c r="Y10" i="25"/>
  <c r="Z10" i="25"/>
  <c r="AA10" i="25"/>
  <c r="C10" i="25"/>
  <c r="D10" i="25"/>
  <c r="E10" i="25"/>
  <c r="F10" i="25"/>
  <c r="G10" i="25"/>
  <c r="H10" i="25"/>
  <c r="I10" i="25"/>
  <c r="M10" i="25"/>
  <c r="N10" i="25"/>
  <c r="O10" i="25"/>
  <c r="P10" i="25"/>
  <c r="Q10" i="25"/>
  <c r="R10" i="25"/>
  <c r="N10" i="18"/>
  <c r="O10" i="18"/>
  <c r="P10" i="18"/>
  <c r="Q10" i="18"/>
  <c r="R10" i="18"/>
  <c r="S10" i="18"/>
  <c r="E10" i="18"/>
  <c r="F10" i="18"/>
  <c r="G10" i="18"/>
  <c r="H10" i="18"/>
  <c r="I10" i="18"/>
  <c r="J10" i="18"/>
  <c r="M10" i="18"/>
  <c r="O100" i="25" l="1"/>
  <c r="Q100" i="25"/>
  <c r="V112" i="25" l="1"/>
  <c r="W112" i="25"/>
  <c r="X112" i="25"/>
  <c r="Y112" i="25"/>
  <c r="Z112" i="25"/>
  <c r="AA112" i="25"/>
  <c r="V113" i="25"/>
  <c r="W113" i="25"/>
  <c r="X113" i="25"/>
  <c r="Y113" i="25"/>
  <c r="Z113" i="25"/>
  <c r="AA113" i="25"/>
  <c r="V114" i="25"/>
  <c r="W114" i="25"/>
  <c r="X114" i="25"/>
  <c r="Y114" i="25"/>
  <c r="Z114" i="25"/>
  <c r="AA114" i="25"/>
  <c r="V115" i="25"/>
  <c r="W115" i="25"/>
  <c r="X115" i="25"/>
  <c r="Y115" i="25"/>
  <c r="Z115" i="25"/>
  <c r="AA115" i="25"/>
  <c r="V116" i="25"/>
  <c r="W116" i="25"/>
  <c r="X116" i="25"/>
  <c r="Y116" i="25"/>
  <c r="Z116" i="25"/>
  <c r="AA116" i="25"/>
  <c r="V117" i="25"/>
  <c r="W117" i="25"/>
  <c r="X117" i="25"/>
  <c r="Y117" i="25"/>
  <c r="Z117" i="25"/>
  <c r="AA117" i="25"/>
  <c r="V118" i="25"/>
  <c r="W118" i="25"/>
  <c r="X118" i="25"/>
  <c r="Y118" i="25"/>
  <c r="Z118" i="25"/>
  <c r="AA118" i="25"/>
  <c r="V119" i="25"/>
  <c r="W119" i="25"/>
  <c r="X119" i="25"/>
  <c r="Y119" i="25"/>
  <c r="Z119" i="25"/>
  <c r="AA119" i="25"/>
  <c r="V120" i="25"/>
  <c r="W120" i="25"/>
  <c r="X120" i="25"/>
  <c r="Y120" i="25"/>
  <c r="Z120" i="25"/>
  <c r="AA120" i="25"/>
  <c r="V121" i="25"/>
  <c r="W121" i="25"/>
  <c r="X121" i="25"/>
  <c r="Y121" i="25"/>
  <c r="Z121" i="25"/>
  <c r="AA121" i="25"/>
  <c r="V122" i="25"/>
  <c r="W122" i="25"/>
  <c r="X122" i="25"/>
  <c r="Y122" i="25"/>
  <c r="Z122" i="25"/>
  <c r="AA122" i="25"/>
  <c r="U113" i="25"/>
  <c r="U114" i="25"/>
  <c r="U115" i="25"/>
  <c r="U116" i="25"/>
  <c r="U117" i="25"/>
  <c r="U118" i="25"/>
  <c r="U119" i="25"/>
  <c r="U120" i="25"/>
  <c r="U121" i="25"/>
  <c r="U122" i="25"/>
  <c r="D112" i="25"/>
  <c r="E112" i="25"/>
  <c r="F112" i="25"/>
  <c r="G112" i="25"/>
  <c r="H112" i="25"/>
  <c r="I112" i="25"/>
  <c r="M112" i="25"/>
  <c r="N112" i="25"/>
  <c r="O112" i="25"/>
  <c r="P112" i="25"/>
  <c r="Q112" i="25"/>
  <c r="R112" i="25"/>
  <c r="D113" i="25"/>
  <c r="E113" i="25"/>
  <c r="F113" i="25"/>
  <c r="G113" i="25"/>
  <c r="H113" i="25"/>
  <c r="I113" i="25"/>
  <c r="M113" i="25"/>
  <c r="N113" i="25"/>
  <c r="O113" i="25"/>
  <c r="P113" i="25"/>
  <c r="Q113" i="25"/>
  <c r="R113" i="25"/>
  <c r="D114" i="25"/>
  <c r="E114" i="25"/>
  <c r="F114" i="25"/>
  <c r="G114" i="25"/>
  <c r="H114" i="25"/>
  <c r="I114" i="25"/>
  <c r="M114" i="25"/>
  <c r="N114" i="25"/>
  <c r="O114" i="25"/>
  <c r="P114" i="25"/>
  <c r="Q114" i="25"/>
  <c r="R114" i="25"/>
  <c r="D115" i="25"/>
  <c r="E115" i="25"/>
  <c r="F115" i="25"/>
  <c r="G115" i="25"/>
  <c r="H115" i="25"/>
  <c r="I115" i="25"/>
  <c r="M115" i="25"/>
  <c r="N115" i="25"/>
  <c r="O115" i="25"/>
  <c r="P115" i="25"/>
  <c r="Q115" i="25"/>
  <c r="R115" i="25"/>
  <c r="D116" i="25"/>
  <c r="E116" i="25"/>
  <c r="F116" i="25"/>
  <c r="G116" i="25"/>
  <c r="H116" i="25"/>
  <c r="I116" i="25"/>
  <c r="M116" i="25"/>
  <c r="N116" i="25"/>
  <c r="O116" i="25"/>
  <c r="P116" i="25"/>
  <c r="Q116" i="25"/>
  <c r="R116" i="25"/>
  <c r="D117" i="25"/>
  <c r="E117" i="25"/>
  <c r="F117" i="25"/>
  <c r="G117" i="25"/>
  <c r="H117" i="25"/>
  <c r="I117" i="25"/>
  <c r="M117" i="25"/>
  <c r="N117" i="25"/>
  <c r="O117" i="25"/>
  <c r="P117" i="25"/>
  <c r="Q117" i="25"/>
  <c r="R117" i="25"/>
  <c r="D118" i="25"/>
  <c r="E118" i="25"/>
  <c r="F118" i="25"/>
  <c r="G118" i="25"/>
  <c r="H118" i="25"/>
  <c r="I118" i="25"/>
  <c r="M118" i="25"/>
  <c r="N118" i="25"/>
  <c r="O118" i="25"/>
  <c r="P118" i="25"/>
  <c r="Q118" i="25"/>
  <c r="R118" i="25"/>
  <c r="D119" i="25"/>
  <c r="E119" i="25"/>
  <c r="F119" i="25"/>
  <c r="G119" i="25"/>
  <c r="H119" i="25"/>
  <c r="I119" i="25"/>
  <c r="M119" i="25"/>
  <c r="N119" i="25"/>
  <c r="O119" i="25"/>
  <c r="P119" i="25"/>
  <c r="Q119" i="25"/>
  <c r="R119" i="25"/>
  <c r="D120" i="25"/>
  <c r="E120" i="25"/>
  <c r="F120" i="25"/>
  <c r="G120" i="25"/>
  <c r="H120" i="25"/>
  <c r="I120" i="25"/>
  <c r="M120" i="25"/>
  <c r="N120" i="25"/>
  <c r="O120" i="25"/>
  <c r="P120" i="25"/>
  <c r="Q120" i="25"/>
  <c r="R120" i="25"/>
  <c r="D121" i="25"/>
  <c r="E121" i="25"/>
  <c r="F121" i="25"/>
  <c r="G121" i="25"/>
  <c r="H121" i="25"/>
  <c r="I121" i="25"/>
  <c r="M121" i="25"/>
  <c r="N121" i="25"/>
  <c r="O121" i="25"/>
  <c r="P121" i="25"/>
  <c r="Q121" i="25"/>
  <c r="R121" i="25"/>
  <c r="D122" i="25"/>
  <c r="E122" i="25"/>
  <c r="F122" i="25"/>
  <c r="G122" i="25"/>
  <c r="H122" i="25"/>
  <c r="I122" i="25"/>
  <c r="M122" i="25"/>
  <c r="N122" i="25"/>
  <c r="O122" i="25"/>
  <c r="P122" i="25"/>
  <c r="Q122" i="25"/>
  <c r="R122" i="25"/>
  <c r="C113" i="25"/>
  <c r="C114" i="25"/>
  <c r="C115" i="25"/>
  <c r="C116" i="25"/>
  <c r="C117" i="25"/>
  <c r="C118" i="25"/>
  <c r="C119" i="25"/>
  <c r="C120" i="25"/>
  <c r="C121" i="25"/>
  <c r="C122" i="25"/>
  <c r="V100" i="25"/>
  <c r="W100" i="25"/>
  <c r="X100" i="25"/>
  <c r="Y100" i="25"/>
  <c r="Z100" i="25"/>
  <c r="AA100" i="25"/>
  <c r="V101" i="25"/>
  <c r="W101" i="25"/>
  <c r="X101" i="25"/>
  <c r="Y101" i="25"/>
  <c r="Z101" i="25"/>
  <c r="AA101" i="25"/>
  <c r="V102" i="25"/>
  <c r="W102" i="25"/>
  <c r="X102" i="25"/>
  <c r="Y102" i="25"/>
  <c r="Z102" i="25"/>
  <c r="AA102" i="25"/>
  <c r="V103" i="25"/>
  <c r="W103" i="25"/>
  <c r="X103" i="25"/>
  <c r="Y103" i="25"/>
  <c r="Z103" i="25"/>
  <c r="AA103" i="25"/>
  <c r="V104" i="25"/>
  <c r="W104" i="25"/>
  <c r="X104" i="25"/>
  <c r="Y104" i="25"/>
  <c r="Z104" i="25"/>
  <c r="AA104" i="25"/>
  <c r="V105" i="25"/>
  <c r="W105" i="25"/>
  <c r="X105" i="25"/>
  <c r="Y105" i="25"/>
  <c r="Z105" i="25"/>
  <c r="AA105" i="25"/>
  <c r="V106" i="25"/>
  <c r="W106" i="25"/>
  <c r="X106" i="25"/>
  <c r="Y106" i="25"/>
  <c r="Z106" i="25"/>
  <c r="AA106" i="25"/>
  <c r="V107" i="25"/>
  <c r="W107" i="25"/>
  <c r="X107" i="25"/>
  <c r="Y107" i="25"/>
  <c r="Z107" i="25"/>
  <c r="AA107" i="25"/>
  <c r="V108" i="25"/>
  <c r="W108" i="25"/>
  <c r="X108" i="25"/>
  <c r="Y108" i="25"/>
  <c r="Z108" i="25"/>
  <c r="AA108" i="25"/>
  <c r="V109" i="25"/>
  <c r="W109" i="25"/>
  <c r="X109" i="25"/>
  <c r="Y109" i="25"/>
  <c r="Z109" i="25"/>
  <c r="AA109" i="25"/>
  <c r="V110" i="25"/>
  <c r="W110" i="25"/>
  <c r="X110" i="25"/>
  <c r="Y110" i="25"/>
  <c r="Z110" i="25"/>
  <c r="AA110" i="25"/>
  <c r="U101" i="25"/>
  <c r="U102" i="25"/>
  <c r="U103" i="25"/>
  <c r="U104" i="25"/>
  <c r="U105" i="25"/>
  <c r="U106" i="25"/>
  <c r="U107" i="25"/>
  <c r="U108" i="25"/>
  <c r="U109" i="25"/>
  <c r="U110" i="25"/>
  <c r="D100" i="25"/>
  <c r="E100" i="25"/>
  <c r="F100" i="25"/>
  <c r="G100" i="25"/>
  <c r="H100" i="25"/>
  <c r="I100" i="25"/>
  <c r="M100" i="25"/>
  <c r="N100" i="25"/>
  <c r="P100" i="25"/>
  <c r="R100" i="25"/>
  <c r="D101" i="25"/>
  <c r="E101" i="25"/>
  <c r="F101" i="25"/>
  <c r="G101" i="25"/>
  <c r="H101" i="25"/>
  <c r="I101" i="25"/>
  <c r="M101" i="25"/>
  <c r="N101" i="25"/>
  <c r="O101" i="25"/>
  <c r="P101" i="25"/>
  <c r="Q101" i="25"/>
  <c r="R101" i="25"/>
  <c r="D102" i="25"/>
  <c r="E102" i="25"/>
  <c r="F102" i="25"/>
  <c r="G102" i="25"/>
  <c r="H102" i="25"/>
  <c r="I102" i="25"/>
  <c r="M102" i="25"/>
  <c r="N102" i="25"/>
  <c r="O102" i="25"/>
  <c r="P102" i="25"/>
  <c r="Q102" i="25"/>
  <c r="R102" i="25"/>
  <c r="D103" i="25"/>
  <c r="E103" i="25"/>
  <c r="F103" i="25"/>
  <c r="G103" i="25"/>
  <c r="H103" i="25"/>
  <c r="I103" i="25"/>
  <c r="M103" i="25"/>
  <c r="N103" i="25"/>
  <c r="O103" i="25"/>
  <c r="P103" i="25"/>
  <c r="Q103" i="25"/>
  <c r="R103" i="25"/>
  <c r="D104" i="25"/>
  <c r="E104" i="25"/>
  <c r="F104" i="25"/>
  <c r="G104" i="25"/>
  <c r="H104" i="25"/>
  <c r="I104" i="25"/>
  <c r="M104" i="25"/>
  <c r="N104" i="25"/>
  <c r="O104" i="25"/>
  <c r="P104" i="25"/>
  <c r="Q104" i="25"/>
  <c r="R104" i="25"/>
  <c r="D105" i="25"/>
  <c r="E105" i="25"/>
  <c r="F105" i="25"/>
  <c r="G105" i="25"/>
  <c r="H105" i="25"/>
  <c r="I105" i="25"/>
  <c r="M105" i="25"/>
  <c r="N105" i="25"/>
  <c r="O105" i="25"/>
  <c r="P105" i="25"/>
  <c r="Q105" i="25"/>
  <c r="R105" i="25"/>
  <c r="D106" i="25"/>
  <c r="E106" i="25"/>
  <c r="F106" i="25"/>
  <c r="G106" i="25"/>
  <c r="H106" i="25"/>
  <c r="I106" i="25"/>
  <c r="M106" i="25"/>
  <c r="N106" i="25"/>
  <c r="O106" i="25"/>
  <c r="P106" i="25"/>
  <c r="Q106" i="25"/>
  <c r="R106" i="25"/>
  <c r="D107" i="25"/>
  <c r="E107" i="25"/>
  <c r="F107" i="25"/>
  <c r="G107" i="25"/>
  <c r="H107" i="25"/>
  <c r="I107" i="25"/>
  <c r="M107" i="25"/>
  <c r="N107" i="25"/>
  <c r="O107" i="25"/>
  <c r="P107" i="25"/>
  <c r="Q107" i="25"/>
  <c r="R107" i="25"/>
  <c r="D108" i="25"/>
  <c r="E108" i="25"/>
  <c r="F108" i="25"/>
  <c r="G108" i="25"/>
  <c r="H108" i="25"/>
  <c r="I108" i="25"/>
  <c r="M108" i="25"/>
  <c r="N108" i="25"/>
  <c r="O108" i="25"/>
  <c r="P108" i="25"/>
  <c r="Q108" i="25"/>
  <c r="R108" i="25"/>
  <c r="D109" i="25"/>
  <c r="E109" i="25"/>
  <c r="F109" i="25"/>
  <c r="G109" i="25"/>
  <c r="H109" i="25"/>
  <c r="I109" i="25"/>
  <c r="M109" i="25"/>
  <c r="N109" i="25"/>
  <c r="O109" i="25"/>
  <c r="P109" i="25"/>
  <c r="Q109" i="25"/>
  <c r="R109" i="25"/>
  <c r="D110" i="25"/>
  <c r="E110" i="25"/>
  <c r="F110" i="25"/>
  <c r="G110" i="25"/>
  <c r="H110" i="25"/>
  <c r="I110" i="25"/>
  <c r="M110" i="25"/>
  <c r="N110" i="25"/>
  <c r="O110" i="25"/>
  <c r="P110" i="25"/>
  <c r="Q110" i="25"/>
  <c r="R110" i="25"/>
  <c r="C101" i="25"/>
  <c r="C102" i="25"/>
  <c r="C103" i="25"/>
  <c r="C104" i="25"/>
  <c r="C105" i="25"/>
  <c r="C106" i="25"/>
  <c r="C107" i="25"/>
  <c r="C108" i="25"/>
  <c r="C109" i="25"/>
  <c r="C110" i="25"/>
  <c r="V88" i="25"/>
  <c r="W88" i="25"/>
  <c r="X88" i="25"/>
  <c r="Y88" i="25"/>
  <c r="Z88" i="25"/>
  <c r="AA88" i="25"/>
  <c r="V89" i="25"/>
  <c r="W89" i="25"/>
  <c r="X89" i="25"/>
  <c r="Y89" i="25"/>
  <c r="Z89" i="25"/>
  <c r="AA89" i="25"/>
  <c r="V90" i="25"/>
  <c r="W90" i="25"/>
  <c r="X90" i="25"/>
  <c r="Y90" i="25"/>
  <c r="Z90" i="25"/>
  <c r="AA90" i="25"/>
  <c r="V91" i="25"/>
  <c r="W91" i="25"/>
  <c r="X91" i="25"/>
  <c r="Y91" i="25"/>
  <c r="Z91" i="25"/>
  <c r="AA91" i="25"/>
  <c r="V92" i="25"/>
  <c r="W92" i="25"/>
  <c r="X92" i="25"/>
  <c r="Y92" i="25"/>
  <c r="Z92" i="25"/>
  <c r="AA92" i="25"/>
  <c r="V93" i="25"/>
  <c r="W93" i="25"/>
  <c r="X93" i="25"/>
  <c r="Y93" i="25"/>
  <c r="Z93" i="25"/>
  <c r="AA93" i="25"/>
  <c r="V94" i="25"/>
  <c r="W94" i="25"/>
  <c r="X94" i="25"/>
  <c r="Y94" i="25"/>
  <c r="Z94" i="25"/>
  <c r="AA94" i="25"/>
  <c r="V95" i="25"/>
  <c r="W95" i="25"/>
  <c r="X95" i="25"/>
  <c r="Y95" i="25"/>
  <c r="Z95" i="25"/>
  <c r="AA95" i="25"/>
  <c r="V96" i="25"/>
  <c r="W96" i="25"/>
  <c r="X96" i="25"/>
  <c r="Y96" i="25"/>
  <c r="Z96" i="25"/>
  <c r="AA96" i="25"/>
  <c r="V97" i="25"/>
  <c r="W97" i="25"/>
  <c r="X97" i="25"/>
  <c r="Y97" i="25"/>
  <c r="Z97" i="25"/>
  <c r="AA97" i="25"/>
  <c r="V98" i="25"/>
  <c r="W98" i="25"/>
  <c r="X98" i="25"/>
  <c r="Y98" i="25"/>
  <c r="Z98" i="25"/>
  <c r="AA98" i="25"/>
  <c r="U89" i="25"/>
  <c r="U90" i="25"/>
  <c r="U91" i="25"/>
  <c r="U92" i="25"/>
  <c r="U93" i="25"/>
  <c r="U94" i="25"/>
  <c r="U95" i="25"/>
  <c r="U96" i="25"/>
  <c r="U97" i="25"/>
  <c r="U98" i="25"/>
  <c r="D88" i="25"/>
  <c r="E88" i="25"/>
  <c r="F88" i="25"/>
  <c r="G88" i="25"/>
  <c r="H88" i="25"/>
  <c r="I88" i="25"/>
  <c r="M88" i="25"/>
  <c r="N88" i="25"/>
  <c r="O88" i="25"/>
  <c r="P88" i="25"/>
  <c r="Q88" i="25"/>
  <c r="R88" i="25"/>
  <c r="D89" i="25"/>
  <c r="E89" i="25"/>
  <c r="F89" i="25"/>
  <c r="G89" i="25"/>
  <c r="H89" i="25"/>
  <c r="I89" i="25"/>
  <c r="M89" i="25"/>
  <c r="N89" i="25"/>
  <c r="O89" i="25"/>
  <c r="P89" i="25"/>
  <c r="Q89" i="25"/>
  <c r="R89" i="25"/>
  <c r="D90" i="25"/>
  <c r="E90" i="25"/>
  <c r="F90" i="25"/>
  <c r="G90" i="25"/>
  <c r="H90" i="25"/>
  <c r="I90" i="25"/>
  <c r="M90" i="25"/>
  <c r="N90" i="25"/>
  <c r="O90" i="25"/>
  <c r="P90" i="25"/>
  <c r="Q90" i="25"/>
  <c r="R90" i="25"/>
  <c r="D91" i="25"/>
  <c r="E91" i="25"/>
  <c r="F91" i="25"/>
  <c r="G91" i="25"/>
  <c r="H91" i="25"/>
  <c r="I91" i="25"/>
  <c r="M91" i="25"/>
  <c r="N91" i="25"/>
  <c r="O91" i="25"/>
  <c r="P91" i="25"/>
  <c r="Q91" i="25"/>
  <c r="R91" i="25"/>
  <c r="D92" i="25"/>
  <c r="E92" i="25"/>
  <c r="F92" i="25"/>
  <c r="G92" i="25"/>
  <c r="H92" i="25"/>
  <c r="I92" i="25"/>
  <c r="M92" i="25"/>
  <c r="N92" i="25"/>
  <c r="O92" i="25"/>
  <c r="P92" i="25"/>
  <c r="Q92" i="25"/>
  <c r="R92" i="25"/>
  <c r="D93" i="25"/>
  <c r="E93" i="25"/>
  <c r="F93" i="25"/>
  <c r="G93" i="25"/>
  <c r="H93" i="25"/>
  <c r="I93" i="25"/>
  <c r="M93" i="25"/>
  <c r="N93" i="25"/>
  <c r="O93" i="25"/>
  <c r="P93" i="25"/>
  <c r="Q93" i="25"/>
  <c r="R93" i="25"/>
  <c r="D94" i="25"/>
  <c r="E94" i="25"/>
  <c r="F94" i="25"/>
  <c r="G94" i="25"/>
  <c r="H94" i="25"/>
  <c r="I94" i="25"/>
  <c r="M94" i="25"/>
  <c r="N94" i="25"/>
  <c r="O94" i="25"/>
  <c r="P94" i="25"/>
  <c r="Q94" i="25"/>
  <c r="R94" i="25"/>
  <c r="D95" i="25"/>
  <c r="E95" i="25"/>
  <c r="F95" i="25"/>
  <c r="G95" i="25"/>
  <c r="H95" i="25"/>
  <c r="I95" i="25"/>
  <c r="M95" i="25"/>
  <c r="N95" i="25"/>
  <c r="O95" i="25"/>
  <c r="P95" i="25"/>
  <c r="Q95" i="25"/>
  <c r="R95" i="25"/>
  <c r="D96" i="25"/>
  <c r="E96" i="25"/>
  <c r="F96" i="25"/>
  <c r="G96" i="25"/>
  <c r="H96" i="25"/>
  <c r="I96" i="25"/>
  <c r="M96" i="25"/>
  <c r="N96" i="25"/>
  <c r="O96" i="25"/>
  <c r="P96" i="25"/>
  <c r="Q96" i="25"/>
  <c r="R96" i="25"/>
  <c r="D97" i="25"/>
  <c r="E97" i="25"/>
  <c r="F97" i="25"/>
  <c r="G97" i="25"/>
  <c r="H97" i="25"/>
  <c r="I97" i="25"/>
  <c r="M97" i="25"/>
  <c r="N97" i="25"/>
  <c r="O97" i="25"/>
  <c r="P97" i="25"/>
  <c r="Q97" i="25"/>
  <c r="R97" i="25"/>
  <c r="D98" i="25"/>
  <c r="E98" i="25"/>
  <c r="F98" i="25"/>
  <c r="G98" i="25"/>
  <c r="H98" i="25"/>
  <c r="I98" i="25"/>
  <c r="M98" i="25"/>
  <c r="N98" i="25"/>
  <c r="O98" i="25"/>
  <c r="P98" i="25"/>
  <c r="Q98" i="25"/>
  <c r="R98" i="25"/>
  <c r="C89" i="25"/>
  <c r="C90" i="25"/>
  <c r="C91" i="25"/>
  <c r="C92" i="25"/>
  <c r="C93" i="25"/>
  <c r="C94" i="25"/>
  <c r="C95" i="25"/>
  <c r="C96" i="25"/>
  <c r="C97" i="25"/>
  <c r="C98" i="25"/>
  <c r="N95" i="18" l="1"/>
  <c r="O95" i="18"/>
  <c r="P95" i="18"/>
  <c r="Q95" i="18"/>
  <c r="R95" i="18"/>
  <c r="S95" i="18"/>
  <c r="N119" i="18"/>
  <c r="O119" i="18"/>
  <c r="P119" i="18"/>
  <c r="Q119" i="18"/>
  <c r="R119" i="18"/>
  <c r="S119" i="18"/>
  <c r="N107" i="18"/>
  <c r="O107" i="18"/>
  <c r="P107" i="18"/>
  <c r="Q107" i="18"/>
  <c r="R107" i="18"/>
  <c r="S107" i="18"/>
  <c r="C119" i="18"/>
  <c r="D119" i="18"/>
  <c r="E119" i="18"/>
  <c r="F119" i="18"/>
  <c r="G119" i="18"/>
  <c r="H119" i="18"/>
  <c r="I119" i="18"/>
  <c r="J119" i="18"/>
  <c r="M119" i="18"/>
  <c r="C120" i="18"/>
  <c r="D120" i="18"/>
  <c r="E120" i="18"/>
  <c r="F120" i="18"/>
  <c r="G120" i="18"/>
  <c r="H120" i="18"/>
  <c r="I120" i="18"/>
  <c r="J120" i="18"/>
  <c r="M120" i="18"/>
  <c r="C95" i="18"/>
  <c r="D95" i="18"/>
  <c r="E95" i="18"/>
  <c r="F95" i="18"/>
  <c r="G95" i="18"/>
  <c r="H95" i="18"/>
  <c r="I95" i="18"/>
  <c r="J95" i="18"/>
  <c r="M95" i="18"/>
  <c r="C107" i="18"/>
  <c r="D107" i="18"/>
  <c r="E107" i="18"/>
  <c r="F107" i="18"/>
  <c r="G107" i="18"/>
  <c r="H107" i="18"/>
  <c r="I107" i="18"/>
  <c r="J107" i="18"/>
  <c r="M107" i="18"/>
  <c r="R6" i="25" l="1"/>
  <c r="R7" i="25"/>
  <c r="R9" i="25"/>
  <c r="R11" i="25"/>
  <c r="R12" i="25"/>
  <c r="R15" i="25"/>
  <c r="R17" i="25"/>
  <c r="R18" i="25"/>
  <c r="R38" i="25"/>
  <c r="R40" i="25"/>
  <c r="R41" i="25"/>
  <c r="R43" i="25"/>
  <c r="R44" i="25"/>
  <c r="R45" i="25"/>
  <c r="R46" i="25"/>
  <c r="R47" i="25"/>
  <c r="R48" i="25"/>
  <c r="R55" i="25"/>
  <c r="R56" i="25"/>
  <c r="R57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225" i="25"/>
  <c r="R226" i="25"/>
  <c r="R227" i="25"/>
  <c r="R228" i="25"/>
  <c r="R229" i="25"/>
  <c r="R230" i="25"/>
  <c r="R231" i="25"/>
  <c r="R233" i="25"/>
  <c r="R234" i="25"/>
  <c r="R235" i="25"/>
  <c r="R236" i="25"/>
  <c r="R238" i="25"/>
  <c r="R239" i="25"/>
  <c r="R243" i="25"/>
  <c r="R198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4" i="25"/>
  <c r="R267" i="25"/>
  <c r="R268" i="25"/>
  <c r="R269" i="25"/>
  <c r="R276" i="25"/>
  <c r="R279" i="25"/>
  <c r="R280" i="25"/>
  <c r="R283" i="25"/>
  <c r="R286" i="25"/>
  <c r="R287" i="25"/>
  <c r="R290" i="25"/>
  <c r="R293" i="25"/>
  <c r="R294" i="25"/>
  <c r="R300" i="25"/>
  <c r="R301" i="25"/>
  <c r="R302" i="25"/>
  <c r="R304" i="25"/>
  <c r="R305" i="25"/>
  <c r="R306" i="25"/>
  <c r="R307" i="25"/>
  <c r="R338" i="25"/>
  <c r="R339" i="25"/>
  <c r="R340" i="25"/>
  <c r="R341" i="25"/>
  <c r="R342" i="25"/>
  <c r="R343" i="25"/>
  <c r="R344" i="25"/>
  <c r="R345" i="25"/>
  <c r="R346" i="25"/>
  <c r="R349" i="25"/>
  <c r="R350" i="25"/>
  <c r="R351" i="25"/>
  <c r="R352" i="25"/>
  <c r="R359" i="25"/>
  <c r="R360" i="25"/>
  <c r="R378" i="25"/>
  <c r="R379" i="25"/>
  <c r="R380" i="25"/>
  <c r="R387" i="25"/>
  <c r="R388" i="25"/>
  <c r="R400" i="25"/>
  <c r="R414" i="25"/>
  <c r="R415" i="25"/>
  <c r="R417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126" i="25"/>
  <c r="R127" i="25"/>
  <c r="R128" i="25"/>
  <c r="R129" i="25"/>
  <c r="R131" i="25"/>
  <c r="R132" i="25"/>
  <c r="R133" i="25"/>
  <c r="R134" i="25"/>
  <c r="R135" i="25"/>
  <c r="R136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23" i="25"/>
  <c r="R25" i="25"/>
  <c r="R26" i="25"/>
  <c r="R28" i="25"/>
  <c r="R30" i="25"/>
  <c r="R31" i="25"/>
  <c r="R33" i="25"/>
  <c r="D23" i="25"/>
  <c r="E23" i="25"/>
  <c r="F23" i="25"/>
  <c r="G23" i="25"/>
  <c r="H23" i="25"/>
  <c r="I23" i="25"/>
  <c r="M23" i="25"/>
  <c r="N23" i="25"/>
  <c r="O23" i="25"/>
  <c r="P23" i="25"/>
  <c r="Q23" i="25"/>
  <c r="U23" i="25"/>
  <c r="V23" i="25"/>
  <c r="W23" i="25"/>
  <c r="X23" i="25"/>
  <c r="Y23" i="25"/>
  <c r="Z23" i="25"/>
  <c r="AA23" i="25"/>
  <c r="D24" i="25"/>
  <c r="E24" i="25"/>
  <c r="F24" i="25"/>
  <c r="D25" i="25"/>
  <c r="E25" i="25"/>
  <c r="F25" i="25"/>
  <c r="G25" i="25"/>
  <c r="H25" i="25"/>
  <c r="I25" i="25"/>
  <c r="M25" i="25"/>
  <c r="N25" i="25"/>
  <c r="O25" i="25"/>
  <c r="P25" i="25"/>
  <c r="Q25" i="25"/>
  <c r="U25" i="25"/>
  <c r="V25" i="25"/>
  <c r="W25" i="25"/>
  <c r="X25" i="25"/>
  <c r="Y25" i="25"/>
  <c r="Z25" i="25"/>
  <c r="AA25" i="25"/>
  <c r="D26" i="25"/>
  <c r="E26" i="25"/>
  <c r="F26" i="25"/>
  <c r="G26" i="25"/>
  <c r="H26" i="25"/>
  <c r="I26" i="25"/>
  <c r="M26" i="25"/>
  <c r="N26" i="25"/>
  <c r="O26" i="25"/>
  <c r="P26" i="25"/>
  <c r="Q26" i="25"/>
  <c r="U26" i="25"/>
  <c r="V26" i="25"/>
  <c r="W26" i="25"/>
  <c r="X26" i="25"/>
  <c r="Y26" i="25"/>
  <c r="Z26" i="25"/>
  <c r="AA26" i="25"/>
  <c r="D27" i="25"/>
  <c r="E27" i="25"/>
  <c r="F27" i="25"/>
  <c r="D28" i="25"/>
  <c r="E28" i="25"/>
  <c r="F28" i="25"/>
  <c r="G28" i="25"/>
  <c r="H28" i="25"/>
  <c r="I28" i="25"/>
  <c r="M28" i="25"/>
  <c r="N28" i="25"/>
  <c r="O28" i="25"/>
  <c r="P28" i="25"/>
  <c r="Q28" i="25"/>
  <c r="U28" i="25"/>
  <c r="V28" i="25"/>
  <c r="W28" i="25"/>
  <c r="X28" i="25"/>
  <c r="Y28" i="25"/>
  <c r="Z28" i="25"/>
  <c r="AA28" i="25"/>
  <c r="D30" i="25"/>
  <c r="E30" i="25"/>
  <c r="F30" i="25"/>
  <c r="G30" i="25"/>
  <c r="H30" i="25"/>
  <c r="I30" i="25"/>
  <c r="M30" i="25"/>
  <c r="N30" i="25"/>
  <c r="O30" i="25"/>
  <c r="P30" i="25"/>
  <c r="Q30" i="25"/>
  <c r="U30" i="25"/>
  <c r="V30" i="25"/>
  <c r="W30" i="25"/>
  <c r="X30" i="25"/>
  <c r="Y30" i="25"/>
  <c r="Z30" i="25"/>
  <c r="AA30" i="25"/>
  <c r="D31" i="25"/>
  <c r="E31" i="25"/>
  <c r="F31" i="25"/>
  <c r="G31" i="25"/>
  <c r="H31" i="25"/>
  <c r="I31" i="25"/>
  <c r="M31" i="25"/>
  <c r="N31" i="25"/>
  <c r="O31" i="25"/>
  <c r="P31" i="25"/>
  <c r="Q31" i="25"/>
  <c r="U31" i="25"/>
  <c r="V31" i="25"/>
  <c r="W31" i="25"/>
  <c r="X31" i="25"/>
  <c r="Y31" i="25"/>
  <c r="Z31" i="25"/>
  <c r="AA31" i="25"/>
  <c r="D32" i="25"/>
  <c r="E32" i="25"/>
  <c r="F32" i="25"/>
  <c r="D33" i="25"/>
  <c r="E33" i="25"/>
  <c r="F33" i="25"/>
  <c r="G33" i="25"/>
  <c r="H33" i="25"/>
  <c r="I33" i="25"/>
  <c r="M33" i="25"/>
  <c r="N33" i="25"/>
  <c r="O33" i="25"/>
  <c r="P33" i="25"/>
  <c r="Q33" i="25"/>
  <c r="U33" i="25"/>
  <c r="V33" i="25"/>
  <c r="W33" i="25"/>
  <c r="X33" i="25"/>
  <c r="Y33" i="25"/>
  <c r="Z33" i="25"/>
  <c r="AA33" i="25"/>
  <c r="C24" i="25"/>
  <c r="C25" i="25"/>
  <c r="C26" i="25"/>
  <c r="C27" i="25"/>
  <c r="C28" i="25"/>
  <c r="C30" i="25"/>
  <c r="C31" i="25"/>
  <c r="C32" i="25"/>
  <c r="C33" i="25"/>
  <c r="C23" i="25"/>
  <c r="D152" i="25"/>
  <c r="E152" i="25"/>
  <c r="F152" i="25"/>
  <c r="G152" i="25"/>
  <c r="H152" i="25"/>
  <c r="I152" i="25"/>
  <c r="M152" i="25"/>
  <c r="N152" i="25"/>
  <c r="O152" i="25"/>
  <c r="P152" i="25"/>
  <c r="Q152" i="25"/>
  <c r="U152" i="25"/>
  <c r="V152" i="25"/>
  <c r="W152" i="25"/>
  <c r="X152" i="25"/>
  <c r="Y152" i="25"/>
  <c r="Z152" i="25"/>
  <c r="AA152" i="25"/>
  <c r="D153" i="25"/>
  <c r="E153" i="25"/>
  <c r="F153" i="25"/>
  <c r="G153" i="25"/>
  <c r="H153" i="25"/>
  <c r="I153" i="25"/>
  <c r="M153" i="25"/>
  <c r="N153" i="25"/>
  <c r="O153" i="25"/>
  <c r="P153" i="25"/>
  <c r="Q153" i="25"/>
  <c r="U153" i="25"/>
  <c r="V153" i="25"/>
  <c r="W153" i="25"/>
  <c r="X153" i="25"/>
  <c r="Y153" i="25"/>
  <c r="Z153" i="25"/>
  <c r="AA153" i="25"/>
  <c r="D154" i="25"/>
  <c r="E154" i="25"/>
  <c r="F154" i="25"/>
  <c r="G154" i="25"/>
  <c r="H154" i="25"/>
  <c r="I154" i="25"/>
  <c r="M154" i="25"/>
  <c r="N154" i="25"/>
  <c r="O154" i="25"/>
  <c r="P154" i="25"/>
  <c r="Q154" i="25"/>
  <c r="U154" i="25"/>
  <c r="V154" i="25"/>
  <c r="W154" i="25"/>
  <c r="X154" i="25"/>
  <c r="Y154" i="25"/>
  <c r="Z154" i="25"/>
  <c r="AA154" i="25"/>
  <c r="D155" i="25"/>
  <c r="E155" i="25"/>
  <c r="F155" i="25"/>
  <c r="G155" i="25"/>
  <c r="H155" i="25"/>
  <c r="I155" i="25"/>
  <c r="M155" i="25"/>
  <c r="N155" i="25"/>
  <c r="O155" i="25"/>
  <c r="P155" i="25"/>
  <c r="Q155" i="25"/>
  <c r="U155" i="25"/>
  <c r="V155" i="25"/>
  <c r="W155" i="25"/>
  <c r="X155" i="25"/>
  <c r="Y155" i="25"/>
  <c r="Z155" i="25"/>
  <c r="AA155" i="25"/>
  <c r="D156" i="25"/>
  <c r="E156" i="25"/>
  <c r="F156" i="25"/>
  <c r="G156" i="25"/>
  <c r="H156" i="25"/>
  <c r="I156" i="25"/>
  <c r="M156" i="25"/>
  <c r="N156" i="25"/>
  <c r="O156" i="25"/>
  <c r="P156" i="25"/>
  <c r="Q156" i="25"/>
  <c r="U156" i="25"/>
  <c r="V156" i="25"/>
  <c r="W156" i="25"/>
  <c r="X156" i="25"/>
  <c r="Y156" i="25"/>
  <c r="Z156" i="25"/>
  <c r="AA156" i="25"/>
  <c r="D157" i="25"/>
  <c r="E157" i="25"/>
  <c r="F157" i="25"/>
  <c r="G157" i="25"/>
  <c r="H157" i="25"/>
  <c r="I157" i="25"/>
  <c r="M157" i="25"/>
  <c r="N157" i="25"/>
  <c r="O157" i="25"/>
  <c r="P157" i="25"/>
  <c r="Q157" i="25"/>
  <c r="U157" i="25"/>
  <c r="V157" i="25"/>
  <c r="W157" i="25"/>
  <c r="X157" i="25"/>
  <c r="Y157" i="25"/>
  <c r="Z157" i="25"/>
  <c r="AA157" i="25"/>
  <c r="D158" i="25"/>
  <c r="E158" i="25"/>
  <c r="F158" i="25"/>
  <c r="G158" i="25"/>
  <c r="H158" i="25"/>
  <c r="I158" i="25"/>
  <c r="M158" i="25"/>
  <c r="N158" i="25"/>
  <c r="O158" i="25"/>
  <c r="P158" i="25"/>
  <c r="Q158" i="25"/>
  <c r="U158" i="25"/>
  <c r="V158" i="25"/>
  <c r="W158" i="25"/>
  <c r="X158" i="25"/>
  <c r="Y158" i="25"/>
  <c r="Z158" i="25"/>
  <c r="AA158" i="25"/>
  <c r="D159" i="25"/>
  <c r="E159" i="25"/>
  <c r="F159" i="25"/>
  <c r="G159" i="25"/>
  <c r="H159" i="25"/>
  <c r="I159" i="25"/>
  <c r="M159" i="25"/>
  <c r="N159" i="25"/>
  <c r="O159" i="25"/>
  <c r="P159" i="25"/>
  <c r="Q159" i="25"/>
  <c r="U159" i="25"/>
  <c r="V159" i="25"/>
  <c r="W159" i="25"/>
  <c r="X159" i="25"/>
  <c r="Y159" i="25"/>
  <c r="Z159" i="25"/>
  <c r="AA159" i="25"/>
  <c r="D160" i="25"/>
  <c r="E160" i="25"/>
  <c r="F160" i="25"/>
  <c r="G160" i="25"/>
  <c r="H160" i="25"/>
  <c r="I160" i="25"/>
  <c r="M160" i="25"/>
  <c r="N160" i="25"/>
  <c r="O160" i="25"/>
  <c r="P160" i="25"/>
  <c r="Q160" i="25"/>
  <c r="U160" i="25"/>
  <c r="V160" i="25"/>
  <c r="W160" i="25"/>
  <c r="X160" i="25"/>
  <c r="Y160" i="25"/>
  <c r="Z160" i="25"/>
  <c r="AA160" i="25"/>
  <c r="D161" i="25"/>
  <c r="E161" i="25"/>
  <c r="F161" i="25"/>
  <c r="G161" i="25"/>
  <c r="H161" i="25"/>
  <c r="I161" i="25"/>
  <c r="M161" i="25"/>
  <c r="N161" i="25"/>
  <c r="O161" i="25"/>
  <c r="P161" i="25"/>
  <c r="Q161" i="25"/>
  <c r="U161" i="25"/>
  <c r="V161" i="25"/>
  <c r="W161" i="25"/>
  <c r="X161" i="25"/>
  <c r="Y161" i="25"/>
  <c r="Z161" i="25"/>
  <c r="AA161" i="25"/>
  <c r="D162" i="25"/>
  <c r="E162" i="25"/>
  <c r="F162" i="25"/>
  <c r="G162" i="25"/>
  <c r="H162" i="25"/>
  <c r="I162" i="25"/>
  <c r="M162" i="25"/>
  <c r="N162" i="25"/>
  <c r="O162" i="25"/>
  <c r="P162" i="25"/>
  <c r="Q162" i="25"/>
  <c r="U162" i="25"/>
  <c r="V162" i="25"/>
  <c r="W162" i="25"/>
  <c r="X162" i="25"/>
  <c r="Y162" i="25"/>
  <c r="Z162" i="25"/>
  <c r="AA162" i="25"/>
  <c r="D163" i="25"/>
  <c r="E163" i="25"/>
  <c r="F163" i="25"/>
  <c r="G163" i="25"/>
  <c r="H163" i="25"/>
  <c r="I163" i="25"/>
  <c r="M163" i="25"/>
  <c r="N163" i="25"/>
  <c r="O163" i="25"/>
  <c r="P163" i="25"/>
  <c r="Q163" i="25"/>
  <c r="U163" i="25"/>
  <c r="V163" i="25"/>
  <c r="W163" i="25"/>
  <c r="X163" i="25"/>
  <c r="Y163" i="25"/>
  <c r="Z163" i="25"/>
  <c r="AA163" i="25"/>
  <c r="D164" i="25"/>
  <c r="E164" i="25"/>
  <c r="F164" i="25"/>
  <c r="G164" i="25"/>
  <c r="H164" i="25"/>
  <c r="I164" i="25"/>
  <c r="M164" i="25"/>
  <c r="N164" i="25"/>
  <c r="O164" i="25"/>
  <c r="P164" i="25"/>
  <c r="Q164" i="25"/>
  <c r="U164" i="25"/>
  <c r="V164" i="25"/>
  <c r="W164" i="25"/>
  <c r="X164" i="25"/>
  <c r="Y164" i="25"/>
  <c r="Z164" i="25"/>
  <c r="AA164" i="25"/>
  <c r="D165" i="25"/>
  <c r="E165" i="25"/>
  <c r="F165" i="25"/>
  <c r="G165" i="25"/>
  <c r="H165" i="25"/>
  <c r="I165" i="25"/>
  <c r="M165" i="25"/>
  <c r="N165" i="25"/>
  <c r="O165" i="25"/>
  <c r="P165" i="25"/>
  <c r="Q165" i="25"/>
  <c r="U165" i="25"/>
  <c r="V165" i="25"/>
  <c r="W165" i="25"/>
  <c r="X165" i="25"/>
  <c r="Y165" i="25"/>
  <c r="Z165" i="25"/>
  <c r="AA165" i="25"/>
  <c r="D166" i="25"/>
  <c r="E166" i="25"/>
  <c r="F166" i="25"/>
  <c r="G166" i="25"/>
  <c r="H166" i="25"/>
  <c r="I166" i="25"/>
  <c r="M166" i="25"/>
  <c r="N166" i="25"/>
  <c r="O166" i="25"/>
  <c r="P166" i="25"/>
  <c r="Q166" i="25"/>
  <c r="U166" i="25"/>
  <c r="V166" i="25"/>
  <c r="W166" i="25"/>
  <c r="X166" i="25"/>
  <c r="Y166" i="25"/>
  <c r="Z166" i="25"/>
  <c r="AA166" i="25"/>
  <c r="D167" i="25"/>
  <c r="E167" i="25"/>
  <c r="F167" i="25"/>
  <c r="G167" i="25"/>
  <c r="H167" i="25"/>
  <c r="I167" i="25"/>
  <c r="M167" i="25"/>
  <c r="N167" i="25"/>
  <c r="O167" i="25"/>
  <c r="P167" i="25"/>
  <c r="Q167" i="25"/>
  <c r="U167" i="25"/>
  <c r="V167" i="25"/>
  <c r="W167" i="25"/>
  <c r="X167" i="25"/>
  <c r="Y167" i="25"/>
  <c r="Z167" i="25"/>
  <c r="AA167" i="25"/>
  <c r="D168" i="25"/>
  <c r="E168" i="25"/>
  <c r="F168" i="25"/>
  <c r="G168" i="25"/>
  <c r="H168" i="25"/>
  <c r="I168" i="25"/>
  <c r="M168" i="25"/>
  <c r="N168" i="25"/>
  <c r="O168" i="25"/>
  <c r="P168" i="25"/>
  <c r="Q168" i="25"/>
  <c r="U168" i="25"/>
  <c r="V168" i="25"/>
  <c r="W168" i="25"/>
  <c r="X168" i="25"/>
  <c r="Y168" i="25"/>
  <c r="Z168" i="25"/>
  <c r="AA168" i="25"/>
  <c r="D169" i="25"/>
  <c r="E169" i="25"/>
  <c r="F169" i="25"/>
  <c r="G169" i="25"/>
  <c r="H169" i="25"/>
  <c r="I169" i="25"/>
  <c r="M169" i="25"/>
  <c r="N169" i="25"/>
  <c r="O169" i="25"/>
  <c r="P169" i="25"/>
  <c r="Q169" i="25"/>
  <c r="U169" i="25"/>
  <c r="V169" i="25"/>
  <c r="W169" i="25"/>
  <c r="X169" i="25"/>
  <c r="Y169" i="25"/>
  <c r="Z169" i="25"/>
  <c r="AA169" i="25"/>
  <c r="D170" i="25"/>
  <c r="E170" i="25"/>
  <c r="F170" i="25"/>
  <c r="G170" i="25"/>
  <c r="H170" i="25"/>
  <c r="I170" i="25"/>
  <c r="M170" i="25"/>
  <c r="N170" i="25"/>
  <c r="O170" i="25"/>
  <c r="P170" i="25"/>
  <c r="Q170" i="25"/>
  <c r="U170" i="25"/>
  <c r="V170" i="25"/>
  <c r="W170" i="25"/>
  <c r="X170" i="25"/>
  <c r="Y170" i="25"/>
  <c r="Z170" i="25"/>
  <c r="AA170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52" i="25"/>
  <c r="D126" i="25"/>
  <c r="E126" i="25"/>
  <c r="F126" i="25"/>
  <c r="G126" i="25"/>
  <c r="H126" i="25"/>
  <c r="I126" i="25"/>
  <c r="M126" i="25"/>
  <c r="N126" i="25"/>
  <c r="O126" i="25"/>
  <c r="P126" i="25"/>
  <c r="Q126" i="25"/>
  <c r="U126" i="25"/>
  <c r="V126" i="25"/>
  <c r="W126" i="25"/>
  <c r="X126" i="25"/>
  <c r="Y126" i="25"/>
  <c r="Z126" i="25"/>
  <c r="AA126" i="25"/>
  <c r="D127" i="25"/>
  <c r="E127" i="25"/>
  <c r="F127" i="25"/>
  <c r="G127" i="25"/>
  <c r="H127" i="25"/>
  <c r="I127" i="25"/>
  <c r="M127" i="25"/>
  <c r="N127" i="25"/>
  <c r="O127" i="25"/>
  <c r="P127" i="25"/>
  <c r="Q127" i="25"/>
  <c r="U127" i="25"/>
  <c r="V127" i="25"/>
  <c r="W127" i="25"/>
  <c r="X127" i="25"/>
  <c r="Y127" i="25"/>
  <c r="Z127" i="25"/>
  <c r="AA127" i="25"/>
  <c r="D128" i="25"/>
  <c r="E128" i="25"/>
  <c r="F128" i="25"/>
  <c r="G128" i="25"/>
  <c r="H128" i="25"/>
  <c r="I128" i="25"/>
  <c r="M128" i="25"/>
  <c r="N128" i="25"/>
  <c r="O128" i="25"/>
  <c r="P128" i="25"/>
  <c r="Q128" i="25"/>
  <c r="U128" i="25"/>
  <c r="V128" i="25"/>
  <c r="W128" i="25"/>
  <c r="X128" i="25"/>
  <c r="Y128" i="25"/>
  <c r="Z128" i="25"/>
  <c r="AA128" i="25"/>
  <c r="D129" i="25"/>
  <c r="E129" i="25"/>
  <c r="F129" i="25"/>
  <c r="G129" i="25"/>
  <c r="H129" i="25"/>
  <c r="I129" i="25"/>
  <c r="M129" i="25"/>
  <c r="N129" i="25"/>
  <c r="O129" i="25"/>
  <c r="P129" i="25"/>
  <c r="Q129" i="25"/>
  <c r="U129" i="25"/>
  <c r="V129" i="25"/>
  <c r="W129" i="25"/>
  <c r="X129" i="25"/>
  <c r="Y129" i="25"/>
  <c r="Z129" i="25"/>
  <c r="AA129" i="25"/>
  <c r="D131" i="25"/>
  <c r="E131" i="25"/>
  <c r="F131" i="25"/>
  <c r="G131" i="25"/>
  <c r="H131" i="25"/>
  <c r="I131" i="25"/>
  <c r="M131" i="25"/>
  <c r="N131" i="25"/>
  <c r="O131" i="25"/>
  <c r="P131" i="25"/>
  <c r="Q131" i="25"/>
  <c r="U131" i="25"/>
  <c r="V131" i="25"/>
  <c r="W131" i="25"/>
  <c r="X131" i="25"/>
  <c r="Y131" i="25"/>
  <c r="Z131" i="25"/>
  <c r="AA131" i="25"/>
  <c r="D132" i="25"/>
  <c r="E132" i="25"/>
  <c r="F132" i="25"/>
  <c r="G132" i="25"/>
  <c r="H132" i="25"/>
  <c r="I132" i="25"/>
  <c r="M132" i="25"/>
  <c r="N132" i="25"/>
  <c r="O132" i="25"/>
  <c r="P132" i="25"/>
  <c r="Q132" i="25"/>
  <c r="U132" i="25"/>
  <c r="V132" i="25"/>
  <c r="W132" i="25"/>
  <c r="X132" i="25"/>
  <c r="Y132" i="25"/>
  <c r="Z132" i="25"/>
  <c r="AA132" i="25"/>
  <c r="D133" i="25"/>
  <c r="E133" i="25"/>
  <c r="F133" i="25"/>
  <c r="G133" i="25"/>
  <c r="H133" i="25"/>
  <c r="I133" i="25"/>
  <c r="M133" i="25"/>
  <c r="N133" i="25"/>
  <c r="O133" i="25"/>
  <c r="P133" i="25"/>
  <c r="Q133" i="25"/>
  <c r="U133" i="25"/>
  <c r="V133" i="25"/>
  <c r="W133" i="25"/>
  <c r="X133" i="25"/>
  <c r="Y133" i="25"/>
  <c r="Z133" i="25"/>
  <c r="AA133" i="25"/>
  <c r="D134" i="25"/>
  <c r="E134" i="25"/>
  <c r="F134" i="25"/>
  <c r="G134" i="25"/>
  <c r="H134" i="25"/>
  <c r="I134" i="25"/>
  <c r="M134" i="25"/>
  <c r="N134" i="25"/>
  <c r="O134" i="25"/>
  <c r="P134" i="25"/>
  <c r="Q134" i="25"/>
  <c r="U134" i="25"/>
  <c r="V134" i="25"/>
  <c r="W134" i="25"/>
  <c r="X134" i="25"/>
  <c r="Y134" i="25"/>
  <c r="Z134" i="25"/>
  <c r="AA134" i="25"/>
  <c r="D135" i="25"/>
  <c r="E135" i="25"/>
  <c r="F135" i="25"/>
  <c r="G135" i="25"/>
  <c r="H135" i="25"/>
  <c r="I135" i="25"/>
  <c r="M135" i="25"/>
  <c r="N135" i="25"/>
  <c r="O135" i="25"/>
  <c r="P135" i="25"/>
  <c r="Q135" i="25"/>
  <c r="U135" i="25"/>
  <c r="V135" i="25"/>
  <c r="W135" i="25"/>
  <c r="X135" i="25"/>
  <c r="Y135" i="25"/>
  <c r="Z135" i="25"/>
  <c r="AA135" i="25"/>
  <c r="D136" i="25"/>
  <c r="E136" i="25"/>
  <c r="F136" i="25"/>
  <c r="G136" i="25"/>
  <c r="H136" i="25"/>
  <c r="I136" i="25"/>
  <c r="M136" i="25"/>
  <c r="N136" i="25"/>
  <c r="O136" i="25"/>
  <c r="P136" i="25"/>
  <c r="Q136" i="25"/>
  <c r="U136" i="25"/>
  <c r="V136" i="25"/>
  <c r="W136" i="25"/>
  <c r="X136" i="25"/>
  <c r="Y136" i="25"/>
  <c r="Z136" i="25"/>
  <c r="AA136" i="25"/>
  <c r="C127" i="25"/>
  <c r="C128" i="25"/>
  <c r="C129" i="25"/>
  <c r="C131" i="25"/>
  <c r="C132" i="25"/>
  <c r="C133" i="25"/>
  <c r="C134" i="25"/>
  <c r="C135" i="25"/>
  <c r="C136" i="25"/>
  <c r="C126" i="25"/>
  <c r="U88" i="25"/>
  <c r="U100" i="25"/>
  <c r="U112" i="25"/>
  <c r="C100" i="25"/>
  <c r="C112" i="25"/>
  <c r="C88" i="25"/>
  <c r="D422" i="25"/>
  <c r="E422" i="25"/>
  <c r="F422" i="25"/>
  <c r="G422" i="25"/>
  <c r="H422" i="25"/>
  <c r="I422" i="25"/>
  <c r="M422" i="25"/>
  <c r="N422" i="25"/>
  <c r="O422" i="25"/>
  <c r="P422" i="25"/>
  <c r="Q422" i="25"/>
  <c r="U422" i="25"/>
  <c r="V422" i="25"/>
  <c r="W422" i="25"/>
  <c r="X422" i="25"/>
  <c r="Y422" i="25"/>
  <c r="Z422" i="25"/>
  <c r="AA422" i="25"/>
  <c r="D423" i="25"/>
  <c r="E423" i="25"/>
  <c r="F423" i="25"/>
  <c r="G423" i="25"/>
  <c r="H423" i="25"/>
  <c r="I423" i="25"/>
  <c r="M423" i="25"/>
  <c r="N423" i="25"/>
  <c r="O423" i="25"/>
  <c r="P423" i="25"/>
  <c r="Q423" i="25"/>
  <c r="U423" i="25"/>
  <c r="V423" i="25"/>
  <c r="W423" i="25"/>
  <c r="X423" i="25"/>
  <c r="Y423" i="25"/>
  <c r="Z423" i="25"/>
  <c r="AA423" i="25"/>
  <c r="D424" i="25"/>
  <c r="E424" i="25"/>
  <c r="F424" i="25"/>
  <c r="G424" i="25"/>
  <c r="H424" i="25"/>
  <c r="I424" i="25"/>
  <c r="M424" i="25"/>
  <c r="N424" i="25"/>
  <c r="O424" i="25"/>
  <c r="P424" i="25"/>
  <c r="Q424" i="25"/>
  <c r="U424" i="25"/>
  <c r="V424" i="25"/>
  <c r="W424" i="25"/>
  <c r="X424" i="25"/>
  <c r="Y424" i="25"/>
  <c r="Z424" i="25"/>
  <c r="AA424" i="25"/>
  <c r="D425" i="25"/>
  <c r="E425" i="25"/>
  <c r="F425" i="25"/>
  <c r="G425" i="25"/>
  <c r="H425" i="25"/>
  <c r="I425" i="25"/>
  <c r="M425" i="25"/>
  <c r="N425" i="25"/>
  <c r="O425" i="25"/>
  <c r="P425" i="25"/>
  <c r="Q425" i="25"/>
  <c r="U425" i="25"/>
  <c r="V425" i="25"/>
  <c r="W425" i="25"/>
  <c r="X425" i="25"/>
  <c r="Y425" i="25"/>
  <c r="Z425" i="25"/>
  <c r="AA425" i="25"/>
  <c r="D426" i="25"/>
  <c r="E426" i="25"/>
  <c r="F426" i="25"/>
  <c r="G426" i="25"/>
  <c r="H426" i="25"/>
  <c r="I426" i="25"/>
  <c r="M426" i="25"/>
  <c r="N426" i="25"/>
  <c r="O426" i="25"/>
  <c r="P426" i="25"/>
  <c r="Q426" i="25"/>
  <c r="U426" i="25"/>
  <c r="V426" i="25"/>
  <c r="W426" i="25"/>
  <c r="X426" i="25"/>
  <c r="Y426" i="25"/>
  <c r="Z426" i="25"/>
  <c r="AA426" i="25"/>
  <c r="D427" i="25"/>
  <c r="E427" i="25"/>
  <c r="F427" i="25"/>
  <c r="G427" i="25"/>
  <c r="H427" i="25"/>
  <c r="I427" i="25"/>
  <c r="M427" i="25"/>
  <c r="N427" i="25"/>
  <c r="O427" i="25"/>
  <c r="P427" i="25"/>
  <c r="Q427" i="25"/>
  <c r="U427" i="25"/>
  <c r="V427" i="25"/>
  <c r="W427" i="25"/>
  <c r="X427" i="25"/>
  <c r="Y427" i="25"/>
  <c r="Z427" i="25"/>
  <c r="AA427" i="25"/>
  <c r="D428" i="25"/>
  <c r="E428" i="25"/>
  <c r="F428" i="25"/>
  <c r="G428" i="25"/>
  <c r="H428" i="25"/>
  <c r="I428" i="25"/>
  <c r="M428" i="25"/>
  <c r="N428" i="25"/>
  <c r="O428" i="25"/>
  <c r="P428" i="25"/>
  <c r="Q428" i="25"/>
  <c r="U428" i="25"/>
  <c r="V428" i="25"/>
  <c r="W428" i="25"/>
  <c r="X428" i="25"/>
  <c r="Y428" i="25"/>
  <c r="Z428" i="25"/>
  <c r="AA428" i="25"/>
  <c r="D429" i="25"/>
  <c r="E429" i="25"/>
  <c r="F429" i="25"/>
  <c r="G429" i="25"/>
  <c r="H429" i="25"/>
  <c r="I429" i="25"/>
  <c r="M429" i="25"/>
  <c r="N429" i="25"/>
  <c r="O429" i="25"/>
  <c r="P429" i="25"/>
  <c r="Q429" i="25"/>
  <c r="U429" i="25"/>
  <c r="V429" i="25"/>
  <c r="W429" i="25"/>
  <c r="X429" i="25"/>
  <c r="Y429" i="25"/>
  <c r="Z429" i="25"/>
  <c r="AA429" i="25"/>
  <c r="D430" i="25"/>
  <c r="E430" i="25"/>
  <c r="F430" i="25"/>
  <c r="G430" i="25"/>
  <c r="H430" i="25"/>
  <c r="I430" i="25"/>
  <c r="M430" i="25"/>
  <c r="N430" i="25"/>
  <c r="O430" i="25"/>
  <c r="P430" i="25"/>
  <c r="Q430" i="25"/>
  <c r="U430" i="25"/>
  <c r="V430" i="25"/>
  <c r="W430" i="25"/>
  <c r="X430" i="25"/>
  <c r="Y430" i="25"/>
  <c r="Z430" i="25"/>
  <c r="AA430" i="25"/>
  <c r="D431" i="25"/>
  <c r="E431" i="25"/>
  <c r="F431" i="25"/>
  <c r="G431" i="25"/>
  <c r="H431" i="25"/>
  <c r="I431" i="25"/>
  <c r="M431" i="25"/>
  <c r="N431" i="25"/>
  <c r="O431" i="25"/>
  <c r="P431" i="25"/>
  <c r="Q431" i="25"/>
  <c r="U431" i="25"/>
  <c r="V431" i="25"/>
  <c r="W431" i="25"/>
  <c r="X431" i="25"/>
  <c r="Y431" i="25"/>
  <c r="Z431" i="25"/>
  <c r="AA431" i="25"/>
  <c r="D432" i="25"/>
  <c r="E432" i="25"/>
  <c r="F432" i="25"/>
  <c r="G432" i="25"/>
  <c r="H432" i="25"/>
  <c r="I432" i="25"/>
  <c r="M432" i="25"/>
  <c r="N432" i="25"/>
  <c r="O432" i="25"/>
  <c r="P432" i="25"/>
  <c r="Q432" i="25"/>
  <c r="U432" i="25"/>
  <c r="V432" i="25"/>
  <c r="W432" i="25"/>
  <c r="X432" i="25"/>
  <c r="Y432" i="25"/>
  <c r="Z432" i="25"/>
  <c r="AA432" i="25"/>
  <c r="D433" i="25"/>
  <c r="E433" i="25"/>
  <c r="F433" i="25"/>
  <c r="G433" i="25"/>
  <c r="H433" i="25"/>
  <c r="I433" i="25"/>
  <c r="M433" i="25"/>
  <c r="N433" i="25"/>
  <c r="O433" i="25"/>
  <c r="P433" i="25"/>
  <c r="Q433" i="25"/>
  <c r="U433" i="25"/>
  <c r="V433" i="25"/>
  <c r="W433" i="25"/>
  <c r="X433" i="25"/>
  <c r="Y433" i="25"/>
  <c r="Z433" i="25"/>
  <c r="AA433" i="25"/>
  <c r="D434" i="25"/>
  <c r="E434" i="25"/>
  <c r="F434" i="25"/>
  <c r="G434" i="25"/>
  <c r="H434" i="25"/>
  <c r="I434" i="25"/>
  <c r="M434" i="25"/>
  <c r="N434" i="25"/>
  <c r="O434" i="25"/>
  <c r="P434" i="25"/>
  <c r="Q434" i="25"/>
  <c r="U434" i="25"/>
  <c r="V434" i="25"/>
  <c r="W434" i="25"/>
  <c r="X434" i="25"/>
  <c r="Y434" i="25"/>
  <c r="Z434" i="25"/>
  <c r="AA434" i="25"/>
  <c r="D435" i="25"/>
  <c r="E435" i="25"/>
  <c r="F435" i="25"/>
  <c r="G435" i="25"/>
  <c r="H435" i="25"/>
  <c r="I435" i="25"/>
  <c r="M435" i="25"/>
  <c r="N435" i="25"/>
  <c r="O435" i="25"/>
  <c r="P435" i="25"/>
  <c r="Q435" i="25"/>
  <c r="U435" i="25"/>
  <c r="V435" i="25"/>
  <c r="W435" i="25"/>
  <c r="X435" i="25"/>
  <c r="Y435" i="25"/>
  <c r="Z435" i="25"/>
  <c r="AA435" i="25"/>
  <c r="D436" i="25"/>
  <c r="E436" i="25"/>
  <c r="F436" i="25"/>
  <c r="G436" i="25"/>
  <c r="H436" i="25"/>
  <c r="I436" i="25"/>
  <c r="M436" i="25"/>
  <c r="N436" i="25"/>
  <c r="O436" i="25"/>
  <c r="P436" i="25"/>
  <c r="Q436" i="25"/>
  <c r="U436" i="25"/>
  <c r="V436" i="25"/>
  <c r="W436" i="25"/>
  <c r="X436" i="25"/>
  <c r="Y436" i="25"/>
  <c r="Z436" i="25"/>
  <c r="AA436" i="25"/>
  <c r="D437" i="25"/>
  <c r="E437" i="25"/>
  <c r="F437" i="25"/>
  <c r="G437" i="25"/>
  <c r="H437" i="25"/>
  <c r="I437" i="25"/>
  <c r="M437" i="25"/>
  <c r="N437" i="25"/>
  <c r="O437" i="25"/>
  <c r="P437" i="25"/>
  <c r="Q437" i="25"/>
  <c r="U437" i="25"/>
  <c r="V437" i="25"/>
  <c r="W437" i="25"/>
  <c r="X437" i="25"/>
  <c r="Y437" i="25"/>
  <c r="Z437" i="25"/>
  <c r="AA437" i="25"/>
  <c r="D438" i="25"/>
  <c r="E438" i="25"/>
  <c r="F438" i="25"/>
  <c r="G438" i="25"/>
  <c r="H438" i="25"/>
  <c r="I438" i="25"/>
  <c r="M438" i="25"/>
  <c r="N438" i="25"/>
  <c r="O438" i="25"/>
  <c r="P438" i="25"/>
  <c r="Q438" i="25"/>
  <c r="U438" i="25"/>
  <c r="V438" i="25"/>
  <c r="W438" i="25"/>
  <c r="X438" i="25"/>
  <c r="Y438" i="25"/>
  <c r="Z438" i="25"/>
  <c r="AA438" i="25"/>
  <c r="D439" i="25"/>
  <c r="E439" i="25"/>
  <c r="F439" i="25"/>
  <c r="G439" i="25"/>
  <c r="H439" i="25"/>
  <c r="I439" i="25"/>
  <c r="M439" i="25"/>
  <c r="N439" i="25"/>
  <c r="O439" i="25"/>
  <c r="P439" i="25"/>
  <c r="Q439" i="25"/>
  <c r="U439" i="25"/>
  <c r="V439" i="25"/>
  <c r="W439" i="25"/>
  <c r="X439" i="25"/>
  <c r="Y439" i="25"/>
  <c r="Z439" i="25"/>
  <c r="AA439" i="25"/>
  <c r="D440" i="25"/>
  <c r="E440" i="25"/>
  <c r="F440" i="25"/>
  <c r="G440" i="25"/>
  <c r="H440" i="25"/>
  <c r="I440" i="25"/>
  <c r="M440" i="25"/>
  <c r="N440" i="25"/>
  <c r="O440" i="25"/>
  <c r="P440" i="25"/>
  <c r="Q440" i="25"/>
  <c r="U440" i="25"/>
  <c r="V440" i="25"/>
  <c r="W440" i="25"/>
  <c r="X440" i="25"/>
  <c r="Y440" i="25"/>
  <c r="Z440" i="25"/>
  <c r="AA440" i="25"/>
  <c r="D441" i="25"/>
  <c r="E441" i="25"/>
  <c r="F441" i="25"/>
  <c r="G441" i="25"/>
  <c r="H441" i="25"/>
  <c r="I441" i="25"/>
  <c r="M441" i="25"/>
  <c r="N441" i="25"/>
  <c r="O441" i="25"/>
  <c r="P441" i="25"/>
  <c r="Q441" i="25"/>
  <c r="U441" i="25"/>
  <c r="V441" i="25"/>
  <c r="W441" i="25"/>
  <c r="X441" i="25"/>
  <c r="Y441" i="25"/>
  <c r="Z441" i="25"/>
  <c r="AA441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22" i="25"/>
  <c r="U400" i="25"/>
  <c r="V400" i="25"/>
  <c r="D414" i="25"/>
  <c r="E414" i="25"/>
  <c r="F414" i="25"/>
  <c r="G414" i="25"/>
  <c r="H414" i="25"/>
  <c r="I414" i="25"/>
  <c r="M414" i="25"/>
  <c r="N414" i="25"/>
  <c r="O414" i="25"/>
  <c r="P414" i="25"/>
  <c r="Q414" i="25"/>
  <c r="U414" i="25"/>
  <c r="V414" i="25"/>
  <c r="W414" i="25"/>
  <c r="D415" i="25"/>
  <c r="E415" i="25"/>
  <c r="F415" i="25"/>
  <c r="G415" i="25"/>
  <c r="H415" i="25"/>
  <c r="I415" i="25"/>
  <c r="M415" i="25"/>
  <c r="N415" i="25"/>
  <c r="O415" i="25"/>
  <c r="P415" i="25"/>
  <c r="Q415" i="25"/>
  <c r="U415" i="25"/>
  <c r="V415" i="25"/>
  <c r="W415" i="25"/>
  <c r="U417" i="25"/>
  <c r="V417" i="25"/>
  <c r="C400" i="25"/>
  <c r="C414" i="25"/>
  <c r="C415" i="25"/>
  <c r="C417" i="25"/>
  <c r="D378" i="25"/>
  <c r="E378" i="25"/>
  <c r="F378" i="25"/>
  <c r="G378" i="25"/>
  <c r="H378" i="25"/>
  <c r="I378" i="25"/>
  <c r="M378" i="25"/>
  <c r="N378" i="25"/>
  <c r="O378" i="25"/>
  <c r="P378" i="25"/>
  <c r="Q378" i="25"/>
  <c r="U378" i="25"/>
  <c r="V378" i="25"/>
  <c r="W378" i="25"/>
  <c r="X378" i="25"/>
  <c r="Y378" i="25"/>
  <c r="Z378" i="25"/>
  <c r="AA378" i="25"/>
  <c r="D379" i="25"/>
  <c r="E379" i="25"/>
  <c r="F379" i="25"/>
  <c r="G379" i="25"/>
  <c r="H379" i="25"/>
  <c r="I379" i="25"/>
  <c r="M379" i="25"/>
  <c r="N379" i="25"/>
  <c r="O379" i="25"/>
  <c r="P379" i="25"/>
  <c r="Q379" i="25"/>
  <c r="U379" i="25"/>
  <c r="V379" i="25"/>
  <c r="W379" i="25"/>
  <c r="X379" i="25"/>
  <c r="Y379" i="25"/>
  <c r="Z379" i="25"/>
  <c r="AA379" i="25"/>
  <c r="D380" i="25"/>
  <c r="E380" i="25"/>
  <c r="F380" i="25"/>
  <c r="G380" i="25"/>
  <c r="H380" i="25"/>
  <c r="I380" i="25"/>
  <c r="M380" i="25"/>
  <c r="N380" i="25"/>
  <c r="O380" i="25"/>
  <c r="P380" i="25"/>
  <c r="Q380" i="25"/>
  <c r="U380" i="25"/>
  <c r="V380" i="25"/>
  <c r="W380" i="25"/>
  <c r="X380" i="25"/>
  <c r="Y380" i="25"/>
  <c r="Z380" i="25"/>
  <c r="AA380" i="25"/>
  <c r="D387" i="25"/>
  <c r="E387" i="25"/>
  <c r="F387" i="25"/>
  <c r="G387" i="25"/>
  <c r="H387" i="25"/>
  <c r="I387" i="25"/>
  <c r="M387" i="25"/>
  <c r="N387" i="25"/>
  <c r="O387" i="25"/>
  <c r="P387" i="25"/>
  <c r="Q387" i="25"/>
  <c r="U387" i="25"/>
  <c r="V387" i="25"/>
  <c r="D388" i="25"/>
  <c r="E388" i="25"/>
  <c r="F388" i="25"/>
  <c r="G388" i="25"/>
  <c r="H388" i="25"/>
  <c r="I388" i="25"/>
  <c r="M388" i="25"/>
  <c r="N388" i="25"/>
  <c r="O388" i="25"/>
  <c r="P388" i="25"/>
  <c r="Q388" i="25"/>
  <c r="U388" i="25"/>
  <c r="V388" i="25"/>
  <c r="C378" i="25"/>
  <c r="C379" i="25"/>
  <c r="C380" i="25"/>
  <c r="C387" i="25"/>
  <c r="C388" i="25"/>
  <c r="D338" i="25"/>
  <c r="E338" i="25"/>
  <c r="F338" i="25"/>
  <c r="G338" i="25"/>
  <c r="H338" i="25"/>
  <c r="I338" i="25"/>
  <c r="M338" i="25"/>
  <c r="N338" i="25"/>
  <c r="O338" i="25"/>
  <c r="P338" i="25"/>
  <c r="Q338" i="25"/>
  <c r="U338" i="25"/>
  <c r="V338" i="25"/>
  <c r="W338" i="25"/>
  <c r="X338" i="25"/>
  <c r="Y338" i="25"/>
  <c r="Z338" i="25"/>
  <c r="AA338" i="25"/>
  <c r="D339" i="25"/>
  <c r="E339" i="25"/>
  <c r="F339" i="25"/>
  <c r="G339" i="25"/>
  <c r="H339" i="25"/>
  <c r="I339" i="25"/>
  <c r="M339" i="25"/>
  <c r="N339" i="25"/>
  <c r="O339" i="25"/>
  <c r="P339" i="25"/>
  <c r="Q339" i="25"/>
  <c r="U339" i="25"/>
  <c r="V339" i="25"/>
  <c r="W339" i="25"/>
  <c r="X339" i="25"/>
  <c r="Y339" i="25"/>
  <c r="Z339" i="25"/>
  <c r="AA339" i="25"/>
  <c r="D340" i="25"/>
  <c r="E340" i="25"/>
  <c r="F340" i="25"/>
  <c r="G340" i="25"/>
  <c r="H340" i="25"/>
  <c r="I340" i="25"/>
  <c r="M340" i="25"/>
  <c r="N340" i="25"/>
  <c r="O340" i="25"/>
  <c r="P340" i="25"/>
  <c r="Q340" i="25"/>
  <c r="U340" i="25"/>
  <c r="V340" i="25"/>
  <c r="W340" i="25"/>
  <c r="X340" i="25"/>
  <c r="Y340" i="25"/>
  <c r="Z340" i="25"/>
  <c r="AA340" i="25"/>
  <c r="D341" i="25"/>
  <c r="E341" i="25"/>
  <c r="F341" i="25"/>
  <c r="G341" i="25"/>
  <c r="H341" i="25"/>
  <c r="I341" i="25"/>
  <c r="M341" i="25"/>
  <c r="N341" i="25"/>
  <c r="O341" i="25"/>
  <c r="P341" i="25"/>
  <c r="Q341" i="25"/>
  <c r="U341" i="25"/>
  <c r="V341" i="25"/>
  <c r="W341" i="25"/>
  <c r="X341" i="25"/>
  <c r="Y341" i="25"/>
  <c r="Z341" i="25"/>
  <c r="AA341" i="25"/>
  <c r="D342" i="25"/>
  <c r="E342" i="25"/>
  <c r="F342" i="25"/>
  <c r="G342" i="25"/>
  <c r="H342" i="25"/>
  <c r="I342" i="25"/>
  <c r="M342" i="25"/>
  <c r="N342" i="25"/>
  <c r="O342" i="25"/>
  <c r="P342" i="25"/>
  <c r="Q342" i="25"/>
  <c r="U342" i="25"/>
  <c r="V342" i="25"/>
  <c r="W342" i="25"/>
  <c r="X342" i="25"/>
  <c r="Y342" i="25"/>
  <c r="Z342" i="25"/>
  <c r="AA342" i="25"/>
  <c r="D343" i="25"/>
  <c r="E343" i="25"/>
  <c r="F343" i="25"/>
  <c r="G343" i="25"/>
  <c r="H343" i="25"/>
  <c r="I343" i="25"/>
  <c r="M343" i="25"/>
  <c r="N343" i="25"/>
  <c r="O343" i="25"/>
  <c r="P343" i="25"/>
  <c r="Q343" i="25"/>
  <c r="U343" i="25"/>
  <c r="V343" i="25"/>
  <c r="W343" i="25"/>
  <c r="X343" i="25"/>
  <c r="Y343" i="25"/>
  <c r="Z343" i="25"/>
  <c r="AA343" i="25"/>
  <c r="D344" i="25"/>
  <c r="E344" i="25"/>
  <c r="F344" i="25"/>
  <c r="G344" i="25"/>
  <c r="H344" i="25"/>
  <c r="I344" i="25"/>
  <c r="M344" i="25"/>
  <c r="N344" i="25"/>
  <c r="O344" i="25"/>
  <c r="P344" i="25"/>
  <c r="Q344" i="25"/>
  <c r="U344" i="25"/>
  <c r="V344" i="25"/>
  <c r="W344" i="25"/>
  <c r="X344" i="25"/>
  <c r="Y344" i="25"/>
  <c r="Z344" i="25"/>
  <c r="AA344" i="25"/>
  <c r="D345" i="25"/>
  <c r="E345" i="25"/>
  <c r="F345" i="25"/>
  <c r="G345" i="25"/>
  <c r="H345" i="25"/>
  <c r="I345" i="25"/>
  <c r="M345" i="25"/>
  <c r="N345" i="25"/>
  <c r="O345" i="25"/>
  <c r="P345" i="25"/>
  <c r="Q345" i="25"/>
  <c r="U345" i="25"/>
  <c r="V345" i="25"/>
  <c r="W345" i="25"/>
  <c r="X345" i="25"/>
  <c r="Y345" i="25"/>
  <c r="Z345" i="25"/>
  <c r="AA345" i="25"/>
  <c r="D346" i="25"/>
  <c r="E346" i="25"/>
  <c r="F346" i="25"/>
  <c r="G346" i="25"/>
  <c r="H346" i="25"/>
  <c r="I346" i="25"/>
  <c r="M346" i="25"/>
  <c r="N346" i="25"/>
  <c r="O346" i="25"/>
  <c r="P346" i="25"/>
  <c r="Q346" i="25"/>
  <c r="U346" i="25"/>
  <c r="V346" i="25"/>
  <c r="W346" i="25"/>
  <c r="X346" i="25"/>
  <c r="Y346" i="25"/>
  <c r="Z346" i="25"/>
  <c r="AA346" i="25"/>
  <c r="D349" i="25"/>
  <c r="E349" i="25"/>
  <c r="F349" i="25"/>
  <c r="G349" i="25"/>
  <c r="H349" i="25"/>
  <c r="I349" i="25"/>
  <c r="M349" i="25"/>
  <c r="N349" i="25"/>
  <c r="O349" i="25"/>
  <c r="P349" i="25"/>
  <c r="Q349" i="25"/>
  <c r="U349" i="25"/>
  <c r="V349" i="25"/>
  <c r="W349" i="25"/>
  <c r="X349" i="25"/>
  <c r="Y349" i="25"/>
  <c r="Z349" i="25"/>
  <c r="AA349" i="25"/>
  <c r="D350" i="25"/>
  <c r="E350" i="25"/>
  <c r="F350" i="25"/>
  <c r="G350" i="25"/>
  <c r="H350" i="25"/>
  <c r="I350" i="25"/>
  <c r="M350" i="25"/>
  <c r="N350" i="25"/>
  <c r="O350" i="25"/>
  <c r="P350" i="25"/>
  <c r="Q350" i="25"/>
  <c r="U350" i="25"/>
  <c r="V350" i="25"/>
  <c r="W350" i="25"/>
  <c r="X350" i="25"/>
  <c r="Y350" i="25"/>
  <c r="Z350" i="25"/>
  <c r="AA350" i="25"/>
  <c r="D351" i="25"/>
  <c r="E351" i="25"/>
  <c r="F351" i="25"/>
  <c r="G351" i="25"/>
  <c r="H351" i="25"/>
  <c r="I351" i="25"/>
  <c r="M351" i="25"/>
  <c r="N351" i="25"/>
  <c r="O351" i="25"/>
  <c r="P351" i="25"/>
  <c r="Q351" i="25"/>
  <c r="U351" i="25"/>
  <c r="V351" i="25"/>
  <c r="W351" i="25"/>
  <c r="X351" i="25"/>
  <c r="Y351" i="25"/>
  <c r="Z351" i="25"/>
  <c r="AA351" i="25"/>
  <c r="D352" i="25"/>
  <c r="E352" i="25"/>
  <c r="F352" i="25"/>
  <c r="G352" i="25"/>
  <c r="H352" i="25"/>
  <c r="I352" i="25"/>
  <c r="M352" i="25"/>
  <c r="N352" i="25"/>
  <c r="O352" i="25"/>
  <c r="P352" i="25"/>
  <c r="Q352" i="25"/>
  <c r="U352" i="25"/>
  <c r="V352" i="25"/>
  <c r="W352" i="25"/>
  <c r="X352" i="25"/>
  <c r="Y352" i="25"/>
  <c r="Z352" i="25"/>
  <c r="AA352" i="25"/>
  <c r="D359" i="25"/>
  <c r="E359" i="25"/>
  <c r="F359" i="25"/>
  <c r="G359" i="25"/>
  <c r="H359" i="25"/>
  <c r="I359" i="25"/>
  <c r="M359" i="25"/>
  <c r="N359" i="25"/>
  <c r="O359" i="25"/>
  <c r="P359" i="25"/>
  <c r="Q359" i="25"/>
  <c r="U359" i="25"/>
  <c r="V359" i="25"/>
  <c r="D360" i="25"/>
  <c r="E360" i="25"/>
  <c r="F360" i="25"/>
  <c r="G360" i="25"/>
  <c r="H360" i="25"/>
  <c r="I360" i="25"/>
  <c r="M360" i="25"/>
  <c r="N360" i="25"/>
  <c r="O360" i="25"/>
  <c r="P360" i="25"/>
  <c r="Q360" i="25"/>
  <c r="U360" i="25"/>
  <c r="V360" i="25"/>
  <c r="C339" i="25"/>
  <c r="C340" i="25"/>
  <c r="C341" i="25"/>
  <c r="C342" i="25"/>
  <c r="C343" i="25"/>
  <c r="C344" i="25"/>
  <c r="C345" i="25"/>
  <c r="C346" i="25"/>
  <c r="C349" i="25"/>
  <c r="C350" i="25"/>
  <c r="C351" i="25"/>
  <c r="C352" i="25"/>
  <c r="C359" i="25"/>
  <c r="C360" i="25"/>
  <c r="C338" i="25"/>
  <c r="D300" i="25"/>
  <c r="E300" i="25"/>
  <c r="F300" i="25"/>
  <c r="G300" i="25"/>
  <c r="H300" i="25"/>
  <c r="I300" i="25"/>
  <c r="M300" i="25"/>
  <c r="N300" i="25"/>
  <c r="O300" i="25"/>
  <c r="P300" i="25"/>
  <c r="Q300" i="25"/>
  <c r="U300" i="25"/>
  <c r="V300" i="25"/>
  <c r="W300" i="25"/>
  <c r="X300" i="25"/>
  <c r="Y300" i="25"/>
  <c r="Z300" i="25"/>
  <c r="AA300" i="25"/>
  <c r="D301" i="25"/>
  <c r="E301" i="25"/>
  <c r="F301" i="25"/>
  <c r="G301" i="25"/>
  <c r="H301" i="25"/>
  <c r="I301" i="25"/>
  <c r="M301" i="25"/>
  <c r="N301" i="25"/>
  <c r="O301" i="25"/>
  <c r="P301" i="25"/>
  <c r="Q301" i="25"/>
  <c r="U301" i="25"/>
  <c r="V301" i="25"/>
  <c r="W301" i="25"/>
  <c r="X301" i="25"/>
  <c r="Y301" i="25"/>
  <c r="Z301" i="25"/>
  <c r="AA301" i="25"/>
  <c r="D302" i="25"/>
  <c r="E302" i="25"/>
  <c r="F302" i="25"/>
  <c r="G302" i="25"/>
  <c r="H302" i="25"/>
  <c r="I302" i="25"/>
  <c r="M302" i="25"/>
  <c r="N302" i="25"/>
  <c r="O302" i="25"/>
  <c r="P302" i="25"/>
  <c r="Q302" i="25"/>
  <c r="U302" i="25"/>
  <c r="V302" i="25"/>
  <c r="W302" i="25"/>
  <c r="X302" i="25"/>
  <c r="Y302" i="25"/>
  <c r="Z302" i="25"/>
  <c r="AA302" i="25"/>
  <c r="D304" i="25"/>
  <c r="E304" i="25"/>
  <c r="F304" i="25"/>
  <c r="G304" i="25"/>
  <c r="H304" i="25"/>
  <c r="I304" i="25"/>
  <c r="M304" i="25"/>
  <c r="N304" i="25"/>
  <c r="O304" i="25"/>
  <c r="P304" i="25"/>
  <c r="Q304" i="25"/>
  <c r="U304" i="25"/>
  <c r="V304" i="25"/>
  <c r="W304" i="25"/>
  <c r="X304" i="25"/>
  <c r="Y304" i="25"/>
  <c r="Z304" i="25"/>
  <c r="AA304" i="25"/>
  <c r="D305" i="25"/>
  <c r="E305" i="25"/>
  <c r="F305" i="25"/>
  <c r="G305" i="25"/>
  <c r="H305" i="25"/>
  <c r="I305" i="25"/>
  <c r="M305" i="25"/>
  <c r="N305" i="25"/>
  <c r="O305" i="25"/>
  <c r="P305" i="25"/>
  <c r="Q305" i="25"/>
  <c r="U305" i="25"/>
  <c r="V305" i="25"/>
  <c r="W305" i="25"/>
  <c r="X305" i="25"/>
  <c r="Y305" i="25"/>
  <c r="Z305" i="25"/>
  <c r="AA305" i="25"/>
  <c r="D306" i="25"/>
  <c r="E306" i="25"/>
  <c r="F306" i="25"/>
  <c r="G306" i="25"/>
  <c r="H306" i="25"/>
  <c r="I306" i="25"/>
  <c r="M306" i="25"/>
  <c r="N306" i="25"/>
  <c r="O306" i="25"/>
  <c r="P306" i="25"/>
  <c r="Q306" i="25"/>
  <c r="U306" i="25"/>
  <c r="V306" i="25"/>
  <c r="W306" i="25"/>
  <c r="X306" i="25"/>
  <c r="Y306" i="25"/>
  <c r="Z306" i="25"/>
  <c r="AA306" i="25"/>
  <c r="D307" i="25"/>
  <c r="E307" i="25"/>
  <c r="F307" i="25"/>
  <c r="G307" i="25"/>
  <c r="H307" i="25"/>
  <c r="I307" i="25"/>
  <c r="M307" i="25"/>
  <c r="N307" i="25"/>
  <c r="O307" i="25"/>
  <c r="P307" i="25"/>
  <c r="Q307" i="25"/>
  <c r="U307" i="25"/>
  <c r="V307" i="25"/>
  <c r="W307" i="25"/>
  <c r="X307" i="25"/>
  <c r="Y307" i="25"/>
  <c r="Z307" i="25"/>
  <c r="AA307" i="25"/>
  <c r="C301" i="25"/>
  <c r="C302" i="25"/>
  <c r="C304" i="25"/>
  <c r="C305" i="25"/>
  <c r="C306" i="25"/>
  <c r="C307" i="25"/>
  <c r="C300" i="25"/>
  <c r="M276" i="25"/>
  <c r="N276" i="25"/>
  <c r="O276" i="25"/>
  <c r="P276" i="25"/>
  <c r="Q276" i="25"/>
  <c r="U276" i="25"/>
  <c r="V276" i="25"/>
  <c r="W276" i="25"/>
  <c r="D279" i="25"/>
  <c r="E279" i="25"/>
  <c r="F279" i="25"/>
  <c r="G279" i="25"/>
  <c r="H279" i="25"/>
  <c r="I279" i="25"/>
  <c r="M279" i="25"/>
  <c r="N279" i="25"/>
  <c r="O279" i="25"/>
  <c r="P279" i="25"/>
  <c r="Q279" i="25"/>
  <c r="U279" i="25"/>
  <c r="V279" i="25"/>
  <c r="W279" i="25"/>
  <c r="X279" i="25"/>
  <c r="Y279" i="25"/>
  <c r="Z279" i="25"/>
  <c r="AA279" i="25"/>
  <c r="D280" i="25"/>
  <c r="E280" i="25"/>
  <c r="F280" i="25"/>
  <c r="G280" i="25"/>
  <c r="H280" i="25"/>
  <c r="I280" i="25"/>
  <c r="M280" i="25"/>
  <c r="N280" i="25"/>
  <c r="O280" i="25"/>
  <c r="P280" i="25"/>
  <c r="Q280" i="25"/>
  <c r="U280" i="25"/>
  <c r="V280" i="25"/>
  <c r="W280" i="25"/>
  <c r="X280" i="25"/>
  <c r="Y280" i="25"/>
  <c r="Z280" i="25"/>
  <c r="AA280" i="25"/>
  <c r="M283" i="25"/>
  <c r="N283" i="25"/>
  <c r="O283" i="25"/>
  <c r="P283" i="25"/>
  <c r="Q283" i="25"/>
  <c r="U283" i="25"/>
  <c r="V283" i="25"/>
  <c r="W283" i="25"/>
  <c r="D286" i="25"/>
  <c r="E286" i="25"/>
  <c r="F286" i="25"/>
  <c r="G286" i="25"/>
  <c r="H286" i="25"/>
  <c r="I286" i="25"/>
  <c r="M286" i="25"/>
  <c r="N286" i="25"/>
  <c r="O286" i="25"/>
  <c r="P286" i="25"/>
  <c r="Q286" i="25"/>
  <c r="U286" i="25"/>
  <c r="V286" i="25"/>
  <c r="W286" i="25"/>
  <c r="X286" i="25"/>
  <c r="Y286" i="25"/>
  <c r="Z286" i="25"/>
  <c r="AA286" i="25"/>
  <c r="D287" i="25"/>
  <c r="E287" i="25"/>
  <c r="F287" i="25"/>
  <c r="G287" i="25"/>
  <c r="H287" i="25"/>
  <c r="I287" i="25"/>
  <c r="M287" i="25"/>
  <c r="N287" i="25"/>
  <c r="O287" i="25"/>
  <c r="P287" i="25"/>
  <c r="Q287" i="25"/>
  <c r="U287" i="25"/>
  <c r="V287" i="25"/>
  <c r="W287" i="25"/>
  <c r="X287" i="25"/>
  <c r="Y287" i="25"/>
  <c r="Z287" i="25"/>
  <c r="AA287" i="25"/>
  <c r="M290" i="25"/>
  <c r="N290" i="25"/>
  <c r="O290" i="25"/>
  <c r="P290" i="25"/>
  <c r="Q290" i="25"/>
  <c r="U290" i="25"/>
  <c r="V290" i="25"/>
  <c r="W290" i="25"/>
  <c r="D293" i="25"/>
  <c r="E293" i="25"/>
  <c r="F293" i="25"/>
  <c r="G293" i="25"/>
  <c r="H293" i="25"/>
  <c r="I293" i="25"/>
  <c r="M293" i="25"/>
  <c r="N293" i="25"/>
  <c r="O293" i="25"/>
  <c r="P293" i="25"/>
  <c r="Q293" i="25"/>
  <c r="U293" i="25"/>
  <c r="V293" i="25"/>
  <c r="W293" i="25"/>
  <c r="X293" i="25"/>
  <c r="Y293" i="25"/>
  <c r="Z293" i="25"/>
  <c r="AA293" i="25"/>
  <c r="D294" i="25"/>
  <c r="E294" i="25"/>
  <c r="F294" i="25"/>
  <c r="G294" i="25"/>
  <c r="H294" i="25"/>
  <c r="I294" i="25"/>
  <c r="M294" i="25"/>
  <c r="N294" i="25"/>
  <c r="O294" i="25"/>
  <c r="P294" i="25"/>
  <c r="Q294" i="25"/>
  <c r="U294" i="25"/>
  <c r="V294" i="25"/>
  <c r="W294" i="25"/>
  <c r="X294" i="25"/>
  <c r="Y294" i="25"/>
  <c r="Z294" i="25"/>
  <c r="AA294" i="25"/>
  <c r="C278" i="25"/>
  <c r="C279" i="25"/>
  <c r="C280" i="25"/>
  <c r="C285" i="25"/>
  <c r="C286" i="25"/>
  <c r="C287" i="25"/>
  <c r="C292" i="25"/>
  <c r="C293" i="25"/>
  <c r="C294" i="25"/>
  <c r="V248" i="25"/>
  <c r="W248" i="25"/>
  <c r="X248" i="25"/>
  <c r="Y248" i="25"/>
  <c r="Z248" i="25"/>
  <c r="AA248" i="25"/>
  <c r="V249" i="25"/>
  <c r="W249" i="25"/>
  <c r="X249" i="25"/>
  <c r="Y249" i="25"/>
  <c r="Z249" i="25"/>
  <c r="AA249" i="25"/>
  <c r="V250" i="25"/>
  <c r="W250" i="25"/>
  <c r="X250" i="25"/>
  <c r="Y250" i="25"/>
  <c r="Z250" i="25"/>
  <c r="AA250" i="25"/>
  <c r="V251" i="25"/>
  <c r="W251" i="25"/>
  <c r="X251" i="25"/>
  <c r="Y251" i="25"/>
  <c r="Z251" i="25"/>
  <c r="AA251" i="25"/>
  <c r="V252" i="25"/>
  <c r="W252" i="25"/>
  <c r="X252" i="25"/>
  <c r="Y252" i="25"/>
  <c r="Z252" i="25"/>
  <c r="AA252" i="25"/>
  <c r="V253" i="25"/>
  <c r="W253" i="25"/>
  <c r="X253" i="25"/>
  <c r="Y253" i="25"/>
  <c r="Z253" i="25"/>
  <c r="AA253" i="25"/>
  <c r="V254" i="25"/>
  <c r="W254" i="25"/>
  <c r="X254" i="25"/>
  <c r="Y254" i="25"/>
  <c r="Z254" i="25"/>
  <c r="AA254" i="25"/>
  <c r="V255" i="25"/>
  <c r="W255" i="25"/>
  <c r="X255" i="25"/>
  <c r="Y255" i="25"/>
  <c r="Z255" i="25"/>
  <c r="AA255" i="25"/>
  <c r="V256" i="25"/>
  <c r="W256" i="25"/>
  <c r="X256" i="25"/>
  <c r="Y256" i="25"/>
  <c r="Z256" i="25"/>
  <c r="AA256" i="25"/>
  <c r="V257" i="25"/>
  <c r="W257" i="25"/>
  <c r="X257" i="25"/>
  <c r="Y257" i="25"/>
  <c r="Z257" i="25"/>
  <c r="AA257" i="25"/>
  <c r="V258" i="25"/>
  <c r="W258" i="25"/>
  <c r="X258" i="25"/>
  <c r="Y258" i="25"/>
  <c r="Z258" i="25"/>
  <c r="AA258" i="25"/>
  <c r="V259" i="25"/>
  <c r="W259" i="25"/>
  <c r="X259" i="25"/>
  <c r="Y259" i="25"/>
  <c r="Z259" i="25"/>
  <c r="AA259" i="25"/>
  <c r="V260" i="25"/>
  <c r="W260" i="25"/>
  <c r="X260" i="25"/>
  <c r="Y260" i="25"/>
  <c r="Z260" i="25"/>
  <c r="AA260" i="25"/>
  <c r="V261" i="25"/>
  <c r="W261" i="25"/>
  <c r="X261" i="25"/>
  <c r="Y261" i="25"/>
  <c r="Z261" i="25"/>
  <c r="AA261" i="25"/>
  <c r="V264" i="25"/>
  <c r="W264" i="25"/>
  <c r="V267" i="25"/>
  <c r="W267" i="25"/>
  <c r="X267" i="25"/>
  <c r="Y267" i="25"/>
  <c r="Z267" i="25"/>
  <c r="AA267" i="25"/>
  <c r="V268" i="25"/>
  <c r="W268" i="25"/>
  <c r="X268" i="25"/>
  <c r="Y268" i="25"/>
  <c r="Z268" i="25"/>
  <c r="AA268" i="25"/>
  <c r="V269" i="25"/>
  <c r="W269" i="25"/>
  <c r="X269" i="25"/>
  <c r="Y269" i="25"/>
  <c r="Z269" i="25"/>
  <c r="AA269" i="25"/>
  <c r="V198" i="25"/>
  <c r="W198" i="25"/>
  <c r="X198" i="25"/>
  <c r="Y198" i="25"/>
  <c r="Z198" i="25"/>
  <c r="AA198" i="25"/>
  <c r="V200" i="25"/>
  <c r="W200" i="25"/>
  <c r="X200" i="25"/>
  <c r="Y200" i="25"/>
  <c r="Z200" i="25"/>
  <c r="AA200" i="25"/>
  <c r="V201" i="25"/>
  <c r="W201" i="25"/>
  <c r="X201" i="25"/>
  <c r="Y201" i="25"/>
  <c r="Z201" i="25"/>
  <c r="AA201" i="25"/>
  <c r="V202" i="25"/>
  <c r="W202" i="25"/>
  <c r="X202" i="25"/>
  <c r="Y202" i="25"/>
  <c r="Z202" i="25"/>
  <c r="AA202" i="25"/>
  <c r="V203" i="25"/>
  <c r="W203" i="25"/>
  <c r="X203" i="25"/>
  <c r="Y203" i="25"/>
  <c r="Z203" i="25"/>
  <c r="AA203" i="25"/>
  <c r="V204" i="25"/>
  <c r="W204" i="25"/>
  <c r="X204" i="25"/>
  <c r="Y204" i="25"/>
  <c r="Z204" i="25"/>
  <c r="AA204" i="25"/>
  <c r="V205" i="25"/>
  <c r="W205" i="25"/>
  <c r="X205" i="25"/>
  <c r="Y205" i="25"/>
  <c r="Z205" i="25"/>
  <c r="AA205" i="25"/>
  <c r="V206" i="25"/>
  <c r="W206" i="25"/>
  <c r="X206" i="25"/>
  <c r="Y206" i="25"/>
  <c r="Z206" i="25"/>
  <c r="AA206" i="25"/>
  <c r="V207" i="25"/>
  <c r="W207" i="25"/>
  <c r="X207" i="25"/>
  <c r="Y207" i="25"/>
  <c r="Z207" i="25"/>
  <c r="AA207" i="25"/>
  <c r="V208" i="25"/>
  <c r="W208" i="25"/>
  <c r="X208" i="25"/>
  <c r="Y208" i="25"/>
  <c r="Z208" i="25"/>
  <c r="AA208" i="25"/>
  <c r="V209" i="25"/>
  <c r="W209" i="25"/>
  <c r="X209" i="25"/>
  <c r="Y209" i="25"/>
  <c r="Z209" i="25"/>
  <c r="AA209" i="25"/>
  <c r="V210" i="25"/>
  <c r="W210" i="25"/>
  <c r="X210" i="25"/>
  <c r="Y210" i="25"/>
  <c r="Z210" i="25"/>
  <c r="AA210" i="25"/>
  <c r="V211" i="25"/>
  <c r="W211" i="25"/>
  <c r="X211" i="25"/>
  <c r="Y211" i="25"/>
  <c r="Z211" i="25"/>
  <c r="AA211" i="25"/>
  <c r="V212" i="25"/>
  <c r="W212" i="25"/>
  <c r="X212" i="25"/>
  <c r="Y212" i="25"/>
  <c r="Z212" i="25"/>
  <c r="AA212" i="25"/>
  <c r="V213" i="25"/>
  <c r="W213" i="25"/>
  <c r="X213" i="25"/>
  <c r="Y213" i="25"/>
  <c r="Z213" i="25"/>
  <c r="AA213" i="25"/>
  <c r="V214" i="25"/>
  <c r="W214" i="25"/>
  <c r="X214" i="25"/>
  <c r="Y214" i="25"/>
  <c r="Z214" i="25"/>
  <c r="AA214" i="25"/>
  <c r="V215" i="25"/>
  <c r="W215" i="25"/>
  <c r="X215" i="25"/>
  <c r="Y215" i="25"/>
  <c r="Z215" i="25"/>
  <c r="AA215" i="25"/>
  <c r="V216" i="25"/>
  <c r="W216" i="25"/>
  <c r="X216" i="25"/>
  <c r="Y216" i="25"/>
  <c r="Z216" i="25"/>
  <c r="AA216" i="25"/>
  <c r="V217" i="25"/>
  <c r="W217" i="25"/>
  <c r="X217" i="25"/>
  <c r="Y217" i="25"/>
  <c r="Z217" i="25"/>
  <c r="AA217" i="25"/>
  <c r="V218" i="25"/>
  <c r="W218" i="25"/>
  <c r="X218" i="25"/>
  <c r="Y218" i="25"/>
  <c r="Z218" i="25"/>
  <c r="AA218" i="25"/>
  <c r="V219" i="25"/>
  <c r="W219" i="25"/>
  <c r="X219" i="25"/>
  <c r="Y219" i="25"/>
  <c r="Z219" i="25"/>
  <c r="AA219" i="25"/>
  <c r="V220" i="25"/>
  <c r="W220" i="25"/>
  <c r="X220" i="25"/>
  <c r="Y220" i="25"/>
  <c r="Z220" i="25"/>
  <c r="AA220" i="25"/>
  <c r="V221" i="25"/>
  <c r="W221" i="25"/>
  <c r="X221" i="25"/>
  <c r="Y221" i="25"/>
  <c r="Z221" i="25"/>
  <c r="AA221" i="25"/>
  <c r="V225" i="25"/>
  <c r="W225" i="25"/>
  <c r="X225" i="25"/>
  <c r="Y225" i="25"/>
  <c r="Z225" i="25"/>
  <c r="AA225" i="25"/>
  <c r="V226" i="25"/>
  <c r="W226" i="25"/>
  <c r="X226" i="25"/>
  <c r="Y226" i="25"/>
  <c r="Z226" i="25"/>
  <c r="AA226" i="25"/>
  <c r="V227" i="25"/>
  <c r="W227" i="25"/>
  <c r="X227" i="25"/>
  <c r="Y227" i="25"/>
  <c r="Z227" i="25"/>
  <c r="AA227" i="25"/>
  <c r="V228" i="25"/>
  <c r="W228" i="25"/>
  <c r="X228" i="25"/>
  <c r="Y228" i="25"/>
  <c r="Z228" i="25"/>
  <c r="AA228" i="25"/>
  <c r="V229" i="25"/>
  <c r="W229" i="25"/>
  <c r="X229" i="25"/>
  <c r="Y229" i="25"/>
  <c r="Z229" i="25"/>
  <c r="AA229" i="25"/>
  <c r="V230" i="25"/>
  <c r="W230" i="25"/>
  <c r="X230" i="25"/>
  <c r="Y230" i="25"/>
  <c r="Z230" i="25"/>
  <c r="AA230" i="25"/>
  <c r="V231" i="25"/>
  <c r="W231" i="25"/>
  <c r="X231" i="25"/>
  <c r="Y231" i="25"/>
  <c r="Z231" i="25"/>
  <c r="AA231" i="25"/>
  <c r="V233" i="25"/>
  <c r="W233" i="25"/>
  <c r="X233" i="25"/>
  <c r="Y233" i="25"/>
  <c r="Z233" i="25"/>
  <c r="AA233" i="25"/>
  <c r="V234" i="25"/>
  <c r="W234" i="25"/>
  <c r="X234" i="25"/>
  <c r="Y234" i="25"/>
  <c r="Z234" i="25"/>
  <c r="AA234" i="25"/>
  <c r="V235" i="25"/>
  <c r="W235" i="25"/>
  <c r="X235" i="25"/>
  <c r="Y235" i="25"/>
  <c r="Z235" i="25"/>
  <c r="AA235" i="25"/>
  <c r="V236" i="25"/>
  <c r="W236" i="25"/>
  <c r="X236" i="25"/>
  <c r="Y236" i="25"/>
  <c r="Z236" i="25"/>
  <c r="AA236" i="25"/>
  <c r="V238" i="25"/>
  <c r="W238" i="25"/>
  <c r="X238" i="25"/>
  <c r="Y238" i="25"/>
  <c r="Z238" i="25"/>
  <c r="AA238" i="25"/>
  <c r="V239" i="25"/>
  <c r="W239" i="25"/>
  <c r="X239" i="25"/>
  <c r="Y239" i="25"/>
  <c r="Z239" i="25"/>
  <c r="AA239" i="25"/>
  <c r="V243" i="25"/>
  <c r="W243" i="25"/>
  <c r="X243" i="25"/>
  <c r="Y243" i="25"/>
  <c r="Z243" i="25"/>
  <c r="AA243" i="25"/>
  <c r="V61" i="25"/>
  <c r="W61" i="25"/>
  <c r="X61" i="25"/>
  <c r="Y61" i="25"/>
  <c r="Z61" i="25"/>
  <c r="AA61" i="25"/>
  <c r="V62" i="25"/>
  <c r="W62" i="25"/>
  <c r="X62" i="25"/>
  <c r="Y62" i="25"/>
  <c r="Z62" i="25"/>
  <c r="AA62" i="25"/>
  <c r="V63" i="25"/>
  <c r="W63" i="25"/>
  <c r="X63" i="25"/>
  <c r="Y63" i="25"/>
  <c r="Z63" i="25"/>
  <c r="AA63" i="25"/>
  <c r="V64" i="25"/>
  <c r="W64" i="25"/>
  <c r="X64" i="25"/>
  <c r="Y64" i="25"/>
  <c r="Z64" i="25"/>
  <c r="AA64" i="25"/>
  <c r="V65" i="25"/>
  <c r="W65" i="25"/>
  <c r="X65" i="25"/>
  <c r="Y65" i="25"/>
  <c r="Z65" i="25"/>
  <c r="AA65" i="25"/>
  <c r="V66" i="25"/>
  <c r="W66" i="25"/>
  <c r="X66" i="25"/>
  <c r="Y66" i="25"/>
  <c r="Z66" i="25"/>
  <c r="AA66" i="25"/>
  <c r="V67" i="25"/>
  <c r="W67" i="25"/>
  <c r="X67" i="25"/>
  <c r="Y67" i="25"/>
  <c r="Z67" i="25"/>
  <c r="AA67" i="25"/>
  <c r="V68" i="25"/>
  <c r="W68" i="25"/>
  <c r="X68" i="25"/>
  <c r="Y68" i="25"/>
  <c r="Z68" i="25"/>
  <c r="AA68" i="25"/>
  <c r="V69" i="25"/>
  <c r="W69" i="25"/>
  <c r="X69" i="25"/>
  <c r="Y69" i="25"/>
  <c r="Z69" i="25"/>
  <c r="AA69" i="25"/>
  <c r="V70" i="25"/>
  <c r="W70" i="25"/>
  <c r="X70" i="25"/>
  <c r="Y70" i="25"/>
  <c r="Z70" i="25"/>
  <c r="AA70" i="25"/>
  <c r="V71" i="25"/>
  <c r="W71" i="25"/>
  <c r="X71" i="25"/>
  <c r="Y71" i="25"/>
  <c r="Z71" i="25"/>
  <c r="AA71" i="25"/>
  <c r="V72" i="25"/>
  <c r="W72" i="25"/>
  <c r="X72" i="25"/>
  <c r="Y72" i="25"/>
  <c r="Z72" i="25"/>
  <c r="AA72" i="25"/>
  <c r="V73" i="25"/>
  <c r="W73" i="25"/>
  <c r="X73" i="25"/>
  <c r="Y73" i="25"/>
  <c r="Z73" i="25"/>
  <c r="AA73" i="25"/>
  <c r="V74" i="25"/>
  <c r="W74" i="25"/>
  <c r="X74" i="25"/>
  <c r="Y74" i="25"/>
  <c r="Z74" i="25"/>
  <c r="AA74" i="25"/>
  <c r="V75" i="25"/>
  <c r="W75" i="25"/>
  <c r="X75" i="25"/>
  <c r="Y75" i="25"/>
  <c r="Z75" i="25"/>
  <c r="AA75" i="25"/>
  <c r="V76" i="25"/>
  <c r="W76" i="25"/>
  <c r="X76" i="25"/>
  <c r="Y76" i="25"/>
  <c r="Z76" i="25"/>
  <c r="AA76" i="25"/>
  <c r="V38" i="25"/>
  <c r="W38" i="25"/>
  <c r="X38" i="25"/>
  <c r="Y38" i="25"/>
  <c r="Z38" i="25"/>
  <c r="AA38" i="25"/>
  <c r="V40" i="25"/>
  <c r="W40" i="25"/>
  <c r="X40" i="25"/>
  <c r="Y40" i="25"/>
  <c r="Z40" i="25"/>
  <c r="AA40" i="25"/>
  <c r="V41" i="25"/>
  <c r="W41" i="25"/>
  <c r="X41" i="25"/>
  <c r="Y41" i="25"/>
  <c r="Z41" i="25"/>
  <c r="AA41" i="25"/>
  <c r="V43" i="25"/>
  <c r="W43" i="25"/>
  <c r="X43" i="25"/>
  <c r="Y43" i="25"/>
  <c r="Z43" i="25"/>
  <c r="AA43" i="25"/>
  <c r="V44" i="25"/>
  <c r="W44" i="25"/>
  <c r="X44" i="25"/>
  <c r="Y44" i="25"/>
  <c r="Z44" i="25"/>
  <c r="AA44" i="25"/>
  <c r="V45" i="25"/>
  <c r="W45" i="25"/>
  <c r="X45" i="25"/>
  <c r="Y45" i="25"/>
  <c r="Z45" i="25"/>
  <c r="AA45" i="25"/>
  <c r="V46" i="25"/>
  <c r="W46" i="25"/>
  <c r="X46" i="25"/>
  <c r="Y46" i="25"/>
  <c r="Z46" i="25"/>
  <c r="AA46" i="25"/>
  <c r="V47" i="25"/>
  <c r="W47" i="25"/>
  <c r="X47" i="25"/>
  <c r="Y47" i="25"/>
  <c r="Z47" i="25"/>
  <c r="AA47" i="25"/>
  <c r="V48" i="25"/>
  <c r="W48" i="25"/>
  <c r="X48" i="25"/>
  <c r="Y48" i="25"/>
  <c r="Z48" i="25"/>
  <c r="AA48" i="25"/>
  <c r="V55" i="25"/>
  <c r="W55" i="25"/>
  <c r="X55" i="25"/>
  <c r="Y55" i="25"/>
  <c r="Z55" i="25"/>
  <c r="AA55" i="25"/>
  <c r="V56" i="25"/>
  <c r="W56" i="25"/>
  <c r="X56" i="25"/>
  <c r="Y56" i="25"/>
  <c r="Z56" i="25"/>
  <c r="AA56" i="25"/>
  <c r="V57" i="25"/>
  <c r="W57" i="25"/>
  <c r="X57" i="25"/>
  <c r="Y57" i="25"/>
  <c r="Z57" i="25"/>
  <c r="AA57" i="25"/>
  <c r="V6" i="25"/>
  <c r="W6" i="25"/>
  <c r="X6" i="25"/>
  <c r="Y6" i="25"/>
  <c r="Z6" i="25"/>
  <c r="AA6" i="25"/>
  <c r="V7" i="25"/>
  <c r="W7" i="25"/>
  <c r="X7" i="25"/>
  <c r="Y7" i="25"/>
  <c r="Z7" i="25"/>
  <c r="AA7" i="25"/>
  <c r="V9" i="25"/>
  <c r="W9" i="25"/>
  <c r="X9" i="25"/>
  <c r="Y9" i="25"/>
  <c r="Z9" i="25"/>
  <c r="AA9" i="25"/>
  <c r="V11" i="25"/>
  <c r="W11" i="25"/>
  <c r="X11" i="25"/>
  <c r="Y11" i="25"/>
  <c r="Z11" i="25"/>
  <c r="AA11" i="25"/>
  <c r="V12" i="25"/>
  <c r="W12" i="25"/>
  <c r="X12" i="25"/>
  <c r="Y12" i="25"/>
  <c r="Z12" i="25"/>
  <c r="AA12" i="25"/>
  <c r="V15" i="25"/>
  <c r="W15" i="25"/>
  <c r="X15" i="25"/>
  <c r="Y15" i="25"/>
  <c r="Z15" i="25"/>
  <c r="AA15" i="25"/>
  <c r="V17" i="25"/>
  <c r="W17" i="25"/>
  <c r="X17" i="25"/>
  <c r="Y17" i="25"/>
  <c r="Z17" i="25"/>
  <c r="AA17" i="25"/>
  <c r="V18" i="25"/>
  <c r="W18" i="25"/>
  <c r="X18" i="25"/>
  <c r="Y18" i="25"/>
  <c r="Z18" i="25"/>
  <c r="AA18" i="25"/>
  <c r="O248" i="25"/>
  <c r="P248" i="25"/>
  <c r="Q248" i="25"/>
  <c r="U248" i="25"/>
  <c r="O249" i="25"/>
  <c r="P249" i="25"/>
  <c r="Q249" i="25"/>
  <c r="U249" i="25"/>
  <c r="O250" i="25"/>
  <c r="P250" i="25"/>
  <c r="Q250" i="25"/>
  <c r="U250" i="25"/>
  <c r="O251" i="25"/>
  <c r="P251" i="25"/>
  <c r="Q251" i="25"/>
  <c r="U251" i="25"/>
  <c r="O252" i="25"/>
  <c r="P252" i="25"/>
  <c r="Q252" i="25"/>
  <c r="U252" i="25"/>
  <c r="O253" i="25"/>
  <c r="P253" i="25"/>
  <c r="Q253" i="25"/>
  <c r="U253" i="25"/>
  <c r="O254" i="25"/>
  <c r="P254" i="25"/>
  <c r="Q254" i="25"/>
  <c r="U254" i="25"/>
  <c r="O255" i="25"/>
  <c r="P255" i="25"/>
  <c r="Q255" i="25"/>
  <c r="U255" i="25"/>
  <c r="O256" i="25"/>
  <c r="P256" i="25"/>
  <c r="Q256" i="25"/>
  <c r="U256" i="25"/>
  <c r="O257" i="25"/>
  <c r="P257" i="25"/>
  <c r="Q257" i="25"/>
  <c r="U257" i="25"/>
  <c r="O258" i="25"/>
  <c r="P258" i="25"/>
  <c r="Q258" i="25"/>
  <c r="U258" i="25"/>
  <c r="O259" i="25"/>
  <c r="P259" i="25"/>
  <c r="Q259" i="25"/>
  <c r="U259" i="25"/>
  <c r="O260" i="25"/>
  <c r="P260" i="25"/>
  <c r="Q260" i="25"/>
  <c r="U260" i="25"/>
  <c r="O261" i="25"/>
  <c r="P261" i="25"/>
  <c r="Q261" i="25"/>
  <c r="U261" i="25"/>
  <c r="O264" i="25"/>
  <c r="P264" i="25"/>
  <c r="Q264" i="25"/>
  <c r="U264" i="25"/>
  <c r="O267" i="25"/>
  <c r="P267" i="25"/>
  <c r="Q267" i="25"/>
  <c r="U267" i="25"/>
  <c r="O268" i="25"/>
  <c r="P268" i="25"/>
  <c r="Q268" i="25"/>
  <c r="U268" i="25"/>
  <c r="O269" i="25"/>
  <c r="P269" i="25"/>
  <c r="Q269" i="25"/>
  <c r="U269" i="25"/>
  <c r="D248" i="25"/>
  <c r="E248" i="25"/>
  <c r="F248" i="25"/>
  <c r="G248" i="25"/>
  <c r="H248" i="25"/>
  <c r="I248" i="25"/>
  <c r="M248" i="25"/>
  <c r="N248" i="25"/>
  <c r="D249" i="25"/>
  <c r="E249" i="25"/>
  <c r="F249" i="25"/>
  <c r="G249" i="25"/>
  <c r="H249" i="25"/>
  <c r="I249" i="25"/>
  <c r="M249" i="25"/>
  <c r="N249" i="25"/>
  <c r="D250" i="25"/>
  <c r="E250" i="25"/>
  <c r="F250" i="25"/>
  <c r="G250" i="25"/>
  <c r="H250" i="25"/>
  <c r="I250" i="25"/>
  <c r="M250" i="25"/>
  <c r="N250" i="25"/>
  <c r="D251" i="25"/>
  <c r="E251" i="25"/>
  <c r="F251" i="25"/>
  <c r="G251" i="25"/>
  <c r="H251" i="25"/>
  <c r="I251" i="25"/>
  <c r="M251" i="25"/>
  <c r="N251" i="25"/>
  <c r="D252" i="25"/>
  <c r="E252" i="25"/>
  <c r="F252" i="25"/>
  <c r="G252" i="25"/>
  <c r="H252" i="25"/>
  <c r="I252" i="25"/>
  <c r="M252" i="25"/>
  <c r="N252" i="25"/>
  <c r="D253" i="25"/>
  <c r="E253" i="25"/>
  <c r="F253" i="25"/>
  <c r="G253" i="25"/>
  <c r="H253" i="25"/>
  <c r="I253" i="25"/>
  <c r="M253" i="25"/>
  <c r="N253" i="25"/>
  <c r="D254" i="25"/>
  <c r="E254" i="25"/>
  <c r="F254" i="25"/>
  <c r="G254" i="25"/>
  <c r="H254" i="25"/>
  <c r="I254" i="25"/>
  <c r="M254" i="25"/>
  <c r="N254" i="25"/>
  <c r="D255" i="25"/>
  <c r="E255" i="25"/>
  <c r="F255" i="25"/>
  <c r="G255" i="25"/>
  <c r="H255" i="25"/>
  <c r="I255" i="25"/>
  <c r="M255" i="25"/>
  <c r="N255" i="25"/>
  <c r="D256" i="25"/>
  <c r="E256" i="25"/>
  <c r="F256" i="25"/>
  <c r="G256" i="25"/>
  <c r="H256" i="25"/>
  <c r="I256" i="25"/>
  <c r="M256" i="25"/>
  <c r="N256" i="25"/>
  <c r="D257" i="25"/>
  <c r="E257" i="25"/>
  <c r="F257" i="25"/>
  <c r="G257" i="25"/>
  <c r="H257" i="25"/>
  <c r="I257" i="25"/>
  <c r="M257" i="25"/>
  <c r="N257" i="25"/>
  <c r="D258" i="25"/>
  <c r="E258" i="25"/>
  <c r="F258" i="25"/>
  <c r="G258" i="25"/>
  <c r="H258" i="25"/>
  <c r="I258" i="25"/>
  <c r="M258" i="25"/>
  <c r="N258" i="25"/>
  <c r="D259" i="25"/>
  <c r="E259" i="25"/>
  <c r="F259" i="25"/>
  <c r="G259" i="25"/>
  <c r="H259" i="25"/>
  <c r="I259" i="25"/>
  <c r="M259" i="25"/>
  <c r="N259" i="25"/>
  <c r="D260" i="25"/>
  <c r="E260" i="25"/>
  <c r="F260" i="25"/>
  <c r="G260" i="25"/>
  <c r="H260" i="25"/>
  <c r="I260" i="25"/>
  <c r="M260" i="25"/>
  <c r="N260" i="25"/>
  <c r="D261" i="25"/>
  <c r="E261" i="25"/>
  <c r="F261" i="25"/>
  <c r="G261" i="25"/>
  <c r="H261" i="25"/>
  <c r="I261" i="25"/>
  <c r="M261" i="25"/>
  <c r="N261" i="25"/>
  <c r="M264" i="25"/>
  <c r="N264" i="25"/>
  <c r="D267" i="25"/>
  <c r="E267" i="25"/>
  <c r="F267" i="25"/>
  <c r="G267" i="25"/>
  <c r="H267" i="25"/>
  <c r="I267" i="25"/>
  <c r="M267" i="25"/>
  <c r="N267" i="25"/>
  <c r="D268" i="25"/>
  <c r="E268" i="25"/>
  <c r="F268" i="25"/>
  <c r="G268" i="25"/>
  <c r="H268" i="25"/>
  <c r="I268" i="25"/>
  <c r="M268" i="25"/>
  <c r="N268" i="25"/>
  <c r="D269" i="25"/>
  <c r="E269" i="25"/>
  <c r="F269" i="25"/>
  <c r="G269" i="25"/>
  <c r="H269" i="25"/>
  <c r="I269" i="25"/>
  <c r="M269" i="25"/>
  <c r="N269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6" i="25"/>
  <c r="C267" i="25"/>
  <c r="C268" i="25"/>
  <c r="C269" i="25"/>
  <c r="C248" i="25"/>
  <c r="H204" i="25"/>
  <c r="I204" i="25"/>
  <c r="M204" i="25"/>
  <c r="N204" i="25"/>
  <c r="D198" i="25"/>
  <c r="E198" i="25"/>
  <c r="F198" i="25"/>
  <c r="G198" i="25"/>
  <c r="H198" i="25"/>
  <c r="I198" i="25"/>
  <c r="M198" i="25"/>
  <c r="N198" i="25"/>
  <c r="O198" i="25"/>
  <c r="P198" i="25"/>
  <c r="Q198" i="25"/>
  <c r="U198" i="25"/>
  <c r="D200" i="25"/>
  <c r="E200" i="25"/>
  <c r="F200" i="25"/>
  <c r="G200" i="25"/>
  <c r="H200" i="25"/>
  <c r="I200" i="25"/>
  <c r="M200" i="25"/>
  <c r="N200" i="25"/>
  <c r="O200" i="25"/>
  <c r="P200" i="25"/>
  <c r="Q200" i="25"/>
  <c r="U200" i="25"/>
  <c r="D201" i="25"/>
  <c r="E201" i="25"/>
  <c r="F201" i="25"/>
  <c r="G201" i="25"/>
  <c r="H201" i="25"/>
  <c r="I201" i="25"/>
  <c r="M201" i="25"/>
  <c r="N201" i="25"/>
  <c r="O201" i="25"/>
  <c r="P201" i="25"/>
  <c r="Q201" i="25"/>
  <c r="U201" i="25"/>
  <c r="D202" i="25"/>
  <c r="E202" i="25"/>
  <c r="F202" i="25"/>
  <c r="G202" i="25"/>
  <c r="H202" i="25"/>
  <c r="I202" i="25"/>
  <c r="M202" i="25"/>
  <c r="N202" i="25"/>
  <c r="O202" i="25"/>
  <c r="P202" i="25"/>
  <c r="Q202" i="25"/>
  <c r="U202" i="25"/>
  <c r="D203" i="25"/>
  <c r="E203" i="25"/>
  <c r="F203" i="25"/>
  <c r="G203" i="25"/>
  <c r="H203" i="25"/>
  <c r="I203" i="25"/>
  <c r="M203" i="25"/>
  <c r="N203" i="25"/>
  <c r="O203" i="25"/>
  <c r="P203" i="25"/>
  <c r="Q203" i="25"/>
  <c r="U203" i="25"/>
  <c r="D204" i="25"/>
  <c r="E204" i="25"/>
  <c r="F204" i="25"/>
  <c r="G204" i="25"/>
  <c r="O204" i="25"/>
  <c r="P204" i="25"/>
  <c r="Q204" i="25"/>
  <c r="U204" i="25"/>
  <c r="D205" i="25"/>
  <c r="E205" i="25"/>
  <c r="F205" i="25"/>
  <c r="G205" i="25"/>
  <c r="H205" i="25"/>
  <c r="I205" i="25"/>
  <c r="M205" i="25"/>
  <c r="N205" i="25"/>
  <c r="O205" i="25"/>
  <c r="P205" i="25"/>
  <c r="Q205" i="25"/>
  <c r="U205" i="25"/>
  <c r="D206" i="25"/>
  <c r="E206" i="25"/>
  <c r="F206" i="25"/>
  <c r="G206" i="25"/>
  <c r="H206" i="25"/>
  <c r="I206" i="25"/>
  <c r="M206" i="25"/>
  <c r="N206" i="25"/>
  <c r="O206" i="25"/>
  <c r="P206" i="25"/>
  <c r="Q206" i="25"/>
  <c r="U206" i="25"/>
  <c r="D207" i="25"/>
  <c r="E207" i="25"/>
  <c r="F207" i="25"/>
  <c r="G207" i="25"/>
  <c r="H207" i="25"/>
  <c r="I207" i="25"/>
  <c r="M207" i="25"/>
  <c r="N207" i="25"/>
  <c r="O207" i="25"/>
  <c r="P207" i="25"/>
  <c r="Q207" i="25"/>
  <c r="U207" i="25"/>
  <c r="D208" i="25"/>
  <c r="E208" i="25"/>
  <c r="F208" i="25"/>
  <c r="G208" i="25"/>
  <c r="H208" i="25"/>
  <c r="I208" i="25"/>
  <c r="M208" i="25"/>
  <c r="N208" i="25"/>
  <c r="O208" i="25"/>
  <c r="P208" i="25"/>
  <c r="Q208" i="25"/>
  <c r="U208" i="25"/>
  <c r="D209" i="25"/>
  <c r="E209" i="25"/>
  <c r="F209" i="25"/>
  <c r="G209" i="25"/>
  <c r="H209" i="25"/>
  <c r="I209" i="25"/>
  <c r="M209" i="25"/>
  <c r="N209" i="25"/>
  <c r="O209" i="25"/>
  <c r="P209" i="25"/>
  <c r="Q209" i="25"/>
  <c r="U209" i="25"/>
  <c r="D210" i="25"/>
  <c r="E210" i="25"/>
  <c r="F210" i="25"/>
  <c r="G210" i="25"/>
  <c r="H210" i="25"/>
  <c r="I210" i="25"/>
  <c r="M210" i="25"/>
  <c r="N210" i="25"/>
  <c r="O210" i="25"/>
  <c r="P210" i="25"/>
  <c r="Q210" i="25"/>
  <c r="U210" i="25"/>
  <c r="D211" i="25"/>
  <c r="E211" i="25"/>
  <c r="F211" i="25"/>
  <c r="G211" i="25"/>
  <c r="H211" i="25"/>
  <c r="I211" i="25"/>
  <c r="M211" i="25"/>
  <c r="N211" i="25"/>
  <c r="O211" i="25"/>
  <c r="P211" i="25"/>
  <c r="Q211" i="25"/>
  <c r="U211" i="25"/>
  <c r="H212" i="25"/>
  <c r="I212" i="25"/>
  <c r="M212" i="25"/>
  <c r="N212" i="25"/>
  <c r="O212" i="25"/>
  <c r="P212" i="25"/>
  <c r="Q212" i="25"/>
  <c r="U212" i="25"/>
  <c r="D213" i="25"/>
  <c r="E213" i="25"/>
  <c r="F213" i="25"/>
  <c r="G213" i="25"/>
  <c r="H213" i="25"/>
  <c r="I213" i="25"/>
  <c r="M213" i="25"/>
  <c r="N213" i="25"/>
  <c r="O213" i="25"/>
  <c r="P213" i="25"/>
  <c r="Q213" i="25"/>
  <c r="U213" i="25"/>
  <c r="D214" i="25"/>
  <c r="E214" i="25"/>
  <c r="F214" i="25"/>
  <c r="G214" i="25"/>
  <c r="H214" i="25"/>
  <c r="I214" i="25"/>
  <c r="M214" i="25"/>
  <c r="N214" i="25"/>
  <c r="O214" i="25"/>
  <c r="P214" i="25"/>
  <c r="Q214" i="25"/>
  <c r="U214" i="25"/>
  <c r="D215" i="25"/>
  <c r="E215" i="25"/>
  <c r="F215" i="25"/>
  <c r="G215" i="25"/>
  <c r="H215" i="25"/>
  <c r="I215" i="25"/>
  <c r="M215" i="25"/>
  <c r="N215" i="25"/>
  <c r="O215" i="25"/>
  <c r="P215" i="25"/>
  <c r="Q215" i="25"/>
  <c r="U215" i="25"/>
  <c r="D216" i="25"/>
  <c r="E216" i="25"/>
  <c r="F216" i="25"/>
  <c r="G216" i="25"/>
  <c r="H216" i="25"/>
  <c r="I216" i="25"/>
  <c r="M216" i="25"/>
  <c r="N216" i="25"/>
  <c r="O216" i="25"/>
  <c r="P216" i="25"/>
  <c r="Q216" i="25"/>
  <c r="U216" i="25"/>
  <c r="D217" i="25"/>
  <c r="E217" i="25"/>
  <c r="F217" i="25"/>
  <c r="G217" i="25"/>
  <c r="H217" i="25"/>
  <c r="I217" i="25"/>
  <c r="M217" i="25"/>
  <c r="N217" i="25"/>
  <c r="O217" i="25"/>
  <c r="P217" i="25"/>
  <c r="Q217" i="25"/>
  <c r="U217" i="25"/>
  <c r="D218" i="25"/>
  <c r="E218" i="25"/>
  <c r="F218" i="25"/>
  <c r="G218" i="25"/>
  <c r="H218" i="25"/>
  <c r="I218" i="25"/>
  <c r="M218" i="25"/>
  <c r="N218" i="25"/>
  <c r="O218" i="25"/>
  <c r="P218" i="25"/>
  <c r="Q218" i="25"/>
  <c r="U218" i="25"/>
  <c r="D219" i="25"/>
  <c r="E219" i="25"/>
  <c r="F219" i="25"/>
  <c r="G219" i="25"/>
  <c r="H219" i="25"/>
  <c r="I219" i="25"/>
  <c r="M219" i="25"/>
  <c r="N219" i="25"/>
  <c r="O219" i="25"/>
  <c r="P219" i="25"/>
  <c r="Q219" i="25"/>
  <c r="U219" i="25"/>
  <c r="D220" i="25"/>
  <c r="E220" i="25"/>
  <c r="F220" i="25"/>
  <c r="G220" i="25"/>
  <c r="H220" i="25"/>
  <c r="I220" i="25"/>
  <c r="M220" i="25"/>
  <c r="N220" i="25"/>
  <c r="O220" i="25"/>
  <c r="P220" i="25"/>
  <c r="Q220" i="25"/>
  <c r="U220" i="25"/>
  <c r="D221" i="25"/>
  <c r="E221" i="25"/>
  <c r="F221" i="25"/>
  <c r="G221" i="25"/>
  <c r="H221" i="25"/>
  <c r="I221" i="25"/>
  <c r="M221" i="25"/>
  <c r="N221" i="25"/>
  <c r="O221" i="25"/>
  <c r="P221" i="25"/>
  <c r="Q221" i="25"/>
  <c r="U221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3" i="25"/>
  <c r="C214" i="25"/>
  <c r="C215" i="25"/>
  <c r="C216" i="25"/>
  <c r="C217" i="25"/>
  <c r="C218" i="25"/>
  <c r="C219" i="25"/>
  <c r="C220" i="25"/>
  <c r="C221" i="25"/>
  <c r="C198" i="25"/>
  <c r="O225" i="25"/>
  <c r="P225" i="25"/>
  <c r="Q225" i="25"/>
  <c r="U225" i="25"/>
  <c r="O226" i="25"/>
  <c r="P226" i="25"/>
  <c r="Q226" i="25"/>
  <c r="U226" i="25"/>
  <c r="O227" i="25"/>
  <c r="P227" i="25"/>
  <c r="Q227" i="25"/>
  <c r="U227" i="25"/>
  <c r="O228" i="25"/>
  <c r="P228" i="25"/>
  <c r="Q228" i="25"/>
  <c r="U228" i="25"/>
  <c r="O229" i="25"/>
  <c r="P229" i="25"/>
  <c r="Q229" i="25"/>
  <c r="U229" i="25"/>
  <c r="O230" i="25"/>
  <c r="P230" i="25"/>
  <c r="Q230" i="25"/>
  <c r="U230" i="25"/>
  <c r="O231" i="25"/>
  <c r="P231" i="25"/>
  <c r="Q231" i="25"/>
  <c r="U231" i="25"/>
  <c r="O233" i="25"/>
  <c r="P233" i="25"/>
  <c r="Q233" i="25"/>
  <c r="U233" i="25"/>
  <c r="O234" i="25"/>
  <c r="P234" i="25"/>
  <c r="Q234" i="25"/>
  <c r="U234" i="25"/>
  <c r="O235" i="25"/>
  <c r="P235" i="25"/>
  <c r="Q235" i="25"/>
  <c r="U235" i="25"/>
  <c r="O236" i="25"/>
  <c r="P236" i="25"/>
  <c r="Q236" i="25"/>
  <c r="U236" i="25"/>
  <c r="O238" i="25"/>
  <c r="P238" i="25"/>
  <c r="Q238" i="25"/>
  <c r="U238" i="25"/>
  <c r="O239" i="25"/>
  <c r="P239" i="25"/>
  <c r="Q239" i="25"/>
  <c r="U239" i="25"/>
  <c r="O243" i="25"/>
  <c r="P243" i="25"/>
  <c r="Q243" i="25"/>
  <c r="U243" i="25"/>
  <c r="D225" i="25"/>
  <c r="E225" i="25"/>
  <c r="F225" i="25"/>
  <c r="G225" i="25"/>
  <c r="H225" i="25"/>
  <c r="I225" i="25"/>
  <c r="M225" i="25"/>
  <c r="N225" i="25"/>
  <c r="D226" i="25"/>
  <c r="E226" i="25"/>
  <c r="F226" i="25"/>
  <c r="G226" i="25"/>
  <c r="H226" i="25"/>
  <c r="I226" i="25"/>
  <c r="M226" i="25"/>
  <c r="N226" i="25"/>
  <c r="D227" i="25"/>
  <c r="E227" i="25"/>
  <c r="F227" i="25"/>
  <c r="G227" i="25"/>
  <c r="H227" i="25"/>
  <c r="I227" i="25"/>
  <c r="M227" i="25"/>
  <c r="N227" i="25"/>
  <c r="D228" i="25"/>
  <c r="E228" i="25"/>
  <c r="F228" i="25"/>
  <c r="G228" i="25"/>
  <c r="H228" i="25"/>
  <c r="I228" i="25"/>
  <c r="M228" i="25"/>
  <c r="N228" i="25"/>
  <c r="D229" i="25"/>
  <c r="E229" i="25"/>
  <c r="F229" i="25"/>
  <c r="G229" i="25"/>
  <c r="H229" i="25"/>
  <c r="I229" i="25"/>
  <c r="M229" i="25"/>
  <c r="N229" i="25"/>
  <c r="D230" i="25"/>
  <c r="E230" i="25"/>
  <c r="F230" i="25"/>
  <c r="G230" i="25"/>
  <c r="H230" i="25"/>
  <c r="I230" i="25"/>
  <c r="M230" i="25"/>
  <c r="N230" i="25"/>
  <c r="D231" i="25"/>
  <c r="E231" i="25"/>
  <c r="F231" i="25"/>
  <c r="G231" i="25"/>
  <c r="H231" i="25"/>
  <c r="I231" i="25"/>
  <c r="M231" i="25"/>
  <c r="N231" i="25"/>
  <c r="D233" i="25"/>
  <c r="E233" i="25"/>
  <c r="F233" i="25"/>
  <c r="G233" i="25"/>
  <c r="H233" i="25"/>
  <c r="I233" i="25"/>
  <c r="M233" i="25"/>
  <c r="N233" i="25"/>
  <c r="D234" i="25"/>
  <c r="E234" i="25"/>
  <c r="F234" i="25"/>
  <c r="G234" i="25"/>
  <c r="H234" i="25"/>
  <c r="I234" i="25"/>
  <c r="M234" i="25"/>
  <c r="N234" i="25"/>
  <c r="D235" i="25"/>
  <c r="E235" i="25"/>
  <c r="F235" i="25"/>
  <c r="G235" i="25"/>
  <c r="H235" i="25"/>
  <c r="I235" i="25"/>
  <c r="M235" i="25"/>
  <c r="N235" i="25"/>
  <c r="D236" i="25"/>
  <c r="E236" i="25"/>
  <c r="F236" i="25"/>
  <c r="G236" i="25"/>
  <c r="H236" i="25"/>
  <c r="I236" i="25"/>
  <c r="M236" i="25"/>
  <c r="N236" i="25"/>
  <c r="D238" i="25"/>
  <c r="E238" i="25"/>
  <c r="F238" i="25"/>
  <c r="G238" i="25"/>
  <c r="H238" i="25"/>
  <c r="I238" i="25"/>
  <c r="M238" i="25"/>
  <c r="N238" i="25"/>
  <c r="F239" i="25"/>
  <c r="G239" i="25"/>
  <c r="H239" i="25"/>
  <c r="I239" i="25"/>
  <c r="M239" i="25"/>
  <c r="N239" i="25"/>
  <c r="D243" i="25"/>
  <c r="E243" i="25"/>
  <c r="F243" i="25"/>
  <c r="G243" i="25"/>
  <c r="H243" i="25"/>
  <c r="I243" i="25"/>
  <c r="M243" i="25"/>
  <c r="N243" i="25"/>
  <c r="C226" i="25"/>
  <c r="C227" i="25"/>
  <c r="C228" i="25"/>
  <c r="C229" i="25"/>
  <c r="C230" i="25"/>
  <c r="C231" i="25"/>
  <c r="C232" i="25"/>
  <c r="C233" i="25"/>
  <c r="C234" i="25"/>
  <c r="C235" i="25"/>
  <c r="C236" i="25"/>
  <c r="C238" i="25"/>
  <c r="C243" i="25"/>
  <c r="C225" i="25"/>
  <c r="O61" i="25"/>
  <c r="P61" i="25"/>
  <c r="Q61" i="25"/>
  <c r="U61" i="25"/>
  <c r="O62" i="25"/>
  <c r="P62" i="25"/>
  <c r="Q62" i="25"/>
  <c r="U62" i="25"/>
  <c r="O63" i="25"/>
  <c r="P63" i="25"/>
  <c r="Q63" i="25"/>
  <c r="U63" i="25"/>
  <c r="O64" i="25"/>
  <c r="P64" i="25"/>
  <c r="Q64" i="25"/>
  <c r="U64" i="25"/>
  <c r="O65" i="25"/>
  <c r="P65" i="25"/>
  <c r="Q65" i="25"/>
  <c r="U65" i="25"/>
  <c r="O66" i="25"/>
  <c r="P66" i="25"/>
  <c r="Q66" i="25"/>
  <c r="U66" i="25"/>
  <c r="O67" i="25"/>
  <c r="P67" i="25"/>
  <c r="Q67" i="25"/>
  <c r="U67" i="25"/>
  <c r="O68" i="25"/>
  <c r="P68" i="25"/>
  <c r="Q68" i="25"/>
  <c r="U68" i="25"/>
  <c r="O69" i="25"/>
  <c r="P69" i="25"/>
  <c r="Q69" i="25"/>
  <c r="U69" i="25"/>
  <c r="O70" i="25"/>
  <c r="P70" i="25"/>
  <c r="Q70" i="25"/>
  <c r="U70" i="25"/>
  <c r="O71" i="25"/>
  <c r="P71" i="25"/>
  <c r="Q71" i="25"/>
  <c r="U71" i="25"/>
  <c r="O72" i="25"/>
  <c r="P72" i="25"/>
  <c r="Q72" i="25"/>
  <c r="U72" i="25"/>
  <c r="O73" i="25"/>
  <c r="P73" i="25"/>
  <c r="Q73" i="25"/>
  <c r="U73" i="25"/>
  <c r="O74" i="25"/>
  <c r="P74" i="25"/>
  <c r="Q74" i="25"/>
  <c r="U74" i="25"/>
  <c r="O75" i="25"/>
  <c r="P75" i="25"/>
  <c r="Q75" i="25"/>
  <c r="U75" i="25"/>
  <c r="O76" i="25"/>
  <c r="P76" i="25"/>
  <c r="Q76" i="25"/>
  <c r="U76" i="25"/>
  <c r="D61" i="25"/>
  <c r="E61" i="25"/>
  <c r="F61" i="25"/>
  <c r="G61" i="25"/>
  <c r="H61" i="25"/>
  <c r="I61" i="25"/>
  <c r="M61" i="25"/>
  <c r="N61" i="25"/>
  <c r="D62" i="25"/>
  <c r="E62" i="25"/>
  <c r="F62" i="25"/>
  <c r="G62" i="25"/>
  <c r="H62" i="25"/>
  <c r="I62" i="25"/>
  <c r="M62" i="25"/>
  <c r="N62" i="25"/>
  <c r="D63" i="25"/>
  <c r="E63" i="25"/>
  <c r="F63" i="25"/>
  <c r="G63" i="25"/>
  <c r="H63" i="25"/>
  <c r="I63" i="25"/>
  <c r="M63" i="25"/>
  <c r="N63" i="25"/>
  <c r="D64" i="25"/>
  <c r="E64" i="25"/>
  <c r="F64" i="25"/>
  <c r="G64" i="25"/>
  <c r="H64" i="25"/>
  <c r="I64" i="25"/>
  <c r="M64" i="25"/>
  <c r="N64" i="25"/>
  <c r="D65" i="25"/>
  <c r="E65" i="25"/>
  <c r="F65" i="25"/>
  <c r="G65" i="25"/>
  <c r="H65" i="25"/>
  <c r="I65" i="25"/>
  <c r="M65" i="25"/>
  <c r="N65" i="25"/>
  <c r="D66" i="25"/>
  <c r="E66" i="25"/>
  <c r="F66" i="25"/>
  <c r="G66" i="25"/>
  <c r="H66" i="25"/>
  <c r="I66" i="25"/>
  <c r="M66" i="25"/>
  <c r="N66" i="25"/>
  <c r="D67" i="25"/>
  <c r="E67" i="25"/>
  <c r="F67" i="25"/>
  <c r="G67" i="25"/>
  <c r="H67" i="25"/>
  <c r="I67" i="25"/>
  <c r="M67" i="25"/>
  <c r="N67" i="25"/>
  <c r="D68" i="25"/>
  <c r="E68" i="25"/>
  <c r="F68" i="25"/>
  <c r="G68" i="25"/>
  <c r="H68" i="25"/>
  <c r="I68" i="25"/>
  <c r="M68" i="25"/>
  <c r="N68" i="25"/>
  <c r="D69" i="25"/>
  <c r="E69" i="25"/>
  <c r="F69" i="25"/>
  <c r="G69" i="25"/>
  <c r="H69" i="25"/>
  <c r="I69" i="25"/>
  <c r="M69" i="25"/>
  <c r="N69" i="25"/>
  <c r="D70" i="25"/>
  <c r="E70" i="25"/>
  <c r="F70" i="25"/>
  <c r="G70" i="25"/>
  <c r="H70" i="25"/>
  <c r="I70" i="25"/>
  <c r="M70" i="25"/>
  <c r="N70" i="25"/>
  <c r="D71" i="25"/>
  <c r="E71" i="25"/>
  <c r="F71" i="25"/>
  <c r="G71" i="25"/>
  <c r="H71" i="25"/>
  <c r="I71" i="25"/>
  <c r="M71" i="25"/>
  <c r="N71" i="25"/>
  <c r="D72" i="25"/>
  <c r="E72" i="25"/>
  <c r="F72" i="25"/>
  <c r="G72" i="25"/>
  <c r="H72" i="25"/>
  <c r="I72" i="25"/>
  <c r="M72" i="25"/>
  <c r="N72" i="25"/>
  <c r="D73" i="25"/>
  <c r="E73" i="25"/>
  <c r="F73" i="25"/>
  <c r="G73" i="25"/>
  <c r="H73" i="25"/>
  <c r="I73" i="25"/>
  <c r="M73" i="25"/>
  <c r="N73" i="25"/>
  <c r="D74" i="25"/>
  <c r="E74" i="25"/>
  <c r="F74" i="25"/>
  <c r="G74" i="25"/>
  <c r="H74" i="25"/>
  <c r="I74" i="25"/>
  <c r="M74" i="25"/>
  <c r="N74" i="25"/>
  <c r="D75" i="25"/>
  <c r="E75" i="25"/>
  <c r="F75" i="25"/>
  <c r="G75" i="25"/>
  <c r="H75" i="25"/>
  <c r="I75" i="25"/>
  <c r="M75" i="25"/>
  <c r="N75" i="25"/>
  <c r="D76" i="25"/>
  <c r="E76" i="25"/>
  <c r="F76" i="25"/>
  <c r="G76" i="25"/>
  <c r="H76" i="25"/>
  <c r="I76" i="25"/>
  <c r="M76" i="25"/>
  <c r="N76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61" i="25"/>
  <c r="U38" i="25"/>
  <c r="U40" i="25"/>
  <c r="U41" i="25"/>
  <c r="M38" i="25"/>
  <c r="N38" i="25"/>
  <c r="O38" i="25"/>
  <c r="P38" i="25"/>
  <c r="M40" i="25"/>
  <c r="N40" i="25"/>
  <c r="O40" i="25"/>
  <c r="P40" i="25"/>
  <c r="M41" i="25"/>
  <c r="N41" i="25"/>
  <c r="O41" i="25"/>
  <c r="P41" i="25"/>
  <c r="M43" i="25"/>
  <c r="N43" i="25"/>
  <c r="O43" i="25"/>
  <c r="P43" i="25"/>
  <c r="Q43" i="25"/>
  <c r="U43" i="25"/>
  <c r="M44" i="25"/>
  <c r="N44" i="25"/>
  <c r="O44" i="25"/>
  <c r="P44" i="25"/>
  <c r="Q44" i="25"/>
  <c r="U44" i="25"/>
  <c r="M45" i="25"/>
  <c r="N45" i="25"/>
  <c r="O45" i="25"/>
  <c r="P45" i="25"/>
  <c r="Q45" i="25"/>
  <c r="U45" i="25"/>
  <c r="M46" i="25"/>
  <c r="N46" i="25"/>
  <c r="O46" i="25"/>
  <c r="P46" i="25"/>
  <c r="Q46" i="25"/>
  <c r="U46" i="25"/>
  <c r="M47" i="25"/>
  <c r="N47" i="25"/>
  <c r="O47" i="25"/>
  <c r="P47" i="25"/>
  <c r="Q47" i="25"/>
  <c r="U47" i="25"/>
  <c r="M48" i="25"/>
  <c r="N48" i="25"/>
  <c r="O48" i="25"/>
  <c r="P48" i="25"/>
  <c r="Q48" i="25"/>
  <c r="U48" i="25"/>
  <c r="M57" i="25"/>
  <c r="N57" i="25"/>
  <c r="O57" i="25"/>
  <c r="P57" i="25"/>
  <c r="Q57" i="25"/>
  <c r="U57" i="25"/>
  <c r="U55" i="25"/>
  <c r="U56" i="25"/>
  <c r="I55" i="25"/>
  <c r="M55" i="25"/>
  <c r="N55" i="25"/>
  <c r="O55" i="25"/>
  <c r="P55" i="25"/>
  <c r="Q55" i="25"/>
  <c r="I56" i="25"/>
  <c r="M56" i="25"/>
  <c r="N56" i="25"/>
  <c r="O56" i="25"/>
  <c r="P56" i="25"/>
  <c r="Q56" i="25"/>
  <c r="E38" i="25"/>
  <c r="F38" i="25"/>
  <c r="G38" i="25"/>
  <c r="H38" i="25"/>
  <c r="E40" i="25"/>
  <c r="F40" i="25"/>
  <c r="G40" i="25"/>
  <c r="H40" i="25"/>
  <c r="E41" i="25"/>
  <c r="F41" i="25"/>
  <c r="G41" i="25"/>
  <c r="H41" i="25"/>
  <c r="D43" i="25"/>
  <c r="E43" i="25"/>
  <c r="F43" i="25"/>
  <c r="G43" i="25"/>
  <c r="H43" i="25"/>
  <c r="D44" i="25"/>
  <c r="E44" i="25"/>
  <c r="F44" i="25"/>
  <c r="G44" i="25"/>
  <c r="H44" i="25"/>
  <c r="D45" i="25"/>
  <c r="E45" i="25"/>
  <c r="F45" i="25"/>
  <c r="G45" i="25"/>
  <c r="H45" i="25"/>
  <c r="D46" i="25"/>
  <c r="E46" i="25"/>
  <c r="F46" i="25"/>
  <c r="G46" i="25"/>
  <c r="H46" i="25"/>
  <c r="D47" i="25"/>
  <c r="E47" i="25"/>
  <c r="F47" i="25"/>
  <c r="G47" i="25"/>
  <c r="H47" i="25"/>
  <c r="D48" i="25"/>
  <c r="E48" i="25"/>
  <c r="F48" i="25"/>
  <c r="G48" i="25"/>
  <c r="H48" i="25"/>
  <c r="D55" i="25"/>
  <c r="E55" i="25"/>
  <c r="F55" i="25"/>
  <c r="G55" i="25"/>
  <c r="H55" i="25"/>
  <c r="D56" i="25"/>
  <c r="E56" i="25"/>
  <c r="F56" i="25"/>
  <c r="G56" i="25"/>
  <c r="H56" i="25"/>
  <c r="D57" i="25"/>
  <c r="E57" i="25"/>
  <c r="F57" i="25"/>
  <c r="G57" i="25"/>
  <c r="H57" i="25"/>
  <c r="D38" i="25"/>
  <c r="I38" i="25"/>
  <c r="Q38" i="25"/>
  <c r="D40" i="25"/>
  <c r="I40" i="25"/>
  <c r="Q40" i="25"/>
  <c r="D41" i="25"/>
  <c r="I41" i="25"/>
  <c r="Q41" i="25"/>
  <c r="I43" i="25"/>
  <c r="I44" i="25"/>
  <c r="I45" i="25"/>
  <c r="I46" i="25"/>
  <c r="I47" i="25"/>
  <c r="I48" i="25"/>
  <c r="I57" i="25"/>
  <c r="C40" i="25"/>
  <c r="C41" i="25"/>
  <c r="C43" i="25"/>
  <c r="C44" i="25"/>
  <c r="C45" i="25"/>
  <c r="C46" i="25"/>
  <c r="C47" i="25"/>
  <c r="C48" i="25"/>
  <c r="C55" i="25"/>
  <c r="C56" i="25"/>
  <c r="C57" i="25"/>
  <c r="C38" i="25"/>
  <c r="D6" i="25"/>
  <c r="E6" i="25"/>
  <c r="F6" i="25"/>
  <c r="G6" i="25"/>
  <c r="H6" i="25"/>
  <c r="I6" i="25"/>
  <c r="M6" i="25"/>
  <c r="N6" i="25"/>
  <c r="O6" i="25"/>
  <c r="P6" i="25"/>
  <c r="Q6" i="25"/>
  <c r="U6" i="25"/>
  <c r="D7" i="25"/>
  <c r="E7" i="25"/>
  <c r="F7" i="25"/>
  <c r="G7" i="25"/>
  <c r="H7" i="25"/>
  <c r="I7" i="25"/>
  <c r="M7" i="25"/>
  <c r="N7" i="25"/>
  <c r="O7" i="25"/>
  <c r="P7" i="25"/>
  <c r="Q7" i="25"/>
  <c r="U7" i="25"/>
  <c r="D9" i="25"/>
  <c r="E9" i="25"/>
  <c r="F9" i="25"/>
  <c r="G9" i="25"/>
  <c r="H9" i="25"/>
  <c r="I9" i="25"/>
  <c r="M9" i="25"/>
  <c r="N9" i="25"/>
  <c r="O9" i="25"/>
  <c r="P9" i="25"/>
  <c r="Q9" i="25"/>
  <c r="U9" i="25"/>
  <c r="D11" i="25"/>
  <c r="E11" i="25"/>
  <c r="F11" i="25"/>
  <c r="G11" i="25"/>
  <c r="H11" i="25"/>
  <c r="I11" i="25"/>
  <c r="M11" i="25"/>
  <c r="N11" i="25"/>
  <c r="O11" i="25"/>
  <c r="P11" i="25"/>
  <c r="Q11" i="25"/>
  <c r="U11" i="25"/>
  <c r="D12" i="25"/>
  <c r="E12" i="25"/>
  <c r="F12" i="25"/>
  <c r="G12" i="25"/>
  <c r="H12" i="25"/>
  <c r="I12" i="25"/>
  <c r="M12" i="25"/>
  <c r="N12" i="25"/>
  <c r="O12" i="25"/>
  <c r="P12" i="25"/>
  <c r="Q12" i="25"/>
  <c r="U12" i="25"/>
  <c r="D15" i="25"/>
  <c r="E15" i="25"/>
  <c r="F15" i="25"/>
  <c r="G15" i="25"/>
  <c r="H15" i="25"/>
  <c r="I15" i="25"/>
  <c r="M15" i="25"/>
  <c r="N15" i="25"/>
  <c r="O15" i="25"/>
  <c r="P15" i="25"/>
  <c r="Q15" i="25"/>
  <c r="U15" i="25"/>
  <c r="D17" i="25"/>
  <c r="E17" i="25"/>
  <c r="F17" i="25"/>
  <c r="G17" i="25"/>
  <c r="H17" i="25"/>
  <c r="I17" i="25"/>
  <c r="M17" i="25"/>
  <c r="N17" i="25"/>
  <c r="O17" i="25"/>
  <c r="P17" i="25"/>
  <c r="Q17" i="25"/>
  <c r="U17" i="25"/>
  <c r="D18" i="25"/>
  <c r="E18" i="25"/>
  <c r="F18" i="25"/>
  <c r="G18" i="25"/>
  <c r="H18" i="25"/>
  <c r="I18" i="25"/>
  <c r="M18" i="25"/>
  <c r="N18" i="25"/>
  <c r="O18" i="25"/>
  <c r="P18" i="25"/>
  <c r="Q18" i="25"/>
  <c r="U18" i="25"/>
  <c r="C7" i="25"/>
  <c r="C9" i="25"/>
  <c r="C11" i="25"/>
  <c r="C12" i="25"/>
  <c r="C15" i="25"/>
  <c r="C17" i="25"/>
  <c r="C18" i="25"/>
  <c r="C6" i="25"/>
  <c r="O23" i="18"/>
  <c r="P23" i="18"/>
  <c r="Q23" i="18"/>
  <c r="R23" i="18"/>
  <c r="S23" i="18"/>
  <c r="O24" i="18"/>
  <c r="P24" i="18"/>
  <c r="Q24" i="18"/>
  <c r="R24" i="18"/>
  <c r="S24" i="18"/>
  <c r="O25" i="18"/>
  <c r="P25" i="18"/>
  <c r="Q25" i="18"/>
  <c r="R25" i="18"/>
  <c r="S25" i="18"/>
  <c r="O26" i="18"/>
  <c r="P26" i="18"/>
  <c r="Q26" i="18"/>
  <c r="R26" i="18"/>
  <c r="S26" i="18"/>
  <c r="O27" i="18"/>
  <c r="P27" i="18"/>
  <c r="Q27" i="18"/>
  <c r="R27" i="18"/>
  <c r="S27" i="18"/>
  <c r="O28" i="18"/>
  <c r="P28" i="18"/>
  <c r="Q28" i="18"/>
  <c r="R28" i="18"/>
  <c r="S28" i="18"/>
  <c r="O30" i="18"/>
  <c r="P30" i="18"/>
  <c r="Q30" i="18"/>
  <c r="R30" i="18"/>
  <c r="S30" i="18"/>
  <c r="O31" i="18"/>
  <c r="P31" i="18"/>
  <c r="Q31" i="18"/>
  <c r="R31" i="18"/>
  <c r="S31" i="18"/>
  <c r="O32" i="18"/>
  <c r="P32" i="18"/>
  <c r="Q32" i="18"/>
  <c r="R32" i="18"/>
  <c r="S32" i="18"/>
  <c r="O33" i="18"/>
  <c r="P33" i="18"/>
  <c r="Q33" i="18"/>
  <c r="R33" i="18"/>
  <c r="S33" i="18"/>
  <c r="N24" i="18"/>
  <c r="N25" i="18"/>
  <c r="N26" i="18"/>
  <c r="N27" i="18"/>
  <c r="N28" i="18"/>
  <c r="N30" i="18"/>
  <c r="N31" i="18"/>
  <c r="N32" i="18"/>
  <c r="N33" i="18"/>
  <c r="N23" i="18"/>
  <c r="D23" i="18"/>
  <c r="E23" i="18"/>
  <c r="F23" i="18"/>
  <c r="G23" i="18"/>
  <c r="H23" i="18"/>
  <c r="I23" i="18"/>
  <c r="J23" i="18"/>
  <c r="M23" i="18"/>
  <c r="D24" i="18"/>
  <c r="E24" i="18"/>
  <c r="F24" i="18"/>
  <c r="G24" i="18"/>
  <c r="H24" i="18"/>
  <c r="I24" i="18"/>
  <c r="J24" i="18"/>
  <c r="M24" i="18"/>
  <c r="D25" i="18"/>
  <c r="E25" i="18"/>
  <c r="F25" i="18"/>
  <c r="G25" i="18"/>
  <c r="H25" i="18"/>
  <c r="I25" i="18"/>
  <c r="J25" i="18"/>
  <c r="M25" i="18"/>
  <c r="D26" i="18"/>
  <c r="E26" i="18"/>
  <c r="F26" i="18"/>
  <c r="G26" i="18"/>
  <c r="H26" i="18"/>
  <c r="I26" i="18"/>
  <c r="J26" i="18"/>
  <c r="M26" i="18"/>
  <c r="D27" i="18"/>
  <c r="E27" i="18"/>
  <c r="F27" i="18"/>
  <c r="G27" i="18"/>
  <c r="H27" i="18"/>
  <c r="I27" i="18"/>
  <c r="J27" i="18"/>
  <c r="M27" i="18"/>
  <c r="D28" i="18"/>
  <c r="E28" i="18"/>
  <c r="F28" i="18"/>
  <c r="G28" i="18"/>
  <c r="H28" i="18"/>
  <c r="I28" i="18"/>
  <c r="J28" i="18"/>
  <c r="M28" i="18"/>
  <c r="D30" i="18"/>
  <c r="E30" i="18"/>
  <c r="F30" i="18"/>
  <c r="G30" i="18"/>
  <c r="H30" i="18"/>
  <c r="I30" i="18"/>
  <c r="J30" i="18"/>
  <c r="M30" i="18"/>
  <c r="D31" i="18"/>
  <c r="E31" i="18"/>
  <c r="F31" i="18"/>
  <c r="G31" i="18"/>
  <c r="H31" i="18"/>
  <c r="I31" i="18"/>
  <c r="J31" i="18"/>
  <c r="M31" i="18"/>
  <c r="D32" i="18"/>
  <c r="E32" i="18"/>
  <c r="F32" i="18"/>
  <c r="G32" i="18"/>
  <c r="H32" i="18"/>
  <c r="I32" i="18"/>
  <c r="J32" i="18"/>
  <c r="M32" i="18"/>
  <c r="D33" i="18"/>
  <c r="E33" i="18"/>
  <c r="F33" i="18"/>
  <c r="G33" i="18"/>
  <c r="H33" i="18"/>
  <c r="I33" i="18"/>
  <c r="J33" i="18"/>
  <c r="M33" i="18"/>
  <c r="C24" i="18"/>
  <c r="C25" i="18"/>
  <c r="C26" i="18"/>
  <c r="C27" i="18"/>
  <c r="C28" i="18"/>
  <c r="C30" i="18"/>
  <c r="C31" i="18"/>
  <c r="C32" i="18"/>
  <c r="C33" i="18"/>
  <c r="C23" i="18"/>
  <c r="O188" i="18"/>
  <c r="P188" i="18"/>
  <c r="Q188" i="18"/>
  <c r="N188" i="18"/>
  <c r="H188" i="18"/>
  <c r="I188" i="18"/>
  <c r="J188" i="18"/>
  <c r="M188" i="18"/>
  <c r="E177" i="18"/>
  <c r="F177" i="18"/>
  <c r="G177" i="18"/>
  <c r="E188" i="18"/>
  <c r="F188" i="18"/>
  <c r="G188" i="18"/>
  <c r="E191" i="18"/>
  <c r="F191" i="18"/>
  <c r="G191" i="18"/>
  <c r="E192" i="18"/>
  <c r="F192" i="18"/>
  <c r="G192" i="18"/>
  <c r="E193" i="18"/>
  <c r="F193" i="18"/>
  <c r="G193" i="18"/>
  <c r="D188" i="18"/>
  <c r="D189" i="18"/>
  <c r="D190" i="18"/>
  <c r="D191" i="18"/>
  <c r="D192" i="18"/>
  <c r="D193" i="18"/>
  <c r="D177" i="18"/>
  <c r="D180" i="18"/>
  <c r="C176" i="18"/>
  <c r="C177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C190" i="18"/>
  <c r="C191" i="18"/>
  <c r="C192" i="18"/>
  <c r="C193" i="18"/>
  <c r="C175" i="18"/>
  <c r="O152" i="18"/>
  <c r="P152" i="18"/>
  <c r="Q152" i="18"/>
  <c r="R152" i="18"/>
  <c r="S152" i="18"/>
  <c r="O153" i="18"/>
  <c r="P153" i="18"/>
  <c r="Q153" i="18"/>
  <c r="R153" i="18"/>
  <c r="S153" i="18"/>
  <c r="O154" i="18"/>
  <c r="P154" i="18"/>
  <c r="Q154" i="18"/>
  <c r="R154" i="18"/>
  <c r="S154" i="18"/>
  <c r="O155" i="18"/>
  <c r="P155" i="18"/>
  <c r="Q155" i="18"/>
  <c r="R155" i="18"/>
  <c r="S155" i="18"/>
  <c r="O156" i="18"/>
  <c r="P156" i="18"/>
  <c r="Q156" i="18"/>
  <c r="R156" i="18"/>
  <c r="S156" i="18"/>
  <c r="O157" i="18"/>
  <c r="P157" i="18"/>
  <c r="Q157" i="18"/>
  <c r="R157" i="18"/>
  <c r="S157" i="18"/>
  <c r="O158" i="18"/>
  <c r="P158" i="18"/>
  <c r="Q158" i="18"/>
  <c r="R158" i="18"/>
  <c r="S158" i="18"/>
  <c r="O159" i="18"/>
  <c r="P159" i="18"/>
  <c r="Q159" i="18"/>
  <c r="R159" i="18"/>
  <c r="S159" i="18"/>
  <c r="O160" i="18"/>
  <c r="P160" i="18"/>
  <c r="Q160" i="18"/>
  <c r="R160" i="18"/>
  <c r="S160" i="18"/>
  <c r="O161" i="18"/>
  <c r="P161" i="18"/>
  <c r="Q161" i="18"/>
  <c r="R161" i="18"/>
  <c r="S161" i="18"/>
  <c r="O162" i="18"/>
  <c r="P162" i="18"/>
  <c r="Q162" i="18"/>
  <c r="R162" i="18"/>
  <c r="S162" i="18"/>
  <c r="O163" i="18"/>
  <c r="P163" i="18"/>
  <c r="Q163" i="18"/>
  <c r="R163" i="18"/>
  <c r="S163" i="18"/>
  <c r="O164" i="18"/>
  <c r="P164" i="18"/>
  <c r="Q164" i="18"/>
  <c r="R164" i="18"/>
  <c r="S164" i="18"/>
  <c r="O165" i="18"/>
  <c r="P165" i="18"/>
  <c r="Q165" i="18"/>
  <c r="R165" i="18"/>
  <c r="S165" i="18"/>
  <c r="O166" i="18"/>
  <c r="P166" i="18"/>
  <c r="Q166" i="18"/>
  <c r="R166" i="18"/>
  <c r="S166" i="18"/>
  <c r="O167" i="18"/>
  <c r="P167" i="18"/>
  <c r="Q167" i="18"/>
  <c r="R167" i="18"/>
  <c r="S167" i="18"/>
  <c r="O168" i="18"/>
  <c r="P168" i="18"/>
  <c r="Q168" i="18"/>
  <c r="R168" i="18"/>
  <c r="S168" i="18"/>
  <c r="O169" i="18"/>
  <c r="P169" i="18"/>
  <c r="Q169" i="18"/>
  <c r="R169" i="18"/>
  <c r="S169" i="18"/>
  <c r="O170" i="18"/>
  <c r="P170" i="18"/>
  <c r="Q170" i="18"/>
  <c r="R170" i="18"/>
  <c r="S170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52" i="18"/>
  <c r="D152" i="18"/>
  <c r="E152" i="18"/>
  <c r="F152" i="18"/>
  <c r="G152" i="18"/>
  <c r="H152" i="18"/>
  <c r="I152" i="18"/>
  <c r="J152" i="18"/>
  <c r="M152" i="18"/>
  <c r="D153" i="18"/>
  <c r="E153" i="18"/>
  <c r="F153" i="18"/>
  <c r="G153" i="18"/>
  <c r="H153" i="18"/>
  <c r="I153" i="18"/>
  <c r="J153" i="18"/>
  <c r="M153" i="18"/>
  <c r="D154" i="18"/>
  <c r="E154" i="18"/>
  <c r="F154" i="18"/>
  <c r="G154" i="18"/>
  <c r="H154" i="18"/>
  <c r="I154" i="18"/>
  <c r="J154" i="18"/>
  <c r="M154" i="18"/>
  <c r="D155" i="18"/>
  <c r="E155" i="18"/>
  <c r="F155" i="18"/>
  <c r="G155" i="18"/>
  <c r="H155" i="18"/>
  <c r="I155" i="18"/>
  <c r="J155" i="18"/>
  <c r="M155" i="18"/>
  <c r="D156" i="18"/>
  <c r="E156" i="18"/>
  <c r="F156" i="18"/>
  <c r="G156" i="18"/>
  <c r="H156" i="18"/>
  <c r="I156" i="18"/>
  <c r="J156" i="18"/>
  <c r="M156" i="18"/>
  <c r="D157" i="18"/>
  <c r="E157" i="18"/>
  <c r="F157" i="18"/>
  <c r="G157" i="18"/>
  <c r="H157" i="18"/>
  <c r="I157" i="18"/>
  <c r="J157" i="18"/>
  <c r="M157" i="18"/>
  <c r="D158" i="18"/>
  <c r="E158" i="18"/>
  <c r="F158" i="18"/>
  <c r="G158" i="18"/>
  <c r="H158" i="18"/>
  <c r="I158" i="18"/>
  <c r="J158" i="18"/>
  <c r="M158" i="18"/>
  <c r="D159" i="18"/>
  <c r="E159" i="18"/>
  <c r="F159" i="18"/>
  <c r="G159" i="18"/>
  <c r="H159" i="18"/>
  <c r="I159" i="18"/>
  <c r="J159" i="18"/>
  <c r="M159" i="18"/>
  <c r="D160" i="18"/>
  <c r="E160" i="18"/>
  <c r="F160" i="18"/>
  <c r="G160" i="18"/>
  <c r="H160" i="18"/>
  <c r="I160" i="18"/>
  <c r="J160" i="18"/>
  <c r="M160" i="18"/>
  <c r="D161" i="18"/>
  <c r="E161" i="18"/>
  <c r="F161" i="18"/>
  <c r="G161" i="18"/>
  <c r="H161" i="18"/>
  <c r="I161" i="18"/>
  <c r="J161" i="18"/>
  <c r="M161" i="18"/>
  <c r="D162" i="18"/>
  <c r="E162" i="18"/>
  <c r="F162" i="18"/>
  <c r="G162" i="18"/>
  <c r="H162" i="18"/>
  <c r="I162" i="18"/>
  <c r="J162" i="18"/>
  <c r="M162" i="18"/>
  <c r="D163" i="18"/>
  <c r="E163" i="18"/>
  <c r="F163" i="18"/>
  <c r="G163" i="18"/>
  <c r="H163" i="18"/>
  <c r="I163" i="18"/>
  <c r="J163" i="18"/>
  <c r="M163" i="18"/>
  <c r="D164" i="18"/>
  <c r="E164" i="18"/>
  <c r="F164" i="18"/>
  <c r="G164" i="18"/>
  <c r="H164" i="18"/>
  <c r="I164" i="18"/>
  <c r="J164" i="18"/>
  <c r="M164" i="18"/>
  <c r="D165" i="18"/>
  <c r="E165" i="18"/>
  <c r="F165" i="18"/>
  <c r="G165" i="18"/>
  <c r="H165" i="18"/>
  <c r="I165" i="18"/>
  <c r="J165" i="18"/>
  <c r="M165" i="18"/>
  <c r="D166" i="18"/>
  <c r="E166" i="18"/>
  <c r="F166" i="18"/>
  <c r="G166" i="18"/>
  <c r="H166" i="18"/>
  <c r="I166" i="18"/>
  <c r="J166" i="18"/>
  <c r="M166" i="18"/>
  <c r="D167" i="18"/>
  <c r="E167" i="18"/>
  <c r="F167" i="18"/>
  <c r="G167" i="18"/>
  <c r="H167" i="18"/>
  <c r="I167" i="18"/>
  <c r="J167" i="18"/>
  <c r="M167" i="18"/>
  <c r="D168" i="18"/>
  <c r="E168" i="18"/>
  <c r="F168" i="18"/>
  <c r="G168" i="18"/>
  <c r="H168" i="18"/>
  <c r="I168" i="18"/>
  <c r="J168" i="18"/>
  <c r="M168" i="18"/>
  <c r="D169" i="18"/>
  <c r="E169" i="18"/>
  <c r="F169" i="18"/>
  <c r="G169" i="18"/>
  <c r="H169" i="18"/>
  <c r="I169" i="18"/>
  <c r="J169" i="18"/>
  <c r="M169" i="18"/>
  <c r="D170" i="18"/>
  <c r="E170" i="18"/>
  <c r="F170" i="18"/>
  <c r="G170" i="18"/>
  <c r="H170" i="18"/>
  <c r="I170" i="18"/>
  <c r="J170" i="18"/>
  <c r="M170" i="18"/>
  <c r="C153" i="18"/>
  <c r="C154" i="18"/>
  <c r="C155" i="18"/>
  <c r="C156" i="18"/>
  <c r="C157" i="18"/>
  <c r="C158" i="18"/>
  <c r="C159" i="18"/>
  <c r="C160" i="18"/>
  <c r="C161" i="18"/>
  <c r="C162" i="18"/>
  <c r="C163" i="18"/>
  <c r="C164" i="18"/>
  <c r="C165" i="18"/>
  <c r="C166" i="18"/>
  <c r="C167" i="18"/>
  <c r="C168" i="18"/>
  <c r="C169" i="18"/>
  <c r="C170" i="18"/>
  <c r="C152" i="18"/>
  <c r="O126" i="18"/>
  <c r="P126" i="18"/>
  <c r="Q126" i="18"/>
  <c r="R126" i="18"/>
  <c r="S126" i="18"/>
  <c r="O127" i="18"/>
  <c r="P127" i="18"/>
  <c r="Q127" i="18"/>
  <c r="R127" i="18"/>
  <c r="S127" i="18"/>
  <c r="O128" i="18"/>
  <c r="P128" i="18"/>
  <c r="Q128" i="18"/>
  <c r="R128" i="18"/>
  <c r="S128" i="18"/>
  <c r="O129" i="18"/>
  <c r="P129" i="18"/>
  <c r="Q129" i="18"/>
  <c r="R129" i="18"/>
  <c r="S129" i="18"/>
  <c r="O131" i="18"/>
  <c r="P131" i="18"/>
  <c r="Q131" i="18"/>
  <c r="R131" i="18"/>
  <c r="S131" i="18"/>
  <c r="O132" i="18"/>
  <c r="P132" i="18"/>
  <c r="Q132" i="18"/>
  <c r="R132" i="18"/>
  <c r="S132" i="18"/>
  <c r="O133" i="18"/>
  <c r="P133" i="18"/>
  <c r="Q133" i="18"/>
  <c r="R133" i="18"/>
  <c r="S133" i="18"/>
  <c r="O134" i="18"/>
  <c r="P134" i="18"/>
  <c r="Q134" i="18"/>
  <c r="R134" i="18"/>
  <c r="S134" i="18"/>
  <c r="O135" i="18"/>
  <c r="P135" i="18"/>
  <c r="Q135" i="18"/>
  <c r="R135" i="18"/>
  <c r="S135" i="18"/>
  <c r="O136" i="18"/>
  <c r="P136" i="18"/>
  <c r="Q136" i="18"/>
  <c r="R136" i="18"/>
  <c r="S136" i="18"/>
  <c r="N127" i="18"/>
  <c r="N128" i="18"/>
  <c r="N129" i="18"/>
  <c r="N131" i="18"/>
  <c r="N132" i="18"/>
  <c r="N133" i="18"/>
  <c r="N134" i="18"/>
  <c r="N135" i="18"/>
  <c r="N136" i="18"/>
  <c r="N126" i="18"/>
  <c r="D126" i="18"/>
  <c r="E126" i="18"/>
  <c r="F126" i="18"/>
  <c r="G126" i="18"/>
  <c r="H126" i="18"/>
  <c r="I126" i="18"/>
  <c r="J126" i="18"/>
  <c r="M126" i="18"/>
  <c r="D127" i="18"/>
  <c r="E127" i="18"/>
  <c r="F127" i="18"/>
  <c r="G127" i="18"/>
  <c r="H127" i="18"/>
  <c r="I127" i="18"/>
  <c r="J127" i="18"/>
  <c r="M127" i="18"/>
  <c r="D128" i="18"/>
  <c r="E128" i="18"/>
  <c r="F128" i="18"/>
  <c r="G128" i="18"/>
  <c r="H128" i="18"/>
  <c r="I128" i="18"/>
  <c r="J128" i="18"/>
  <c r="M128" i="18"/>
  <c r="D129" i="18"/>
  <c r="E129" i="18"/>
  <c r="F129" i="18"/>
  <c r="G129" i="18"/>
  <c r="H129" i="18"/>
  <c r="I129" i="18"/>
  <c r="J129" i="18"/>
  <c r="M129" i="18"/>
  <c r="D131" i="18"/>
  <c r="E131" i="18"/>
  <c r="F131" i="18"/>
  <c r="G131" i="18"/>
  <c r="H131" i="18"/>
  <c r="I131" i="18"/>
  <c r="J131" i="18"/>
  <c r="M131" i="18"/>
  <c r="D132" i="18"/>
  <c r="E132" i="18"/>
  <c r="F132" i="18"/>
  <c r="G132" i="18"/>
  <c r="H132" i="18"/>
  <c r="I132" i="18"/>
  <c r="J132" i="18"/>
  <c r="M132" i="18"/>
  <c r="D133" i="18"/>
  <c r="E133" i="18"/>
  <c r="F133" i="18"/>
  <c r="G133" i="18"/>
  <c r="H133" i="18"/>
  <c r="I133" i="18"/>
  <c r="J133" i="18"/>
  <c r="M133" i="18"/>
  <c r="D134" i="18"/>
  <c r="E134" i="18"/>
  <c r="F134" i="18"/>
  <c r="G134" i="18"/>
  <c r="H134" i="18"/>
  <c r="I134" i="18"/>
  <c r="J134" i="18"/>
  <c r="M134" i="18"/>
  <c r="D135" i="18"/>
  <c r="E135" i="18"/>
  <c r="F135" i="18"/>
  <c r="G135" i="18"/>
  <c r="H135" i="18"/>
  <c r="I135" i="18"/>
  <c r="J135" i="18"/>
  <c r="M135" i="18"/>
  <c r="D136" i="18"/>
  <c r="E136" i="18"/>
  <c r="F136" i="18"/>
  <c r="G136" i="18"/>
  <c r="H136" i="18"/>
  <c r="I136" i="18"/>
  <c r="J136" i="18"/>
  <c r="M136" i="18"/>
  <c r="C127" i="18"/>
  <c r="C128" i="18"/>
  <c r="C129" i="18"/>
  <c r="C131" i="18"/>
  <c r="C132" i="18"/>
  <c r="C133" i="18"/>
  <c r="C134" i="18"/>
  <c r="C135" i="18"/>
  <c r="C136" i="18"/>
  <c r="C126" i="18"/>
  <c r="O88" i="18"/>
  <c r="P88" i="18"/>
  <c r="Q88" i="18"/>
  <c r="R88" i="18"/>
  <c r="S88" i="18"/>
  <c r="O89" i="18"/>
  <c r="P89" i="18"/>
  <c r="Q89" i="18"/>
  <c r="R89" i="18"/>
  <c r="S89" i="18"/>
  <c r="O91" i="18"/>
  <c r="P91" i="18"/>
  <c r="Q91" i="18"/>
  <c r="R91" i="18"/>
  <c r="S91" i="18"/>
  <c r="O92" i="18"/>
  <c r="P92" i="18"/>
  <c r="Q92" i="18"/>
  <c r="R92" i="18"/>
  <c r="S92" i="18"/>
  <c r="O93" i="18"/>
  <c r="P93" i="18"/>
  <c r="Q93" i="18"/>
  <c r="R93" i="18"/>
  <c r="S93" i="18"/>
  <c r="O94" i="18"/>
  <c r="P94" i="18"/>
  <c r="Q94" i="18"/>
  <c r="R94" i="18"/>
  <c r="S94" i="18"/>
  <c r="O96" i="18"/>
  <c r="P96" i="18"/>
  <c r="Q96" i="18"/>
  <c r="R96" i="18"/>
  <c r="S96" i="18"/>
  <c r="O97" i="18"/>
  <c r="P97" i="18"/>
  <c r="Q97" i="18"/>
  <c r="R97" i="18"/>
  <c r="S97" i="18"/>
  <c r="O98" i="18"/>
  <c r="P98" i="18"/>
  <c r="Q98" i="18"/>
  <c r="R98" i="18"/>
  <c r="S98" i="18"/>
  <c r="O100" i="18"/>
  <c r="P100" i="18"/>
  <c r="Q100" i="18"/>
  <c r="R100" i="18"/>
  <c r="S100" i="18"/>
  <c r="O101" i="18"/>
  <c r="P101" i="18"/>
  <c r="Q101" i="18"/>
  <c r="R101" i="18"/>
  <c r="S101" i="18"/>
  <c r="O103" i="18"/>
  <c r="P103" i="18"/>
  <c r="Q103" i="18"/>
  <c r="R103" i="18"/>
  <c r="S103" i="18"/>
  <c r="O104" i="18"/>
  <c r="P104" i="18"/>
  <c r="Q104" i="18"/>
  <c r="R104" i="18"/>
  <c r="S104" i="18"/>
  <c r="O105" i="18"/>
  <c r="P105" i="18"/>
  <c r="Q105" i="18"/>
  <c r="R105" i="18"/>
  <c r="S105" i="18"/>
  <c r="O106" i="18"/>
  <c r="P106" i="18"/>
  <c r="Q106" i="18"/>
  <c r="R106" i="18"/>
  <c r="S106" i="18"/>
  <c r="O108" i="18"/>
  <c r="P108" i="18"/>
  <c r="Q108" i="18"/>
  <c r="R108" i="18"/>
  <c r="S108" i="18"/>
  <c r="O109" i="18"/>
  <c r="P109" i="18"/>
  <c r="Q109" i="18"/>
  <c r="R109" i="18"/>
  <c r="S109" i="18"/>
  <c r="O110" i="18"/>
  <c r="P110" i="18"/>
  <c r="Q110" i="18"/>
  <c r="R110" i="18"/>
  <c r="S110" i="18"/>
  <c r="O112" i="18"/>
  <c r="P112" i="18"/>
  <c r="Q112" i="18"/>
  <c r="R112" i="18"/>
  <c r="S112" i="18"/>
  <c r="O113" i="18"/>
  <c r="P113" i="18"/>
  <c r="Q113" i="18"/>
  <c r="R113" i="18"/>
  <c r="S113" i="18"/>
  <c r="O115" i="18"/>
  <c r="P115" i="18"/>
  <c r="Q115" i="18"/>
  <c r="R115" i="18"/>
  <c r="S115" i="18"/>
  <c r="O116" i="18"/>
  <c r="P116" i="18"/>
  <c r="Q116" i="18"/>
  <c r="R116" i="18"/>
  <c r="S116" i="18"/>
  <c r="O117" i="18"/>
  <c r="P117" i="18"/>
  <c r="Q117" i="18"/>
  <c r="R117" i="18"/>
  <c r="S117" i="18"/>
  <c r="O118" i="18"/>
  <c r="P118" i="18"/>
  <c r="Q118" i="18"/>
  <c r="R118" i="18"/>
  <c r="S118" i="18"/>
  <c r="O120" i="18"/>
  <c r="P120" i="18"/>
  <c r="Q120" i="18"/>
  <c r="R120" i="18"/>
  <c r="S120" i="18"/>
  <c r="O121" i="18"/>
  <c r="P121" i="18"/>
  <c r="Q121" i="18"/>
  <c r="R121" i="18"/>
  <c r="S121" i="18"/>
  <c r="O122" i="18"/>
  <c r="P122" i="18"/>
  <c r="Q122" i="18"/>
  <c r="R122" i="18"/>
  <c r="S122" i="18"/>
  <c r="N89" i="18"/>
  <c r="N91" i="18"/>
  <c r="N92" i="18"/>
  <c r="N93" i="18"/>
  <c r="N94" i="18"/>
  <c r="N96" i="18"/>
  <c r="N97" i="18"/>
  <c r="N98" i="18"/>
  <c r="N100" i="18"/>
  <c r="N101" i="18"/>
  <c r="N103" i="18"/>
  <c r="N104" i="18"/>
  <c r="N105" i="18"/>
  <c r="N106" i="18"/>
  <c r="N108" i="18"/>
  <c r="N109" i="18"/>
  <c r="N110" i="18"/>
  <c r="N112" i="18"/>
  <c r="N113" i="18"/>
  <c r="N115" i="18"/>
  <c r="N116" i="18"/>
  <c r="N117" i="18"/>
  <c r="N118" i="18"/>
  <c r="N120" i="18"/>
  <c r="N121" i="18"/>
  <c r="N122" i="18"/>
  <c r="N88" i="18"/>
  <c r="E88" i="18"/>
  <c r="F88" i="18"/>
  <c r="G88" i="18"/>
  <c r="H88" i="18"/>
  <c r="I88" i="18"/>
  <c r="J88" i="18"/>
  <c r="M88" i="18"/>
  <c r="E89" i="18"/>
  <c r="F89" i="18"/>
  <c r="G89" i="18"/>
  <c r="H89" i="18"/>
  <c r="I89" i="18"/>
  <c r="J89" i="18"/>
  <c r="M89" i="18"/>
  <c r="E91" i="18"/>
  <c r="F91" i="18"/>
  <c r="G91" i="18"/>
  <c r="H91" i="18"/>
  <c r="I91" i="18"/>
  <c r="J91" i="18"/>
  <c r="M91" i="18"/>
  <c r="E92" i="18"/>
  <c r="F92" i="18"/>
  <c r="G92" i="18"/>
  <c r="H92" i="18"/>
  <c r="I92" i="18"/>
  <c r="J92" i="18"/>
  <c r="M92" i="18"/>
  <c r="E93" i="18"/>
  <c r="F93" i="18"/>
  <c r="G93" i="18"/>
  <c r="H93" i="18"/>
  <c r="I93" i="18"/>
  <c r="J93" i="18"/>
  <c r="M93" i="18"/>
  <c r="E94" i="18"/>
  <c r="F94" i="18"/>
  <c r="G94" i="18"/>
  <c r="H94" i="18"/>
  <c r="I94" i="18"/>
  <c r="J94" i="18"/>
  <c r="M94" i="18"/>
  <c r="E96" i="18"/>
  <c r="F96" i="18"/>
  <c r="G96" i="18"/>
  <c r="H96" i="18"/>
  <c r="I96" i="18"/>
  <c r="J96" i="18"/>
  <c r="M96" i="18"/>
  <c r="E97" i="18"/>
  <c r="F97" i="18"/>
  <c r="G97" i="18"/>
  <c r="H97" i="18"/>
  <c r="I97" i="18"/>
  <c r="J97" i="18"/>
  <c r="M97" i="18"/>
  <c r="E98" i="18"/>
  <c r="F98" i="18"/>
  <c r="G98" i="18"/>
  <c r="H98" i="18"/>
  <c r="I98" i="18"/>
  <c r="J98" i="18"/>
  <c r="M98" i="18"/>
  <c r="E100" i="18"/>
  <c r="F100" i="18"/>
  <c r="G100" i="18"/>
  <c r="H100" i="18"/>
  <c r="I100" i="18"/>
  <c r="J100" i="18"/>
  <c r="M100" i="18"/>
  <c r="E101" i="18"/>
  <c r="F101" i="18"/>
  <c r="G101" i="18"/>
  <c r="H101" i="18"/>
  <c r="I101" i="18"/>
  <c r="J101" i="18"/>
  <c r="M101" i="18"/>
  <c r="E103" i="18"/>
  <c r="F103" i="18"/>
  <c r="G103" i="18"/>
  <c r="H103" i="18"/>
  <c r="I103" i="18"/>
  <c r="J103" i="18"/>
  <c r="M103" i="18"/>
  <c r="E104" i="18"/>
  <c r="F104" i="18"/>
  <c r="G104" i="18"/>
  <c r="H104" i="18"/>
  <c r="I104" i="18"/>
  <c r="J104" i="18"/>
  <c r="M104" i="18"/>
  <c r="E105" i="18"/>
  <c r="F105" i="18"/>
  <c r="G105" i="18"/>
  <c r="H105" i="18"/>
  <c r="I105" i="18"/>
  <c r="J105" i="18"/>
  <c r="M105" i="18"/>
  <c r="E106" i="18"/>
  <c r="F106" i="18"/>
  <c r="G106" i="18"/>
  <c r="H106" i="18"/>
  <c r="I106" i="18"/>
  <c r="J106" i="18"/>
  <c r="M106" i="18"/>
  <c r="E108" i="18"/>
  <c r="F108" i="18"/>
  <c r="G108" i="18"/>
  <c r="H108" i="18"/>
  <c r="I108" i="18"/>
  <c r="J108" i="18"/>
  <c r="M108" i="18"/>
  <c r="E109" i="18"/>
  <c r="F109" i="18"/>
  <c r="G109" i="18"/>
  <c r="H109" i="18"/>
  <c r="I109" i="18"/>
  <c r="J109" i="18"/>
  <c r="M109" i="18"/>
  <c r="E110" i="18"/>
  <c r="F110" i="18"/>
  <c r="G110" i="18"/>
  <c r="H110" i="18"/>
  <c r="I110" i="18"/>
  <c r="J110" i="18"/>
  <c r="M110" i="18"/>
  <c r="E112" i="18"/>
  <c r="F112" i="18"/>
  <c r="G112" i="18"/>
  <c r="H112" i="18"/>
  <c r="I112" i="18"/>
  <c r="J112" i="18"/>
  <c r="M112" i="18"/>
  <c r="E113" i="18"/>
  <c r="F113" i="18"/>
  <c r="G113" i="18"/>
  <c r="H113" i="18"/>
  <c r="I113" i="18"/>
  <c r="J113" i="18"/>
  <c r="M113" i="18"/>
  <c r="E115" i="18"/>
  <c r="F115" i="18"/>
  <c r="G115" i="18"/>
  <c r="H115" i="18"/>
  <c r="I115" i="18"/>
  <c r="J115" i="18"/>
  <c r="M115" i="18"/>
  <c r="E116" i="18"/>
  <c r="F116" i="18"/>
  <c r="G116" i="18"/>
  <c r="H116" i="18"/>
  <c r="I116" i="18"/>
  <c r="J116" i="18"/>
  <c r="M116" i="18"/>
  <c r="E117" i="18"/>
  <c r="F117" i="18"/>
  <c r="G117" i="18"/>
  <c r="H117" i="18"/>
  <c r="I117" i="18"/>
  <c r="J117" i="18"/>
  <c r="M117" i="18"/>
  <c r="E118" i="18"/>
  <c r="F118" i="18"/>
  <c r="G118" i="18"/>
  <c r="H118" i="18"/>
  <c r="I118" i="18"/>
  <c r="J118" i="18"/>
  <c r="M118" i="18"/>
  <c r="E121" i="18"/>
  <c r="F121" i="18"/>
  <c r="G121" i="18"/>
  <c r="H121" i="18"/>
  <c r="I121" i="18"/>
  <c r="J121" i="18"/>
  <c r="M121" i="18"/>
  <c r="E122" i="18"/>
  <c r="F122" i="18"/>
  <c r="G122" i="18"/>
  <c r="H122" i="18"/>
  <c r="I122" i="18"/>
  <c r="J122" i="18"/>
  <c r="M122" i="18"/>
  <c r="D101" i="18"/>
  <c r="D103" i="18"/>
  <c r="D104" i="18"/>
  <c r="D105" i="18"/>
  <c r="D106" i="18"/>
  <c r="D108" i="18"/>
  <c r="D109" i="18"/>
  <c r="D110" i="18"/>
  <c r="D89" i="18"/>
  <c r="D91" i="18"/>
  <c r="D92" i="18"/>
  <c r="D93" i="18"/>
  <c r="D94" i="18"/>
  <c r="D96" i="18"/>
  <c r="D97" i="18"/>
  <c r="D98" i="18"/>
  <c r="D100" i="18"/>
  <c r="D112" i="18"/>
  <c r="D113" i="18"/>
  <c r="D115" i="18"/>
  <c r="D116" i="18"/>
  <c r="D117" i="18"/>
  <c r="D118" i="18"/>
  <c r="D121" i="18"/>
  <c r="D122" i="18"/>
  <c r="D88" i="18"/>
  <c r="C89" i="18"/>
  <c r="C91" i="18"/>
  <c r="C92" i="18"/>
  <c r="C93" i="18"/>
  <c r="C94" i="18"/>
  <c r="C96" i="18"/>
  <c r="C97" i="18"/>
  <c r="C98" i="18"/>
  <c r="C100" i="18"/>
  <c r="C101" i="18"/>
  <c r="C103" i="18"/>
  <c r="C104" i="18"/>
  <c r="C105" i="18"/>
  <c r="C106" i="18"/>
  <c r="C108" i="18"/>
  <c r="C109" i="18"/>
  <c r="C110" i="18"/>
  <c r="C112" i="18"/>
  <c r="C113" i="18"/>
  <c r="C115" i="18"/>
  <c r="C116" i="18"/>
  <c r="C117" i="18"/>
  <c r="C118" i="18"/>
  <c r="C121" i="18"/>
  <c r="C122" i="18"/>
  <c r="C88" i="18"/>
  <c r="O445" i="18"/>
  <c r="P445" i="18"/>
  <c r="Q445" i="18"/>
  <c r="O446" i="18"/>
  <c r="P446" i="18"/>
  <c r="Q446" i="18"/>
  <c r="O447" i="18"/>
  <c r="P447" i="18"/>
  <c r="Q447" i="18"/>
  <c r="O448" i="18"/>
  <c r="P448" i="18"/>
  <c r="Q448" i="18"/>
  <c r="O449" i="18"/>
  <c r="P449" i="18"/>
  <c r="Q449" i="18"/>
  <c r="O450" i="18"/>
  <c r="P450" i="18"/>
  <c r="Q450" i="18"/>
  <c r="O451" i="18"/>
  <c r="P451" i="18"/>
  <c r="Q451" i="18"/>
  <c r="O452" i="18"/>
  <c r="P452" i="18"/>
  <c r="Q452" i="18"/>
  <c r="O453" i="18"/>
  <c r="P453" i="18"/>
  <c r="Q453" i="18"/>
  <c r="O454" i="18"/>
  <c r="P454" i="18"/>
  <c r="Q454" i="18"/>
  <c r="O455" i="18"/>
  <c r="P455" i="18"/>
  <c r="Q455" i="18"/>
  <c r="O456" i="18"/>
  <c r="P456" i="18"/>
  <c r="Q456" i="18"/>
  <c r="O457" i="18"/>
  <c r="P457" i="18"/>
  <c r="Q457" i="18"/>
  <c r="O458" i="18"/>
  <c r="P458" i="18"/>
  <c r="Q458" i="18"/>
  <c r="O459" i="18"/>
  <c r="P459" i="18"/>
  <c r="Q459" i="18"/>
  <c r="O460" i="18"/>
  <c r="P460" i="18"/>
  <c r="Q460" i="18"/>
  <c r="O461" i="18"/>
  <c r="P461" i="18"/>
  <c r="Q461" i="18"/>
  <c r="O462" i="18"/>
  <c r="P462" i="18"/>
  <c r="Q462" i="18"/>
  <c r="O463" i="18"/>
  <c r="P463" i="18"/>
  <c r="Q463" i="18"/>
  <c r="O464" i="18"/>
  <c r="P464" i="18"/>
  <c r="Q464" i="18"/>
  <c r="N446" i="18"/>
  <c r="N447" i="18"/>
  <c r="N448" i="18"/>
  <c r="N449" i="18"/>
  <c r="N450" i="18"/>
  <c r="N451" i="18"/>
  <c r="N452" i="18"/>
  <c r="N453" i="18"/>
  <c r="N454" i="18"/>
  <c r="N455" i="18"/>
  <c r="N456" i="18"/>
  <c r="N457" i="18"/>
  <c r="N458" i="18"/>
  <c r="N459" i="18"/>
  <c r="N460" i="18"/>
  <c r="N461" i="18"/>
  <c r="N462" i="18"/>
  <c r="N463" i="18"/>
  <c r="N464" i="18"/>
  <c r="N445" i="18"/>
  <c r="D445" i="18"/>
  <c r="E445" i="18"/>
  <c r="F445" i="18"/>
  <c r="G445" i="18"/>
  <c r="H445" i="18"/>
  <c r="I445" i="18"/>
  <c r="J445" i="18"/>
  <c r="M445" i="18"/>
  <c r="D446" i="18"/>
  <c r="E446" i="18"/>
  <c r="F446" i="18"/>
  <c r="G446" i="18"/>
  <c r="H446" i="18"/>
  <c r="I446" i="18"/>
  <c r="J446" i="18"/>
  <c r="M446" i="18"/>
  <c r="D447" i="18"/>
  <c r="E447" i="18"/>
  <c r="F447" i="18"/>
  <c r="G447" i="18"/>
  <c r="H447" i="18"/>
  <c r="I447" i="18"/>
  <c r="J447" i="18"/>
  <c r="M447" i="18"/>
  <c r="D448" i="18"/>
  <c r="E448" i="18"/>
  <c r="F448" i="18"/>
  <c r="G448" i="18"/>
  <c r="H448" i="18"/>
  <c r="I448" i="18"/>
  <c r="J448" i="18"/>
  <c r="M448" i="18"/>
  <c r="D449" i="18"/>
  <c r="E449" i="18"/>
  <c r="F449" i="18"/>
  <c r="G449" i="18"/>
  <c r="H449" i="18"/>
  <c r="I449" i="18"/>
  <c r="J449" i="18"/>
  <c r="M449" i="18"/>
  <c r="D450" i="18"/>
  <c r="E450" i="18"/>
  <c r="F450" i="18"/>
  <c r="G450" i="18"/>
  <c r="H450" i="18"/>
  <c r="I450" i="18"/>
  <c r="J450" i="18"/>
  <c r="M450" i="18"/>
  <c r="D451" i="18"/>
  <c r="E451" i="18"/>
  <c r="F451" i="18"/>
  <c r="G451" i="18"/>
  <c r="H451" i="18"/>
  <c r="I451" i="18"/>
  <c r="J451" i="18"/>
  <c r="M451" i="18"/>
  <c r="D452" i="18"/>
  <c r="E452" i="18"/>
  <c r="F452" i="18"/>
  <c r="G452" i="18"/>
  <c r="H452" i="18"/>
  <c r="I452" i="18"/>
  <c r="J452" i="18"/>
  <c r="M452" i="18"/>
  <c r="D453" i="18"/>
  <c r="E453" i="18"/>
  <c r="F453" i="18"/>
  <c r="G453" i="18"/>
  <c r="H453" i="18"/>
  <c r="I453" i="18"/>
  <c r="J453" i="18"/>
  <c r="M453" i="18"/>
  <c r="D454" i="18"/>
  <c r="E454" i="18"/>
  <c r="F454" i="18"/>
  <c r="G454" i="18"/>
  <c r="H454" i="18"/>
  <c r="I454" i="18"/>
  <c r="J454" i="18"/>
  <c r="M454" i="18"/>
  <c r="D455" i="18"/>
  <c r="E455" i="18"/>
  <c r="F455" i="18"/>
  <c r="G455" i="18"/>
  <c r="H455" i="18"/>
  <c r="I455" i="18"/>
  <c r="J455" i="18"/>
  <c r="M455" i="18"/>
  <c r="D456" i="18"/>
  <c r="E456" i="18"/>
  <c r="F456" i="18"/>
  <c r="G456" i="18"/>
  <c r="H456" i="18"/>
  <c r="I456" i="18"/>
  <c r="J456" i="18"/>
  <c r="M456" i="18"/>
  <c r="D457" i="18"/>
  <c r="E457" i="18"/>
  <c r="F457" i="18"/>
  <c r="G457" i="18"/>
  <c r="H457" i="18"/>
  <c r="I457" i="18"/>
  <c r="J457" i="18"/>
  <c r="M457" i="18"/>
  <c r="D458" i="18"/>
  <c r="E458" i="18"/>
  <c r="F458" i="18"/>
  <c r="G458" i="18"/>
  <c r="H458" i="18"/>
  <c r="I458" i="18"/>
  <c r="J458" i="18"/>
  <c r="M458" i="18"/>
  <c r="D459" i="18"/>
  <c r="E459" i="18"/>
  <c r="F459" i="18"/>
  <c r="G459" i="18"/>
  <c r="H459" i="18"/>
  <c r="I459" i="18"/>
  <c r="J459" i="18"/>
  <c r="M459" i="18"/>
  <c r="D460" i="18"/>
  <c r="E460" i="18"/>
  <c r="F460" i="18"/>
  <c r="G460" i="18"/>
  <c r="H460" i="18"/>
  <c r="I460" i="18"/>
  <c r="J460" i="18"/>
  <c r="M460" i="18"/>
  <c r="D461" i="18"/>
  <c r="E461" i="18"/>
  <c r="F461" i="18"/>
  <c r="G461" i="18"/>
  <c r="H461" i="18"/>
  <c r="I461" i="18"/>
  <c r="J461" i="18"/>
  <c r="M461" i="18"/>
  <c r="D462" i="18"/>
  <c r="E462" i="18"/>
  <c r="F462" i="18"/>
  <c r="G462" i="18"/>
  <c r="H462" i="18"/>
  <c r="I462" i="18"/>
  <c r="J462" i="18"/>
  <c r="M462" i="18"/>
  <c r="D463" i="18"/>
  <c r="E463" i="18"/>
  <c r="F463" i="18"/>
  <c r="G463" i="18"/>
  <c r="H463" i="18"/>
  <c r="I463" i="18"/>
  <c r="J463" i="18"/>
  <c r="M463" i="18"/>
  <c r="D464" i="18"/>
  <c r="E464" i="18"/>
  <c r="F464" i="18"/>
  <c r="G464" i="18"/>
  <c r="H464" i="18"/>
  <c r="I464" i="18"/>
  <c r="J464" i="18"/>
  <c r="M464" i="18"/>
  <c r="C446" i="18"/>
  <c r="C447" i="18"/>
  <c r="C448" i="18"/>
  <c r="C449" i="18"/>
  <c r="C450" i="18"/>
  <c r="C451" i="18"/>
  <c r="C452" i="18"/>
  <c r="C453" i="18"/>
  <c r="C454" i="18"/>
  <c r="C455" i="18"/>
  <c r="C456" i="18"/>
  <c r="C457" i="18"/>
  <c r="C458" i="18"/>
  <c r="C459" i="18"/>
  <c r="C460" i="18"/>
  <c r="C461" i="18"/>
  <c r="C462" i="18"/>
  <c r="C463" i="18"/>
  <c r="C464" i="18"/>
  <c r="C445" i="18"/>
  <c r="H114" i="18" l="1"/>
  <c r="J90" i="18"/>
  <c r="F90" i="18"/>
  <c r="M114" i="18"/>
  <c r="G114" i="18"/>
  <c r="J114" i="18"/>
  <c r="F114" i="18"/>
  <c r="D114" i="18"/>
  <c r="I114" i="18"/>
  <c r="E114" i="18"/>
  <c r="I90" i="18"/>
  <c r="H90" i="18"/>
  <c r="D90" i="18"/>
  <c r="E90" i="18"/>
  <c r="M90" i="18"/>
  <c r="G90" i="18"/>
  <c r="O422" i="18"/>
  <c r="P422" i="18"/>
  <c r="Q422" i="18"/>
  <c r="R422" i="18"/>
  <c r="S422" i="18"/>
  <c r="O423" i="18"/>
  <c r="P423" i="18"/>
  <c r="Q423" i="18"/>
  <c r="R423" i="18"/>
  <c r="S423" i="18"/>
  <c r="O424" i="18"/>
  <c r="P424" i="18"/>
  <c r="Q424" i="18"/>
  <c r="R424" i="18"/>
  <c r="S424" i="18"/>
  <c r="O425" i="18"/>
  <c r="P425" i="18"/>
  <c r="Q425" i="18"/>
  <c r="R425" i="18"/>
  <c r="S425" i="18"/>
  <c r="O426" i="18"/>
  <c r="P426" i="18"/>
  <c r="Q426" i="18"/>
  <c r="R426" i="18"/>
  <c r="S426" i="18"/>
  <c r="O427" i="18"/>
  <c r="P427" i="18"/>
  <c r="Q427" i="18"/>
  <c r="R427" i="18"/>
  <c r="S427" i="18"/>
  <c r="O428" i="18"/>
  <c r="P428" i="18"/>
  <c r="Q428" i="18"/>
  <c r="R428" i="18"/>
  <c r="S428" i="18"/>
  <c r="O429" i="18"/>
  <c r="P429" i="18"/>
  <c r="Q429" i="18"/>
  <c r="R429" i="18"/>
  <c r="S429" i="18"/>
  <c r="O430" i="18"/>
  <c r="P430" i="18"/>
  <c r="Q430" i="18"/>
  <c r="R430" i="18"/>
  <c r="S430" i="18"/>
  <c r="O431" i="18"/>
  <c r="P431" i="18"/>
  <c r="Q431" i="18"/>
  <c r="R431" i="18"/>
  <c r="S431" i="18"/>
  <c r="O432" i="18"/>
  <c r="P432" i="18"/>
  <c r="Q432" i="18"/>
  <c r="R432" i="18"/>
  <c r="S432" i="18"/>
  <c r="O433" i="18"/>
  <c r="P433" i="18"/>
  <c r="Q433" i="18"/>
  <c r="R433" i="18"/>
  <c r="S433" i="18"/>
  <c r="O434" i="18"/>
  <c r="P434" i="18"/>
  <c r="Q434" i="18"/>
  <c r="R434" i="18"/>
  <c r="S434" i="18"/>
  <c r="O435" i="18"/>
  <c r="P435" i="18"/>
  <c r="Q435" i="18"/>
  <c r="R435" i="18"/>
  <c r="S435" i="18"/>
  <c r="O436" i="18"/>
  <c r="P436" i="18"/>
  <c r="Q436" i="18"/>
  <c r="R436" i="18"/>
  <c r="S436" i="18"/>
  <c r="O437" i="18"/>
  <c r="P437" i="18"/>
  <c r="Q437" i="18"/>
  <c r="R437" i="18"/>
  <c r="S437" i="18"/>
  <c r="O438" i="18"/>
  <c r="P438" i="18"/>
  <c r="Q438" i="18"/>
  <c r="R438" i="18"/>
  <c r="S438" i="18"/>
  <c r="O439" i="18"/>
  <c r="P439" i="18"/>
  <c r="Q439" i="18"/>
  <c r="R439" i="18"/>
  <c r="S439" i="18"/>
  <c r="O440" i="18"/>
  <c r="P440" i="18"/>
  <c r="Q440" i="18"/>
  <c r="R440" i="18"/>
  <c r="S440" i="18"/>
  <c r="O441" i="18"/>
  <c r="P441" i="18"/>
  <c r="Q441" i="18"/>
  <c r="R441" i="18"/>
  <c r="S441" i="18"/>
  <c r="N423" i="18"/>
  <c r="N424" i="18"/>
  <c r="N425" i="18"/>
  <c r="N426" i="18"/>
  <c r="N427" i="18"/>
  <c r="N428" i="18"/>
  <c r="N429" i="18"/>
  <c r="N430" i="18"/>
  <c r="N431" i="18"/>
  <c r="N432" i="18"/>
  <c r="N433" i="18"/>
  <c r="N434" i="18"/>
  <c r="N435" i="18"/>
  <c r="N436" i="18"/>
  <c r="N437" i="18"/>
  <c r="N438" i="18"/>
  <c r="N439" i="18"/>
  <c r="N440" i="18"/>
  <c r="N441" i="18"/>
  <c r="N422" i="18"/>
  <c r="D422" i="18"/>
  <c r="E422" i="18"/>
  <c r="F422" i="18"/>
  <c r="G422" i="18"/>
  <c r="H422" i="18"/>
  <c r="I422" i="18"/>
  <c r="J422" i="18"/>
  <c r="M422" i="18"/>
  <c r="D423" i="18"/>
  <c r="E423" i="18"/>
  <c r="F423" i="18"/>
  <c r="G423" i="18"/>
  <c r="H423" i="18"/>
  <c r="I423" i="18"/>
  <c r="J423" i="18"/>
  <c r="M423" i="18"/>
  <c r="D424" i="18"/>
  <c r="E424" i="18"/>
  <c r="F424" i="18"/>
  <c r="G424" i="18"/>
  <c r="H424" i="18"/>
  <c r="I424" i="18"/>
  <c r="J424" i="18"/>
  <c r="M424" i="18"/>
  <c r="D425" i="18"/>
  <c r="E425" i="18"/>
  <c r="F425" i="18"/>
  <c r="G425" i="18"/>
  <c r="H425" i="18"/>
  <c r="I425" i="18"/>
  <c r="J425" i="18"/>
  <c r="M425" i="18"/>
  <c r="D426" i="18"/>
  <c r="E426" i="18"/>
  <c r="F426" i="18"/>
  <c r="G426" i="18"/>
  <c r="H426" i="18"/>
  <c r="I426" i="18"/>
  <c r="J426" i="18"/>
  <c r="M426" i="18"/>
  <c r="D427" i="18"/>
  <c r="E427" i="18"/>
  <c r="F427" i="18"/>
  <c r="G427" i="18"/>
  <c r="H427" i="18"/>
  <c r="I427" i="18"/>
  <c r="J427" i="18"/>
  <c r="M427" i="18"/>
  <c r="D428" i="18"/>
  <c r="E428" i="18"/>
  <c r="F428" i="18"/>
  <c r="G428" i="18"/>
  <c r="H428" i="18"/>
  <c r="I428" i="18"/>
  <c r="J428" i="18"/>
  <c r="M428" i="18"/>
  <c r="D429" i="18"/>
  <c r="E429" i="18"/>
  <c r="F429" i="18"/>
  <c r="G429" i="18"/>
  <c r="H429" i="18"/>
  <c r="I429" i="18"/>
  <c r="J429" i="18"/>
  <c r="M429" i="18"/>
  <c r="D430" i="18"/>
  <c r="E430" i="18"/>
  <c r="F430" i="18"/>
  <c r="G430" i="18"/>
  <c r="H430" i="18"/>
  <c r="I430" i="18"/>
  <c r="J430" i="18"/>
  <c r="M430" i="18"/>
  <c r="D431" i="18"/>
  <c r="E431" i="18"/>
  <c r="F431" i="18"/>
  <c r="G431" i="18"/>
  <c r="H431" i="18"/>
  <c r="I431" i="18"/>
  <c r="J431" i="18"/>
  <c r="M431" i="18"/>
  <c r="D432" i="18"/>
  <c r="E432" i="18"/>
  <c r="F432" i="18"/>
  <c r="G432" i="18"/>
  <c r="H432" i="18"/>
  <c r="I432" i="18"/>
  <c r="J432" i="18"/>
  <c r="M432" i="18"/>
  <c r="D433" i="18"/>
  <c r="E433" i="18"/>
  <c r="F433" i="18"/>
  <c r="G433" i="18"/>
  <c r="H433" i="18"/>
  <c r="I433" i="18"/>
  <c r="J433" i="18"/>
  <c r="M433" i="18"/>
  <c r="D434" i="18"/>
  <c r="E434" i="18"/>
  <c r="F434" i="18"/>
  <c r="G434" i="18"/>
  <c r="H434" i="18"/>
  <c r="I434" i="18"/>
  <c r="J434" i="18"/>
  <c r="M434" i="18"/>
  <c r="D435" i="18"/>
  <c r="E435" i="18"/>
  <c r="F435" i="18"/>
  <c r="G435" i="18"/>
  <c r="H435" i="18"/>
  <c r="I435" i="18"/>
  <c r="J435" i="18"/>
  <c r="M435" i="18"/>
  <c r="D436" i="18"/>
  <c r="E436" i="18"/>
  <c r="F436" i="18"/>
  <c r="G436" i="18"/>
  <c r="H436" i="18"/>
  <c r="I436" i="18"/>
  <c r="J436" i="18"/>
  <c r="M436" i="18"/>
  <c r="D437" i="18"/>
  <c r="E437" i="18"/>
  <c r="F437" i="18"/>
  <c r="G437" i="18"/>
  <c r="H437" i="18"/>
  <c r="I437" i="18"/>
  <c r="J437" i="18"/>
  <c r="M437" i="18"/>
  <c r="D438" i="18"/>
  <c r="E438" i="18"/>
  <c r="F438" i="18"/>
  <c r="G438" i="18"/>
  <c r="H438" i="18"/>
  <c r="I438" i="18"/>
  <c r="J438" i="18"/>
  <c r="M438" i="18"/>
  <c r="D439" i="18"/>
  <c r="E439" i="18"/>
  <c r="F439" i="18"/>
  <c r="G439" i="18"/>
  <c r="H439" i="18"/>
  <c r="I439" i="18"/>
  <c r="J439" i="18"/>
  <c r="M439" i="18"/>
  <c r="D440" i="18"/>
  <c r="E440" i="18"/>
  <c r="F440" i="18"/>
  <c r="G440" i="18"/>
  <c r="H440" i="18"/>
  <c r="I440" i="18"/>
  <c r="J440" i="18"/>
  <c r="M440" i="18"/>
  <c r="D441" i="18"/>
  <c r="E441" i="18"/>
  <c r="F441" i="18"/>
  <c r="G441" i="18"/>
  <c r="H441" i="18"/>
  <c r="I441" i="18"/>
  <c r="J441" i="18"/>
  <c r="M441" i="18"/>
  <c r="C423" i="18"/>
  <c r="C424" i="18"/>
  <c r="C425" i="18"/>
  <c r="C426" i="18"/>
  <c r="C427" i="18"/>
  <c r="C428" i="18"/>
  <c r="C429" i="18"/>
  <c r="C430" i="18"/>
  <c r="C431" i="18"/>
  <c r="C432" i="18"/>
  <c r="C433" i="18"/>
  <c r="C434" i="18"/>
  <c r="C435" i="18"/>
  <c r="C436" i="18"/>
  <c r="C437" i="18"/>
  <c r="C438" i="18"/>
  <c r="C439" i="18"/>
  <c r="C440" i="18"/>
  <c r="C441" i="18"/>
  <c r="C422" i="18"/>
  <c r="O395" i="18"/>
  <c r="P395" i="18"/>
  <c r="Q395" i="18"/>
  <c r="R395" i="18"/>
  <c r="O396" i="18"/>
  <c r="P396" i="18"/>
  <c r="Q396" i="18"/>
  <c r="R396" i="18"/>
  <c r="O397" i="18"/>
  <c r="P397" i="18"/>
  <c r="Q397" i="18"/>
  <c r="R397" i="18"/>
  <c r="O398" i="18"/>
  <c r="P398" i="18"/>
  <c r="Q398" i="18"/>
  <c r="R398" i="18"/>
  <c r="O399" i="18"/>
  <c r="P399" i="18"/>
  <c r="Q399" i="18"/>
  <c r="R399" i="18"/>
  <c r="O400" i="18"/>
  <c r="P400" i="18"/>
  <c r="Q400" i="18"/>
  <c r="R400" i="18"/>
  <c r="S400" i="18"/>
  <c r="O401" i="18"/>
  <c r="P401" i="18"/>
  <c r="Q401" i="18"/>
  <c r="R401" i="18"/>
  <c r="O403" i="18"/>
  <c r="P403" i="18"/>
  <c r="Q403" i="18"/>
  <c r="R403" i="18"/>
  <c r="O404" i="18"/>
  <c r="P404" i="18"/>
  <c r="Q404" i="18"/>
  <c r="R404" i="18"/>
  <c r="O405" i="18"/>
  <c r="P405" i="18"/>
  <c r="Q405" i="18"/>
  <c r="R405" i="18"/>
  <c r="O406" i="18"/>
  <c r="P406" i="18"/>
  <c r="Q406" i="18"/>
  <c r="R406" i="18"/>
  <c r="O407" i="18"/>
  <c r="P407" i="18"/>
  <c r="Q407" i="18"/>
  <c r="R407" i="18"/>
  <c r="O409" i="18"/>
  <c r="P409" i="18"/>
  <c r="Q409" i="18"/>
  <c r="R409" i="18"/>
  <c r="O410" i="18"/>
  <c r="P410" i="18"/>
  <c r="Q410" i="18"/>
  <c r="R410" i="18"/>
  <c r="O411" i="18"/>
  <c r="P411" i="18"/>
  <c r="Q411" i="18"/>
  <c r="R411" i="18"/>
  <c r="O412" i="18"/>
  <c r="P412" i="18"/>
  <c r="Q412" i="18"/>
  <c r="R412" i="18"/>
  <c r="O413" i="18"/>
  <c r="P413" i="18"/>
  <c r="Q413" i="18"/>
  <c r="R413" i="18"/>
  <c r="O414" i="18"/>
  <c r="P414" i="18"/>
  <c r="Q414" i="18"/>
  <c r="R414" i="18"/>
  <c r="S414" i="18"/>
  <c r="O415" i="18"/>
  <c r="P415" i="18"/>
  <c r="Q415" i="18"/>
  <c r="R415" i="18"/>
  <c r="S415" i="18"/>
  <c r="O416" i="18"/>
  <c r="P416" i="18"/>
  <c r="Q416" i="18"/>
  <c r="R416" i="18"/>
  <c r="O417" i="18"/>
  <c r="P417" i="18"/>
  <c r="Q417" i="18"/>
  <c r="R417" i="18"/>
  <c r="S417" i="18"/>
  <c r="O418" i="18"/>
  <c r="P418" i="18"/>
  <c r="Q418" i="18"/>
  <c r="R418" i="18"/>
  <c r="N396" i="18"/>
  <c r="N397" i="18"/>
  <c r="N398" i="18"/>
  <c r="N399" i="18"/>
  <c r="N400" i="18"/>
  <c r="N401" i="18"/>
  <c r="N403" i="18"/>
  <c r="N404" i="18"/>
  <c r="N405" i="18"/>
  <c r="N406" i="18"/>
  <c r="N407" i="18"/>
  <c r="N409" i="18"/>
  <c r="N410" i="18"/>
  <c r="N411" i="18"/>
  <c r="N412" i="18"/>
  <c r="N413" i="18"/>
  <c r="N414" i="18"/>
  <c r="N415" i="18"/>
  <c r="N416" i="18"/>
  <c r="N417" i="18"/>
  <c r="N418" i="18"/>
  <c r="N395" i="18"/>
  <c r="D395" i="18"/>
  <c r="E395" i="18"/>
  <c r="F395" i="18"/>
  <c r="G395" i="18"/>
  <c r="H395" i="18"/>
  <c r="I395" i="18"/>
  <c r="J395" i="18"/>
  <c r="M395" i="18"/>
  <c r="D396" i="18"/>
  <c r="E396" i="18"/>
  <c r="F396" i="18"/>
  <c r="G396" i="18"/>
  <c r="H396" i="18"/>
  <c r="I396" i="18"/>
  <c r="J396" i="18"/>
  <c r="M396" i="18"/>
  <c r="D397" i="18"/>
  <c r="E397" i="18"/>
  <c r="F397" i="18"/>
  <c r="G397" i="18"/>
  <c r="H397" i="18"/>
  <c r="I397" i="18"/>
  <c r="J397" i="18"/>
  <c r="M397" i="18"/>
  <c r="D398" i="18"/>
  <c r="E398" i="18"/>
  <c r="F398" i="18"/>
  <c r="G398" i="18"/>
  <c r="H398" i="18"/>
  <c r="I398" i="18"/>
  <c r="J398" i="18"/>
  <c r="M398" i="18"/>
  <c r="D399" i="18"/>
  <c r="E399" i="18"/>
  <c r="F399" i="18"/>
  <c r="G399" i="18"/>
  <c r="H399" i="18"/>
  <c r="I399" i="18"/>
  <c r="J399" i="18"/>
  <c r="M399" i="18"/>
  <c r="D400" i="18"/>
  <c r="E400" i="18"/>
  <c r="F400" i="18"/>
  <c r="G400" i="18"/>
  <c r="H400" i="18"/>
  <c r="I400" i="18"/>
  <c r="J400" i="18"/>
  <c r="M400" i="18"/>
  <c r="D401" i="18"/>
  <c r="E401" i="18"/>
  <c r="F401" i="18"/>
  <c r="G401" i="18"/>
  <c r="H401" i="18"/>
  <c r="I401" i="18"/>
  <c r="J401" i="18"/>
  <c r="M401" i="18"/>
  <c r="D402" i="18"/>
  <c r="E402" i="18"/>
  <c r="F402" i="18"/>
  <c r="G402" i="18"/>
  <c r="H402" i="18"/>
  <c r="D403" i="18"/>
  <c r="E403" i="18"/>
  <c r="F403" i="18"/>
  <c r="G403" i="18"/>
  <c r="H403" i="18"/>
  <c r="I403" i="18"/>
  <c r="J403" i="18"/>
  <c r="M403" i="18"/>
  <c r="D404" i="18"/>
  <c r="E404" i="18"/>
  <c r="F404" i="18"/>
  <c r="G404" i="18"/>
  <c r="H404" i="18"/>
  <c r="I404" i="18"/>
  <c r="J404" i="18"/>
  <c r="M404" i="18"/>
  <c r="D405" i="18"/>
  <c r="E405" i="18"/>
  <c r="F405" i="18"/>
  <c r="G405" i="18"/>
  <c r="H405" i="18"/>
  <c r="I405" i="18"/>
  <c r="J405" i="18"/>
  <c r="M405" i="18"/>
  <c r="D406" i="18"/>
  <c r="E406" i="18"/>
  <c r="F406" i="18"/>
  <c r="G406" i="18"/>
  <c r="H406" i="18"/>
  <c r="I406" i="18"/>
  <c r="J406" i="18"/>
  <c r="M406" i="18"/>
  <c r="D407" i="18"/>
  <c r="E407" i="18"/>
  <c r="F407" i="18"/>
  <c r="G407" i="18"/>
  <c r="H407" i="18"/>
  <c r="I407" i="18"/>
  <c r="J407" i="18"/>
  <c r="M407" i="18"/>
  <c r="D409" i="18"/>
  <c r="E409" i="18"/>
  <c r="F409" i="18"/>
  <c r="G409" i="18"/>
  <c r="H409" i="18"/>
  <c r="I409" i="18"/>
  <c r="J409" i="18"/>
  <c r="M409" i="18"/>
  <c r="D410" i="18"/>
  <c r="E410" i="18"/>
  <c r="F410" i="18"/>
  <c r="G410" i="18"/>
  <c r="H410" i="18"/>
  <c r="I410" i="18"/>
  <c r="J410" i="18"/>
  <c r="M410" i="18"/>
  <c r="D411" i="18"/>
  <c r="E411" i="18"/>
  <c r="F411" i="18"/>
  <c r="G411" i="18"/>
  <c r="H411" i="18"/>
  <c r="I411" i="18"/>
  <c r="J411" i="18"/>
  <c r="M411" i="18"/>
  <c r="D412" i="18"/>
  <c r="E412" i="18"/>
  <c r="F412" i="18"/>
  <c r="G412" i="18"/>
  <c r="H412" i="18"/>
  <c r="I412" i="18"/>
  <c r="J412" i="18"/>
  <c r="M412" i="18"/>
  <c r="D413" i="18"/>
  <c r="E413" i="18"/>
  <c r="F413" i="18"/>
  <c r="G413" i="18"/>
  <c r="H413" i="18"/>
  <c r="I413" i="18"/>
  <c r="J413" i="18"/>
  <c r="M413" i="18"/>
  <c r="D414" i="18"/>
  <c r="E414" i="18"/>
  <c r="F414" i="18"/>
  <c r="G414" i="18"/>
  <c r="H414" i="18"/>
  <c r="I414" i="18"/>
  <c r="J414" i="18"/>
  <c r="M414" i="18"/>
  <c r="D415" i="18"/>
  <c r="E415" i="18"/>
  <c r="F415" i="18"/>
  <c r="G415" i="18"/>
  <c r="H415" i="18"/>
  <c r="I415" i="18"/>
  <c r="J415" i="18"/>
  <c r="M415" i="18"/>
  <c r="D416" i="18"/>
  <c r="E416" i="18"/>
  <c r="F416" i="18"/>
  <c r="G416" i="18"/>
  <c r="H416" i="18"/>
  <c r="I416" i="18"/>
  <c r="J416" i="18"/>
  <c r="M416" i="18"/>
  <c r="D417" i="18"/>
  <c r="E417" i="18"/>
  <c r="F417" i="18"/>
  <c r="G417" i="18"/>
  <c r="H417" i="18"/>
  <c r="I417" i="18"/>
  <c r="J417" i="18"/>
  <c r="M417" i="18"/>
  <c r="D418" i="18"/>
  <c r="E418" i="18"/>
  <c r="F418" i="18"/>
  <c r="G418" i="18"/>
  <c r="H418" i="18"/>
  <c r="I418" i="18"/>
  <c r="J418" i="18"/>
  <c r="M418" i="18"/>
  <c r="C396" i="18"/>
  <c r="C397" i="18"/>
  <c r="C398" i="18"/>
  <c r="C399" i="18"/>
  <c r="C400" i="18"/>
  <c r="C401" i="18"/>
  <c r="C402" i="18"/>
  <c r="C403" i="18"/>
  <c r="C404" i="18"/>
  <c r="C405" i="18"/>
  <c r="C406" i="18"/>
  <c r="C407" i="18"/>
  <c r="C409" i="18"/>
  <c r="C410" i="18"/>
  <c r="C411" i="18"/>
  <c r="C412" i="18"/>
  <c r="C413" i="18"/>
  <c r="C414" i="18"/>
  <c r="C415" i="18"/>
  <c r="C416" i="18"/>
  <c r="C417" i="18"/>
  <c r="C418" i="18"/>
  <c r="C395" i="18"/>
  <c r="O368" i="18"/>
  <c r="P368" i="18"/>
  <c r="Q368" i="18"/>
  <c r="O369" i="18"/>
  <c r="P369" i="18"/>
  <c r="Q369" i="18"/>
  <c r="O370" i="18"/>
  <c r="P370" i="18"/>
  <c r="Q370" i="18"/>
  <c r="O371" i="18"/>
  <c r="P371" i="18"/>
  <c r="Q371" i="18"/>
  <c r="O372" i="18"/>
  <c r="P372" i="18"/>
  <c r="Q372" i="18"/>
  <c r="O373" i="18"/>
  <c r="P373" i="18"/>
  <c r="Q373" i="18"/>
  <c r="O374" i="18"/>
  <c r="P374" i="18"/>
  <c r="Q374" i="18"/>
  <c r="O376" i="18"/>
  <c r="P376" i="18"/>
  <c r="Q376" i="18"/>
  <c r="O377" i="18"/>
  <c r="P377" i="18"/>
  <c r="Q377" i="18"/>
  <c r="O378" i="18"/>
  <c r="P378" i="18"/>
  <c r="Q378" i="18"/>
  <c r="R378" i="18"/>
  <c r="S378" i="18"/>
  <c r="O379" i="18"/>
  <c r="P379" i="18"/>
  <c r="Q379" i="18"/>
  <c r="R379" i="18"/>
  <c r="S379" i="18"/>
  <c r="O380" i="18"/>
  <c r="P380" i="18"/>
  <c r="Q380" i="18"/>
  <c r="R380" i="18"/>
  <c r="S380" i="18"/>
  <c r="O382" i="18"/>
  <c r="P382" i="18"/>
  <c r="Q382" i="18"/>
  <c r="O383" i="18"/>
  <c r="P383" i="18"/>
  <c r="Q383" i="18"/>
  <c r="O384" i="18"/>
  <c r="P384" i="18"/>
  <c r="Q384" i="18"/>
  <c r="O385" i="18"/>
  <c r="P385" i="18"/>
  <c r="Q385" i="18"/>
  <c r="O386" i="18"/>
  <c r="P386" i="18"/>
  <c r="Q386" i="18"/>
  <c r="O387" i="18"/>
  <c r="P387" i="18"/>
  <c r="Q387" i="18"/>
  <c r="R387" i="18"/>
  <c r="S387" i="18"/>
  <c r="O388" i="18"/>
  <c r="P388" i="18"/>
  <c r="Q388" i="18"/>
  <c r="R388" i="18"/>
  <c r="S388" i="18"/>
  <c r="O389" i="18"/>
  <c r="P389" i="18"/>
  <c r="Q389" i="18"/>
  <c r="O390" i="18"/>
  <c r="P390" i="18"/>
  <c r="Q390" i="18"/>
  <c r="O391" i="18"/>
  <c r="P391" i="18"/>
  <c r="Q391" i="18"/>
  <c r="N369" i="18"/>
  <c r="N370" i="18"/>
  <c r="N371" i="18"/>
  <c r="N372" i="18"/>
  <c r="N373" i="18"/>
  <c r="N374" i="18"/>
  <c r="N376" i="18"/>
  <c r="N377" i="18"/>
  <c r="N378" i="18"/>
  <c r="N379" i="18"/>
  <c r="N380" i="18"/>
  <c r="N382" i="18"/>
  <c r="N383" i="18"/>
  <c r="N384" i="18"/>
  <c r="N385" i="18"/>
  <c r="N386" i="18"/>
  <c r="N387" i="18"/>
  <c r="N388" i="18"/>
  <c r="N389" i="18"/>
  <c r="N390" i="18"/>
  <c r="N391" i="18"/>
  <c r="N368" i="18"/>
  <c r="D368" i="18"/>
  <c r="E368" i="18"/>
  <c r="F368" i="18"/>
  <c r="G368" i="18"/>
  <c r="H368" i="18"/>
  <c r="I368" i="18"/>
  <c r="J368" i="18"/>
  <c r="M368" i="18"/>
  <c r="D369" i="18"/>
  <c r="E369" i="18"/>
  <c r="F369" i="18"/>
  <c r="G369" i="18"/>
  <c r="H369" i="18"/>
  <c r="I369" i="18"/>
  <c r="J369" i="18"/>
  <c r="M369" i="18"/>
  <c r="D370" i="18"/>
  <c r="E370" i="18"/>
  <c r="F370" i="18"/>
  <c r="G370" i="18"/>
  <c r="H370" i="18"/>
  <c r="I370" i="18"/>
  <c r="J370" i="18"/>
  <c r="M370" i="18"/>
  <c r="D371" i="18"/>
  <c r="E371" i="18"/>
  <c r="F371" i="18"/>
  <c r="G371" i="18"/>
  <c r="H371" i="18"/>
  <c r="I371" i="18"/>
  <c r="J371" i="18"/>
  <c r="M371" i="18"/>
  <c r="D372" i="18"/>
  <c r="E372" i="18"/>
  <c r="F372" i="18"/>
  <c r="G372" i="18"/>
  <c r="H372" i="18"/>
  <c r="I372" i="18"/>
  <c r="J372" i="18"/>
  <c r="M372" i="18"/>
  <c r="D373" i="18"/>
  <c r="E373" i="18"/>
  <c r="F373" i="18"/>
  <c r="G373" i="18"/>
  <c r="H373" i="18"/>
  <c r="I373" i="18"/>
  <c r="J373" i="18"/>
  <c r="M373" i="18"/>
  <c r="D374" i="18"/>
  <c r="E374" i="18"/>
  <c r="F374" i="18"/>
  <c r="G374" i="18"/>
  <c r="H374" i="18"/>
  <c r="I374" i="18"/>
  <c r="J374" i="18"/>
  <c r="M374" i="18"/>
  <c r="D375" i="18"/>
  <c r="E375" i="18"/>
  <c r="F375" i="18"/>
  <c r="G375" i="18"/>
  <c r="D376" i="18"/>
  <c r="E376" i="18"/>
  <c r="F376" i="18"/>
  <c r="G376" i="18"/>
  <c r="H376" i="18"/>
  <c r="I376" i="18"/>
  <c r="J376" i="18"/>
  <c r="M376" i="18"/>
  <c r="D377" i="18"/>
  <c r="E377" i="18"/>
  <c r="F377" i="18"/>
  <c r="G377" i="18"/>
  <c r="H377" i="18"/>
  <c r="I377" i="18"/>
  <c r="J377" i="18"/>
  <c r="M377" i="18"/>
  <c r="D378" i="18"/>
  <c r="E378" i="18"/>
  <c r="F378" i="18"/>
  <c r="G378" i="18"/>
  <c r="H378" i="18"/>
  <c r="I378" i="18"/>
  <c r="J378" i="18"/>
  <c r="M378" i="18"/>
  <c r="D379" i="18"/>
  <c r="E379" i="18"/>
  <c r="F379" i="18"/>
  <c r="G379" i="18"/>
  <c r="H379" i="18"/>
  <c r="I379" i="18"/>
  <c r="J379" i="18"/>
  <c r="M379" i="18"/>
  <c r="D380" i="18"/>
  <c r="E380" i="18"/>
  <c r="F380" i="18"/>
  <c r="G380" i="18"/>
  <c r="H380" i="18"/>
  <c r="I380" i="18"/>
  <c r="J380" i="18"/>
  <c r="M380" i="18"/>
  <c r="D382" i="18"/>
  <c r="E382" i="18"/>
  <c r="F382" i="18"/>
  <c r="G382" i="18"/>
  <c r="H382" i="18"/>
  <c r="I382" i="18"/>
  <c r="J382" i="18"/>
  <c r="M382" i="18"/>
  <c r="D383" i="18"/>
  <c r="E383" i="18"/>
  <c r="F383" i="18"/>
  <c r="G383" i="18"/>
  <c r="H383" i="18"/>
  <c r="I383" i="18"/>
  <c r="J383" i="18"/>
  <c r="M383" i="18"/>
  <c r="D384" i="18"/>
  <c r="E384" i="18"/>
  <c r="F384" i="18"/>
  <c r="G384" i="18"/>
  <c r="H384" i="18"/>
  <c r="I384" i="18"/>
  <c r="J384" i="18"/>
  <c r="M384" i="18"/>
  <c r="D385" i="18"/>
  <c r="E385" i="18"/>
  <c r="F385" i="18"/>
  <c r="G385" i="18"/>
  <c r="H385" i="18"/>
  <c r="I385" i="18"/>
  <c r="J385" i="18"/>
  <c r="M385" i="18"/>
  <c r="D386" i="18"/>
  <c r="E386" i="18"/>
  <c r="F386" i="18"/>
  <c r="G386" i="18"/>
  <c r="H386" i="18"/>
  <c r="I386" i="18"/>
  <c r="J386" i="18"/>
  <c r="M386" i="18"/>
  <c r="D387" i="18"/>
  <c r="E387" i="18"/>
  <c r="F387" i="18"/>
  <c r="G387" i="18"/>
  <c r="H387" i="18"/>
  <c r="I387" i="18"/>
  <c r="J387" i="18"/>
  <c r="M387" i="18"/>
  <c r="D388" i="18"/>
  <c r="E388" i="18"/>
  <c r="F388" i="18"/>
  <c r="G388" i="18"/>
  <c r="H388" i="18"/>
  <c r="I388" i="18"/>
  <c r="J388" i="18"/>
  <c r="M388" i="18"/>
  <c r="D389" i="18"/>
  <c r="E389" i="18"/>
  <c r="F389" i="18"/>
  <c r="G389" i="18"/>
  <c r="H389" i="18"/>
  <c r="I389" i="18"/>
  <c r="J389" i="18"/>
  <c r="M389" i="18"/>
  <c r="D390" i="18"/>
  <c r="E390" i="18"/>
  <c r="F390" i="18"/>
  <c r="G390" i="18"/>
  <c r="H390" i="18"/>
  <c r="I390" i="18"/>
  <c r="J390" i="18"/>
  <c r="M390" i="18"/>
  <c r="D391" i="18"/>
  <c r="E391" i="18"/>
  <c r="F391" i="18"/>
  <c r="G391" i="18"/>
  <c r="H391" i="18"/>
  <c r="I391" i="18"/>
  <c r="J391" i="18"/>
  <c r="M391" i="18"/>
  <c r="C369" i="18"/>
  <c r="C370" i="18"/>
  <c r="C371" i="18"/>
  <c r="C372" i="18"/>
  <c r="C373" i="18"/>
  <c r="C374" i="18"/>
  <c r="C375" i="18"/>
  <c r="C376" i="18"/>
  <c r="C377" i="18"/>
  <c r="C378" i="18"/>
  <c r="C379" i="18"/>
  <c r="C380" i="18"/>
  <c r="C382" i="18"/>
  <c r="C383" i="18"/>
  <c r="C384" i="18"/>
  <c r="C385" i="18"/>
  <c r="C386" i="18"/>
  <c r="C387" i="18"/>
  <c r="C388" i="18"/>
  <c r="C389" i="18"/>
  <c r="C390" i="18"/>
  <c r="C391" i="18"/>
  <c r="C368" i="18"/>
  <c r="O345" i="18"/>
  <c r="P345" i="18"/>
  <c r="Q345" i="18"/>
  <c r="R345" i="18"/>
  <c r="S345" i="18"/>
  <c r="O346" i="18"/>
  <c r="P346" i="18"/>
  <c r="Q346" i="18"/>
  <c r="R346" i="18"/>
  <c r="S346" i="18"/>
  <c r="O349" i="18"/>
  <c r="P349" i="18"/>
  <c r="Q349" i="18"/>
  <c r="R349" i="18"/>
  <c r="S349" i="18"/>
  <c r="O350" i="18"/>
  <c r="P350" i="18"/>
  <c r="Q350" i="18"/>
  <c r="R350" i="18"/>
  <c r="S350" i="18"/>
  <c r="O351" i="18"/>
  <c r="P351" i="18"/>
  <c r="Q351" i="18"/>
  <c r="R351" i="18"/>
  <c r="S351" i="18"/>
  <c r="O352" i="18"/>
  <c r="P352" i="18"/>
  <c r="Q352" i="18"/>
  <c r="R352" i="18"/>
  <c r="S352" i="18"/>
  <c r="O354" i="18"/>
  <c r="P354" i="18"/>
  <c r="Q354" i="18"/>
  <c r="O355" i="18"/>
  <c r="P355" i="18"/>
  <c r="Q355" i="18"/>
  <c r="O356" i="18"/>
  <c r="P356" i="18"/>
  <c r="Q356" i="18"/>
  <c r="O357" i="18"/>
  <c r="P357" i="18"/>
  <c r="Q357" i="18"/>
  <c r="O358" i="18"/>
  <c r="P358" i="18"/>
  <c r="Q358" i="18"/>
  <c r="O359" i="18"/>
  <c r="P359" i="18"/>
  <c r="Q359" i="18"/>
  <c r="R359" i="18"/>
  <c r="S359" i="18"/>
  <c r="O360" i="18"/>
  <c r="P360" i="18"/>
  <c r="Q360" i="18"/>
  <c r="R360" i="18"/>
  <c r="S360" i="18"/>
  <c r="O361" i="18"/>
  <c r="P361" i="18"/>
  <c r="Q361" i="18"/>
  <c r="O362" i="18"/>
  <c r="P362" i="18"/>
  <c r="Q362" i="18"/>
  <c r="O363" i="18"/>
  <c r="P363" i="18"/>
  <c r="Q363" i="18"/>
  <c r="O364" i="18"/>
  <c r="P364" i="18"/>
  <c r="Q364" i="18"/>
  <c r="N339" i="18"/>
  <c r="N340" i="18"/>
  <c r="N341" i="18"/>
  <c r="N342" i="18"/>
  <c r="N343" i="18"/>
  <c r="N344" i="18"/>
  <c r="N345" i="18"/>
  <c r="N346" i="18"/>
  <c r="N349" i="18"/>
  <c r="N350" i="18"/>
  <c r="N351" i="18"/>
  <c r="N352" i="18"/>
  <c r="N354" i="18"/>
  <c r="N355" i="18"/>
  <c r="N356" i="18"/>
  <c r="N357" i="18"/>
  <c r="N358" i="18"/>
  <c r="N359" i="18"/>
  <c r="N360" i="18"/>
  <c r="N361" i="18"/>
  <c r="N362" i="18"/>
  <c r="N363" i="18"/>
  <c r="N364" i="18"/>
  <c r="N338" i="18"/>
  <c r="D338" i="18"/>
  <c r="E338" i="18"/>
  <c r="F338" i="18"/>
  <c r="G338" i="18"/>
  <c r="H338" i="18"/>
  <c r="I338" i="18"/>
  <c r="J338" i="18"/>
  <c r="M338" i="18"/>
  <c r="D339" i="18"/>
  <c r="E339" i="18"/>
  <c r="F339" i="18"/>
  <c r="G339" i="18"/>
  <c r="H339" i="18"/>
  <c r="I339" i="18"/>
  <c r="J339" i="18"/>
  <c r="M339" i="18"/>
  <c r="D340" i="18"/>
  <c r="E340" i="18"/>
  <c r="F340" i="18"/>
  <c r="G340" i="18"/>
  <c r="H340" i="18"/>
  <c r="I340" i="18"/>
  <c r="J340" i="18"/>
  <c r="M340" i="18"/>
  <c r="D341" i="18"/>
  <c r="E341" i="18"/>
  <c r="F341" i="18"/>
  <c r="G341" i="18"/>
  <c r="H341" i="18"/>
  <c r="I341" i="18"/>
  <c r="J341" i="18"/>
  <c r="M341" i="18"/>
  <c r="D342" i="18"/>
  <c r="E342" i="18"/>
  <c r="F342" i="18"/>
  <c r="G342" i="18"/>
  <c r="H342" i="18"/>
  <c r="I342" i="18"/>
  <c r="J342" i="18"/>
  <c r="M342" i="18"/>
  <c r="D343" i="18"/>
  <c r="E343" i="18"/>
  <c r="F343" i="18"/>
  <c r="G343" i="18"/>
  <c r="H343" i="18"/>
  <c r="I343" i="18"/>
  <c r="J343" i="18"/>
  <c r="M343" i="18"/>
  <c r="D344" i="18"/>
  <c r="E344" i="18"/>
  <c r="F344" i="18"/>
  <c r="G344" i="18"/>
  <c r="H344" i="18"/>
  <c r="I344" i="18"/>
  <c r="J344" i="18"/>
  <c r="M344" i="18"/>
  <c r="D345" i="18"/>
  <c r="E345" i="18"/>
  <c r="F345" i="18"/>
  <c r="G345" i="18"/>
  <c r="H345" i="18"/>
  <c r="I345" i="18"/>
  <c r="J345" i="18"/>
  <c r="M345" i="18"/>
  <c r="D346" i="18"/>
  <c r="E346" i="18"/>
  <c r="F346" i="18"/>
  <c r="G346" i="18"/>
  <c r="H346" i="18"/>
  <c r="I346" i="18"/>
  <c r="J346" i="18"/>
  <c r="M346" i="18"/>
  <c r="D347" i="18"/>
  <c r="E347" i="18"/>
  <c r="F347" i="18"/>
  <c r="G347" i="18"/>
  <c r="D348" i="18"/>
  <c r="E348" i="18"/>
  <c r="F348" i="18"/>
  <c r="G348" i="18"/>
  <c r="D349" i="18"/>
  <c r="E349" i="18"/>
  <c r="F349" i="18"/>
  <c r="G349" i="18"/>
  <c r="H349" i="18"/>
  <c r="I349" i="18"/>
  <c r="J349" i="18"/>
  <c r="M349" i="18"/>
  <c r="D350" i="18"/>
  <c r="E350" i="18"/>
  <c r="F350" i="18"/>
  <c r="G350" i="18"/>
  <c r="H350" i="18"/>
  <c r="I350" i="18"/>
  <c r="J350" i="18"/>
  <c r="M350" i="18"/>
  <c r="D351" i="18"/>
  <c r="E351" i="18"/>
  <c r="F351" i="18"/>
  <c r="G351" i="18"/>
  <c r="H351" i="18"/>
  <c r="I351" i="18"/>
  <c r="J351" i="18"/>
  <c r="M351" i="18"/>
  <c r="D352" i="18"/>
  <c r="E352" i="18"/>
  <c r="F352" i="18"/>
  <c r="G352" i="18"/>
  <c r="H352" i="18"/>
  <c r="I352" i="18"/>
  <c r="J352" i="18"/>
  <c r="M352" i="18"/>
  <c r="D354" i="18"/>
  <c r="E354" i="18"/>
  <c r="F354" i="18"/>
  <c r="G354" i="18"/>
  <c r="H354" i="18"/>
  <c r="I354" i="18"/>
  <c r="J354" i="18"/>
  <c r="M354" i="18"/>
  <c r="D355" i="18"/>
  <c r="E355" i="18"/>
  <c r="F355" i="18"/>
  <c r="G355" i="18"/>
  <c r="H355" i="18"/>
  <c r="I355" i="18"/>
  <c r="J355" i="18"/>
  <c r="M355" i="18"/>
  <c r="D356" i="18"/>
  <c r="E356" i="18"/>
  <c r="F356" i="18"/>
  <c r="G356" i="18"/>
  <c r="H356" i="18"/>
  <c r="I356" i="18"/>
  <c r="J356" i="18"/>
  <c r="M356" i="18"/>
  <c r="D357" i="18"/>
  <c r="E357" i="18"/>
  <c r="F357" i="18"/>
  <c r="G357" i="18"/>
  <c r="H357" i="18"/>
  <c r="I357" i="18"/>
  <c r="J357" i="18"/>
  <c r="M357" i="18"/>
  <c r="D358" i="18"/>
  <c r="E358" i="18"/>
  <c r="F358" i="18"/>
  <c r="G358" i="18"/>
  <c r="H358" i="18"/>
  <c r="I358" i="18"/>
  <c r="J358" i="18"/>
  <c r="M358" i="18"/>
  <c r="D359" i="18"/>
  <c r="E359" i="18"/>
  <c r="F359" i="18"/>
  <c r="G359" i="18"/>
  <c r="H359" i="18"/>
  <c r="I359" i="18"/>
  <c r="J359" i="18"/>
  <c r="M359" i="18"/>
  <c r="D360" i="18"/>
  <c r="E360" i="18"/>
  <c r="F360" i="18"/>
  <c r="G360" i="18"/>
  <c r="H360" i="18"/>
  <c r="I360" i="18"/>
  <c r="J360" i="18"/>
  <c r="M360" i="18"/>
  <c r="D361" i="18"/>
  <c r="E361" i="18"/>
  <c r="F361" i="18"/>
  <c r="G361" i="18"/>
  <c r="H361" i="18"/>
  <c r="I361" i="18"/>
  <c r="J361" i="18"/>
  <c r="M361" i="18"/>
  <c r="D362" i="18"/>
  <c r="E362" i="18"/>
  <c r="F362" i="18"/>
  <c r="G362" i="18"/>
  <c r="H362" i="18"/>
  <c r="I362" i="18"/>
  <c r="J362" i="18"/>
  <c r="M362" i="18"/>
  <c r="D363" i="18"/>
  <c r="E363" i="18"/>
  <c r="F363" i="18"/>
  <c r="G363" i="18"/>
  <c r="H363" i="18"/>
  <c r="I363" i="18"/>
  <c r="J363" i="18"/>
  <c r="M363" i="18"/>
  <c r="D364" i="18"/>
  <c r="E364" i="18"/>
  <c r="F364" i="18"/>
  <c r="G364" i="18"/>
  <c r="H364" i="18"/>
  <c r="I364" i="18"/>
  <c r="J364" i="18"/>
  <c r="M364" i="18"/>
  <c r="C339" i="18"/>
  <c r="C340" i="18"/>
  <c r="C341" i="18"/>
  <c r="C342" i="18"/>
  <c r="C343" i="18"/>
  <c r="C344" i="18"/>
  <c r="C345" i="18"/>
  <c r="C346" i="18"/>
  <c r="C347" i="18"/>
  <c r="C348" i="18"/>
  <c r="C349" i="18"/>
  <c r="C350" i="18"/>
  <c r="C351" i="18"/>
  <c r="C352" i="18"/>
  <c r="C354" i="18"/>
  <c r="C355" i="18"/>
  <c r="C356" i="18"/>
  <c r="C357" i="18"/>
  <c r="C358" i="18"/>
  <c r="C359" i="18"/>
  <c r="C360" i="18"/>
  <c r="C361" i="18"/>
  <c r="C362" i="18"/>
  <c r="C363" i="18"/>
  <c r="C364" i="18"/>
  <c r="C338" i="18"/>
  <c r="O300" i="18"/>
  <c r="P300" i="18"/>
  <c r="Q300" i="18"/>
  <c r="R300" i="18"/>
  <c r="S300" i="18"/>
  <c r="O301" i="18"/>
  <c r="P301" i="18"/>
  <c r="Q301" i="18"/>
  <c r="R301" i="18"/>
  <c r="S301" i="18"/>
  <c r="O302" i="18"/>
  <c r="P302" i="18"/>
  <c r="Q302" i="18"/>
  <c r="R302" i="18"/>
  <c r="S302" i="18"/>
  <c r="O304" i="18"/>
  <c r="P304" i="18"/>
  <c r="Q304" i="18"/>
  <c r="R304" i="18"/>
  <c r="S304" i="18"/>
  <c r="O305" i="18"/>
  <c r="P305" i="18"/>
  <c r="Q305" i="18"/>
  <c r="R305" i="18"/>
  <c r="S305" i="18"/>
  <c r="O306" i="18"/>
  <c r="P306" i="18"/>
  <c r="Q306" i="18"/>
  <c r="R306" i="18"/>
  <c r="S306" i="18"/>
  <c r="O307" i="18"/>
  <c r="P307" i="18"/>
  <c r="Q307" i="18"/>
  <c r="R307" i="18"/>
  <c r="S307" i="18"/>
  <c r="N301" i="18"/>
  <c r="N302" i="18"/>
  <c r="N304" i="18"/>
  <c r="N305" i="18"/>
  <c r="N306" i="18"/>
  <c r="N307" i="18"/>
  <c r="N300" i="18"/>
  <c r="D300" i="18"/>
  <c r="E300" i="18"/>
  <c r="F300" i="18"/>
  <c r="G300" i="18"/>
  <c r="H300" i="18"/>
  <c r="I300" i="18"/>
  <c r="J300" i="18"/>
  <c r="M300" i="18"/>
  <c r="D301" i="18"/>
  <c r="E301" i="18"/>
  <c r="F301" i="18"/>
  <c r="G301" i="18"/>
  <c r="H301" i="18"/>
  <c r="I301" i="18"/>
  <c r="J301" i="18"/>
  <c r="M301" i="18"/>
  <c r="D302" i="18"/>
  <c r="E302" i="18"/>
  <c r="F302" i="18"/>
  <c r="G302" i="18"/>
  <c r="H302" i="18"/>
  <c r="I302" i="18"/>
  <c r="J302" i="18"/>
  <c r="M302" i="18"/>
  <c r="D304" i="18"/>
  <c r="E304" i="18"/>
  <c r="F304" i="18"/>
  <c r="G304" i="18"/>
  <c r="H304" i="18"/>
  <c r="I304" i="18"/>
  <c r="J304" i="18"/>
  <c r="M304" i="18"/>
  <c r="D305" i="18"/>
  <c r="E305" i="18"/>
  <c r="F305" i="18"/>
  <c r="G305" i="18"/>
  <c r="H305" i="18"/>
  <c r="I305" i="18"/>
  <c r="J305" i="18"/>
  <c r="M305" i="18"/>
  <c r="D306" i="18"/>
  <c r="E306" i="18"/>
  <c r="F306" i="18"/>
  <c r="G306" i="18"/>
  <c r="H306" i="18"/>
  <c r="I306" i="18"/>
  <c r="J306" i="18"/>
  <c r="M306" i="18"/>
  <c r="D307" i="18"/>
  <c r="E307" i="18"/>
  <c r="F307" i="18"/>
  <c r="G307" i="18"/>
  <c r="H307" i="18"/>
  <c r="I307" i="18"/>
  <c r="J307" i="18"/>
  <c r="M307" i="18"/>
  <c r="C301" i="18"/>
  <c r="C302" i="18"/>
  <c r="C304" i="18"/>
  <c r="C305" i="18"/>
  <c r="C306" i="18"/>
  <c r="C307" i="18"/>
  <c r="C300" i="18"/>
  <c r="O278" i="18"/>
  <c r="P278" i="18"/>
  <c r="Q278" i="18"/>
  <c r="R278" i="18"/>
  <c r="S278" i="18"/>
  <c r="O279" i="18"/>
  <c r="P279" i="18"/>
  <c r="Q279" i="18"/>
  <c r="R279" i="18"/>
  <c r="S279" i="18"/>
  <c r="O280" i="18"/>
  <c r="P280" i="18"/>
  <c r="Q280" i="18"/>
  <c r="R280" i="18"/>
  <c r="S280" i="18"/>
  <c r="O285" i="18"/>
  <c r="P285" i="18"/>
  <c r="Q285" i="18"/>
  <c r="R285" i="18"/>
  <c r="S285" i="18"/>
  <c r="O286" i="18"/>
  <c r="P286" i="18"/>
  <c r="Q286" i="18"/>
  <c r="R286" i="18"/>
  <c r="S286" i="18"/>
  <c r="O287" i="18"/>
  <c r="P287" i="18"/>
  <c r="Q287" i="18"/>
  <c r="R287" i="18"/>
  <c r="S287" i="18"/>
  <c r="O292" i="18"/>
  <c r="P292" i="18"/>
  <c r="Q292" i="18"/>
  <c r="R292" i="18"/>
  <c r="S292" i="18"/>
  <c r="O293" i="18"/>
  <c r="P293" i="18"/>
  <c r="Q293" i="18"/>
  <c r="R293" i="18"/>
  <c r="S293" i="18"/>
  <c r="O294" i="18"/>
  <c r="P294" i="18"/>
  <c r="Q294" i="18"/>
  <c r="R294" i="18"/>
  <c r="S294" i="18"/>
  <c r="N278" i="18"/>
  <c r="N279" i="18"/>
  <c r="N280" i="18"/>
  <c r="N285" i="18"/>
  <c r="N286" i="18"/>
  <c r="N287" i="18"/>
  <c r="N292" i="18"/>
  <c r="N293" i="18"/>
  <c r="N294" i="18"/>
  <c r="D275" i="18"/>
  <c r="E275" i="18"/>
  <c r="D278" i="18"/>
  <c r="E278" i="18"/>
  <c r="F278" i="18"/>
  <c r="G278" i="18"/>
  <c r="H278" i="18"/>
  <c r="I278" i="18"/>
  <c r="J278" i="18"/>
  <c r="M278" i="18"/>
  <c r="D279" i="18"/>
  <c r="E279" i="18"/>
  <c r="F279" i="18"/>
  <c r="G279" i="18"/>
  <c r="H279" i="18"/>
  <c r="I279" i="18"/>
  <c r="J279" i="18"/>
  <c r="M279" i="18"/>
  <c r="D280" i="18"/>
  <c r="E280" i="18"/>
  <c r="F280" i="18"/>
  <c r="G280" i="18"/>
  <c r="H280" i="18"/>
  <c r="I280" i="18"/>
  <c r="J280" i="18"/>
  <c r="M280" i="18"/>
  <c r="D285" i="18"/>
  <c r="E285" i="18"/>
  <c r="F285" i="18"/>
  <c r="G285" i="18"/>
  <c r="H285" i="18"/>
  <c r="I285" i="18"/>
  <c r="J285" i="18"/>
  <c r="M285" i="18"/>
  <c r="D286" i="18"/>
  <c r="E286" i="18"/>
  <c r="F286" i="18"/>
  <c r="G286" i="18"/>
  <c r="H286" i="18"/>
  <c r="I286" i="18"/>
  <c r="J286" i="18"/>
  <c r="M286" i="18"/>
  <c r="D287" i="18"/>
  <c r="E287" i="18"/>
  <c r="F287" i="18"/>
  <c r="G287" i="18"/>
  <c r="H287" i="18"/>
  <c r="I287" i="18"/>
  <c r="J287" i="18"/>
  <c r="M287" i="18"/>
  <c r="D289" i="18"/>
  <c r="E289" i="18"/>
  <c r="D292" i="18"/>
  <c r="E292" i="18"/>
  <c r="F292" i="18"/>
  <c r="G292" i="18"/>
  <c r="H292" i="18"/>
  <c r="I292" i="18"/>
  <c r="J292" i="18"/>
  <c r="M292" i="18"/>
  <c r="D293" i="18"/>
  <c r="E293" i="18"/>
  <c r="F293" i="18"/>
  <c r="G293" i="18"/>
  <c r="H293" i="18"/>
  <c r="I293" i="18"/>
  <c r="J293" i="18"/>
  <c r="M293" i="18"/>
  <c r="D294" i="18"/>
  <c r="E294" i="18"/>
  <c r="F294" i="18"/>
  <c r="G294" i="18"/>
  <c r="H294" i="18"/>
  <c r="I294" i="18"/>
  <c r="J294" i="18"/>
  <c r="M294" i="18"/>
  <c r="D296" i="18"/>
  <c r="C275" i="18"/>
  <c r="C276" i="18"/>
  <c r="C277" i="18"/>
  <c r="C278" i="18"/>
  <c r="C279" i="18"/>
  <c r="C280" i="18"/>
  <c r="C281" i="18"/>
  <c r="C282" i="18"/>
  <c r="C283" i="18"/>
  <c r="C284" i="18"/>
  <c r="C285" i="18"/>
  <c r="C286" i="18"/>
  <c r="C287" i="18"/>
  <c r="C288" i="18"/>
  <c r="C289" i="18"/>
  <c r="C290" i="18"/>
  <c r="C291" i="18"/>
  <c r="C292" i="18"/>
  <c r="C293" i="18"/>
  <c r="C294" i="18"/>
  <c r="C295" i="18"/>
  <c r="C296" i="18"/>
  <c r="C274" i="18"/>
  <c r="O248" i="18"/>
  <c r="P248" i="18"/>
  <c r="Q248" i="18"/>
  <c r="R248" i="18"/>
  <c r="S248" i="18"/>
  <c r="O249" i="18"/>
  <c r="P249" i="18"/>
  <c r="Q249" i="18"/>
  <c r="R249" i="18"/>
  <c r="S249" i="18"/>
  <c r="O250" i="18"/>
  <c r="P250" i="18"/>
  <c r="Q250" i="18"/>
  <c r="R250" i="18"/>
  <c r="S250" i="18"/>
  <c r="O251" i="18"/>
  <c r="P251" i="18"/>
  <c r="Q251" i="18"/>
  <c r="R251" i="18"/>
  <c r="S251" i="18"/>
  <c r="O252" i="18"/>
  <c r="P252" i="18"/>
  <c r="Q252" i="18"/>
  <c r="R252" i="18"/>
  <c r="S252" i="18"/>
  <c r="O253" i="18"/>
  <c r="P253" i="18"/>
  <c r="Q253" i="18"/>
  <c r="R253" i="18"/>
  <c r="S253" i="18"/>
  <c r="O254" i="18"/>
  <c r="P254" i="18"/>
  <c r="Q254" i="18"/>
  <c r="R254" i="18"/>
  <c r="S254" i="18"/>
  <c r="O255" i="18"/>
  <c r="P255" i="18"/>
  <c r="Q255" i="18"/>
  <c r="R255" i="18"/>
  <c r="S255" i="18"/>
  <c r="O256" i="18"/>
  <c r="P256" i="18"/>
  <c r="Q256" i="18"/>
  <c r="R256" i="18"/>
  <c r="S256" i="18"/>
  <c r="O257" i="18"/>
  <c r="P257" i="18"/>
  <c r="Q257" i="18"/>
  <c r="R257" i="18"/>
  <c r="S257" i="18"/>
  <c r="O258" i="18"/>
  <c r="P258" i="18"/>
  <c r="Q258" i="18"/>
  <c r="R258" i="18"/>
  <c r="S258" i="18"/>
  <c r="O259" i="18"/>
  <c r="P259" i="18"/>
  <c r="Q259" i="18"/>
  <c r="R259" i="18"/>
  <c r="S259" i="18"/>
  <c r="O260" i="18"/>
  <c r="P260" i="18"/>
  <c r="Q260" i="18"/>
  <c r="R260" i="18"/>
  <c r="S260" i="18"/>
  <c r="O261" i="18"/>
  <c r="P261" i="18"/>
  <c r="Q261" i="18"/>
  <c r="R261" i="18"/>
  <c r="S261" i="18"/>
  <c r="O266" i="18"/>
  <c r="P266" i="18"/>
  <c r="Q266" i="18"/>
  <c r="R266" i="18"/>
  <c r="S266" i="18"/>
  <c r="O267" i="18"/>
  <c r="P267" i="18"/>
  <c r="Q267" i="18"/>
  <c r="R267" i="18"/>
  <c r="S267" i="18"/>
  <c r="O268" i="18"/>
  <c r="P268" i="18"/>
  <c r="Q268" i="18"/>
  <c r="R268" i="18"/>
  <c r="S268" i="18"/>
  <c r="O269" i="18"/>
  <c r="P269" i="18"/>
  <c r="Q269" i="18"/>
  <c r="R269" i="18"/>
  <c r="S269" i="18"/>
  <c r="N249" i="18"/>
  <c r="N250" i="18"/>
  <c r="N251" i="18"/>
  <c r="N252" i="18"/>
  <c r="N253" i="18"/>
  <c r="N254" i="18"/>
  <c r="N255" i="18"/>
  <c r="N256" i="18"/>
  <c r="N257" i="18"/>
  <c r="N258" i="18"/>
  <c r="N259" i="18"/>
  <c r="N260" i="18"/>
  <c r="N261" i="18"/>
  <c r="N266" i="18"/>
  <c r="N267" i="18"/>
  <c r="N268" i="18"/>
  <c r="N269" i="18"/>
  <c r="N248" i="18"/>
  <c r="H267" i="18"/>
  <c r="I267" i="18"/>
  <c r="J267" i="18"/>
  <c r="M267" i="18"/>
  <c r="H268" i="18"/>
  <c r="I268" i="18"/>
  <c r="J268" i="18"/>
  <c r="M268" i="18"/>
  <c r="D266" i="18"/>
  <c r="E266" i="18"/>
  <c r="F266" i="18"/>
  <c r="G266" i="18"/>
  <c r="D267" i="18"/>
  <c r="E267" i="18"/>
  <c r="F267" i="18"/>
  <c r="G267" i="18"/>
  <c r="D268" i="18"/>
  <c r="E268" i="18"/>
  <c r="F268" i="18"/>
  <c r="G268" i="18"/>
  <c r="H253" i="18"/>
  <c r="I253" i="18"/>
  <c r="J253" i="18"/>
  <c r="M253" i="18"/>
  <c r="H254" i="18"/>
  <c r="I254" i="18"/>
  <c r="J254" i="18"/>
  <c r="M254" i="18"/>
  <c r="C252" i="18"/>
  <c r="D252" i="18"/>
  <c r="E252" i="18"/>
  <c r="F252" i="18"/>
  <c r="G252" i="18"/>
  <c r="C253" i="18"/>
  <c r="D253" i="18"/>
  <c r="E253" i="18"/>
  <c r="F253" i="18"/>
  <c r="G253" i="18"/>
  <c r="D248" i="18"/>
  <c r="E248" i="18"/>
  <c r="F248" i="18"/>
  <c r="G248" i="18"/>
  <c r="H248" i="18"/>
  <c r="I248" i="18"/>
  <c r="J248" i="18"/>
  <c r="M248" i="18"/>
  <c r="D249" i="18"/>
  <c r="E249" i="18"/>
  <c r="F249" i="18"/>
  <c r="G249" i="18"/>
  <c r="H249" i="18"/>
  <c r="I249" i="18"/>
  <c r="J249" i="18"/>
  <c r="M249" i="18"/>
  <c r="D250" i="18"/>
  <c r="E250" i="18"/>
  <c r="F250" i="18"/>
  <c r="G250" i="18"/>
  <c r="H250" i="18"/>
  <c r="I250" i="18"/>
  <c r="J250" i="18"/>
  <c r="M250" i="18"/>
  <c r="D251" i="18"/>
  <c r="E251" i="18"/>
  <c r="F251" i="18"/>
  <c r="G251" i="18"/>
  <c r="H251" i="18"/>
  <c r="I251" i="18"/>
  <c r="J251" i="18"/>
  <c r="M251" i="18"/>
  <c r="H252" i="18"/>
  <c r="I252" i="18"/>
  <c r="J252" i="18"/>
  <c r="M252" i="18"/>
  <c r="D254" i="18"/>
  <c r="E254" i="18"/>
  <c r="F254" i="18"/>
  <c r="G254" i="18"/>
  <c r="D255" i="18"/>
  <c r="E255" i="18"/>
  <c r="F255" i="18"/>
  <c r="G255" i="18"/>
  <c r="H255" i="18"/>
  <c r="I255" i="18"/>
  <c r="J255" i="18"/>
  <c r="M255" i="18"/>
  <c r="D256" i="18"/>
  <c r="E256" i="18"/>
  <c r="F256" i="18"/>
  <c r="G256" i="18"/>
  <c r="H256" i="18"/>
  <c r="I256" i="18"/>
  <c r="J256" i="18"/>
  <c r="M256" i="18"/>
  <c r="D257" i="18"/>
  <c r="E257" i="18"/>
  <c r="F257" i="18"/>
  <c r="G257" i="18"/>
  <c r="H257" i="18"/>
  <c r="I257" i="18"/>
  <c r="J257" i="18"/>
  <c r="M257" i="18"/>
  <c r="D258" i="18"/>
  <c r="E258" i="18"/>
  <c r="F258" i="18"/>
  <c r="G258" i="18"/>
  <c r="H258" i="18"/>
  <c r="I258" i="18"/>
  <c r="J258" i="18"/>
  <c r="M258" i="18"/>
  <c r="D259" i="18"/>
  <c r="E259" i="18"/>
  <c r="F259" i="18"/>
  <c r="G259" i="18"/>
  <c r="H259" i="18"/>
  <c r="I259" i="18"/>
  <c r="J259" i="18"/>
  <c r="M259" i="18"/>
  <c r="D260" i="18"/>
  <c r="E260" i="18"/>
  <c r="F260" i="18"/>
  <c r="G260" i="18"/>
  <c r="H260" i="18"/>
  <c r="I260" i="18"/>
  <c r="J260" i="18"/>
  <c r="M260" i="18"/>
  <c r="D261" i="18"/>
  <c r="E261" i="18"/>
  <c r="F261" i="18"/>
  <c r="G261" i="18"/>
  <c r="H261" i="18"/>
  <c r="I261" i="18"/>
  <c r="J261" i="18"/>
  <c r="M261" i="18"/>
  <c r="D269" i="18"/>
  <c r="E269" i="18"/>
  <c r="F269" i="18"/>
  <c r="G269" i="18"/>
  <c r="H269" i="18"/>
  <c r="I269" i="18"/>
  <c r="J269" i="18"/>
  <c r="M269" i="18"/>
  <c r="C249" i="18"/>
  <c r="C250" i="18"/>
  <c r="C251" i="18"/>
  <c r="C254" i="18"/>
  <c r="C255" i="18"/>
  <c r="C256" i="18"/>
  <c r="C257" i="18"/>
  <c r="C258" i="18"/>
  <c r="C259" i="18"/>
  <c r="C260" i="18"/>
  <c r="C261" i="18"/>
  <c r="C266" i="18"/>
  <c r="C267" i="18"/>
  <c r="C268" i="18"/>
  <c r="C269" i="18"/>
  <c r="C248" i="18"/>
  <c r="O198" i="18"/>
  <c r="P198" i="18"/>
  <c r="Q198" i="18"/>
  <c r="R198" i="18"/>
  <c r="S198" i="18"/>
  <c r="O200" i="18"/>
  <c r="P200" i="18"/>
  <c r="Q200" i="18"/>
  <c r="R200" i="18"/>
  <c r="S200" i="18"/>
  <c r="O201" i="18"/>
  <c r="P201" i="18"/>
  <c r="Q201" i="18"/>
  <c r="R201" i="18"/>
  <c r="S201" i="18"/>
  <c r="O202" i="18"/>
  <c r="P202" i="18"/>
  <c r="Q202" i="18"/>
  <c r="R202" i="18"/>
  <c r="S202" i="18"/>
  <c r="O203" i="18"/>
  <c r="P203" i="18"/>
  <c r="Q203" i="18"/>
  <c r="R203" i="18"/>
  <c r="S203" i="18"/>
  <c r="O204" i="18"/>
  <c r="P204" i="18"/>
  <c r="Q204" i="18"/>
  <c r="R204" i="18"/>
  <c r="S204" i="18"/>
  <c r="O205" i="18"/>
  <c r="P205" i="18"/>
  <c r="Q205" i="18"/>
  <c r="R205" i="18"/>
  <c r="S205" i="18"/>
  <c r="O206" i="18"/>
  <c r="P206" i="18"/>
  <c r="Q206" i="18"/>
  <c r="R206" i="18"/>
  <c r="S206" i="18"/>
  <c r="O207" i="18"/>
  <c r="P207" i="18"/>
  <c r="Q207" i="18"/>
  <c r="R207" i="18"/>
  <c r="S207" i="18"/>
  <c r="O208" i="18"/>
  <c r="P208" i="18"/>
  <c r="Q208" i="18"/>
  <c r="R208" i="18"/>
  <c r="S208" i="18"/>
  <c r="O209" i="18"/>
  <c r="P209" i="18"/>
  <c r="Q209" i="18"/>
  <c r="R209" i="18"/>
  <c r="S209" i="18"/>
  <c r="O210" i="18"/>
  <c r="P210" i="18"/>
  <c r="Q210" i="18"/>
  <c r="R210" i="18"/>
  <c r="S210" i="18"/>
  <c r="O211" i="18"/>
  <c r="P211" i="18"/>
  <c r="Q211" i="18"/>
  <c r="R211" i="18"/>
  <c r="S211" i="18"/>
  <c r="O213" i="18"/>
  <c r="P213" i="18"/>
  <c r="Q213" i="18"/>
  <c r="R213" i="18"/>
  <c r="S213" i="18"/>
  <c r="O214" i="18"/>
  <c r="P214" i="18"/>
  <c r="Q214" i="18"/>
  <c r="R214" i="18"/>
  <c r="S214" i="18"/>
  <c r="O215" i="18"/>
  <c r="P215" i="18"/>
  <c r="Q215" i="18"/>
  <c r="R215" i="18"/>
  <c r="S215" i="18"/>
  <c r="O216" i="18"/>
  <c r="P216" i="18"/>
  <c r="Q216" i="18"/>
  <c r="R216" i="18"/>
  <c r="S216" i="18"/>
  <c r="O217" i="18"/>
  <c r="P217" i="18"/>
  <c r="Q217" i="18"/>
  <c r="R217" i="18"/>
  <c r="S217" i="18"/>
  <c r="O218" i="18"/>
  <c r="P218" i="18"/>
  <c r="Q218" i="18"/>
  <c r="R218" i="18"/>
  <c r="S218" i="18"/>
  <c r="O219" i="18"/>
  <c r="P219" i="18"/>
  <c r="Q219" i="18"/>
  <c r="R219" i="18"/>
  <c r="S219" i="18"/>
  <c r="O220" i="18"/>
  <c r="P220" i="18"/>
  <c r="Q220" i="18"/>
  <c r="R220" i="18"/>
  <c r="S220" i="18"/>
  <c r="O221" i="18"/>
  <c r="P221" i="18"/>
  <c r="Q221" i="18"/>
  <c r="R221" i="18"/>
  <c r="S221" i="18"/>
  <c r="N200" i="18"/>
  <c r="N201" i="18"/>
  <c r="N202" i="18"/>
  <c r="N203" i="18"/>
  <c r="N204" i="18"/>
  <c r="N205" i="18"/>
  <c r="N206" i="18"/>
  <c r="N207" i="18"/>
  <c r="N208" i="18"/>
  <c r="N209" i="18"/>
  <c r="N210" i="18"/>
  <c r="N211" i="18"/>
  <c r="N213" i="18"/>
  <c r="N214" i="18"/>
  <c r="N215" i="18"/>
  <c r="N216" i="18"/>
  <c r="N217" i="18"/>
  <c r="N218" i="18"/>
  <c r="N219" i="18"/>
  <c r="N220" i="18"/>
  <c r="N221" i="18"/>
  <c r="N198" i="18"/>
  <c r="D198" i="18"/>
  <c r="E198" i="18"/>
  <c r="F198" i="18"/>
  <c r="G198" i="18"/>
  <c r="H198" i="18"/>
  <c r="I198" i="18"/>
  <c r="J198" i="18"/>
  <c r="M198" i="18"/>
  <c r="D200" i="18"/>
  <c r="E200" i="18"/>
  <c r="F200" i="18"/>
  <c r="G200" i="18"/>
  <c r="H200" i="18"/>
  <c r="I200" i="18"/>
  <c r="J200" i="18"/>
  <c r="M200" i="18"/>
  <c r="D201" i="18"/>
  <c r="E201" i="18"/>
  <c r="F201" i="18"/>
  <c r="G201" i="18"/>
  <c r="H201" i="18"/>
  <c r="I201" i="18"/>
  <c r="J201" i="18"/>
  <c r="M201" i="18"/>
  <c r="D202" i="18"/>
  <c r="E202" i="18"/>
  <c r="F202" i="18"/>
  <c r="G202" i="18"/>
  <c r="H202" i="18"/>
  <c r="I202" i="18"/>
  <c r="J202" i="18"/>
  <c r="M202" i="18"/>
  <c r="D203" i="18"/>
  <c r="E203" i="18"/>
  <c r="F203" i="18"/>
  <c r="G203" i="18"/>
  <c r="H203" i="18"/>
  <c r="I203" i="18"/>
  <c r="J203" i="18"/>
  <c r="M203" i="18"/>
  <c r="D204" i="18"/>
  <c r="E204" i="18"/>
  <c r="F204" i="18"/>
  <c r="G204" i="18"/>
  <c r="H204" i="18"/>
  <c r="I204" i="18"/>
  <c r="J204" i="18"/>
  <c r="M204" i="18"/>
  <c r="D205" i="18"/>
  <c r="E205" i="18"/>
  <c r="F205" i="18"/>
  <c r="G205" i="18"/>
  <c r="H205" i="18"/>
  <c r="I205" i="18"/>
  <c r="J205" i="18"/>
  <c r="M205" i="18"/>
  <c r="D206" i="18"/>
  <c r="E206" i="18"/>
  <c r="F206" i="18"/>
  <c r="G206" i="18"/>
  <c r="H206" i="18"/>
  <c r="I206" i="18"/>
  <c r="J206" i="18"/>
  <c r="M206" i="18"/>
  <c r="D207" i="18"/>
  <c r="E207" i="18"/>
  <c r="F207" i="18"/>
  <c r="G207" i="18"/>
  <c r="H207" i="18"/>
  <c r="I207" i="18"/>
  <c r="J207" i="18"/>
  <c r="M207" i="18"/>
  <c r="D208" i="18"/>
  <c r="E208" i="18"/>
  <c r="F208" i="18"/>
  <c r="G208" i="18"/>
  <c r="H208" i="18"/>
  <c r="I208" i="18"/>
  <c r="J208" i="18"/>
  <c r="M208" i="18"/>
  <c r="D209" i="18"/>
  <c r="E209" i="18"/>
  <c r="F209" i="18"/>
  <c r="G209" i="18"/>
  <c r="H209" i="18"/>
  <c r="I209" i="18"/>
  <c r="J209" i="18"/>
  <c r="M209" i="18"/>
  <c r="D210" i="18"/>
  <c r="E210" i="18"/>
  <c r="F210" i="18"/>
  <c r="G210" i="18"/>
  <c r="H210" i="18"/>
  <c r="I210" i="18"/>
  <c r="J210" i="18"/>
  <c r="M210" i="18"/>
  <c r="D211" i="18"/>
  <c r="E211" i="18"/>
  <c r="F211" i="18"/>
  <c r="G211" i="18"/>
  <c r="H211" i="18"/>
  <c r="I211" i="18"/>
  <c r="J211" i="18"/>
  <c r="M211" i="18"/>
  <c r="D212" i="18"/>
  <c r="E212" i="18"/>
  <c r="F212" i="18"/>
  <c r="G212" i="18"/>
  <c r="H212" i="18"/>
  <c r="D213" i="18"/>
  <c r="E213" i="18"/>
  <c r="F213" i="18"/>
  <c r="G213" i="18"/>
  <c r="H213" i="18"/>
  <c r="I213" i="18"/>
  <c r="J213" i="18"/>
  <c r="M213" i="18"/>
  <c r="D214" i="18"/>
  <c r="E214" i="18"/>
  <c r="F214" i="18"/>
  <c r="G214" i="18"/>
  <c r="H214" i="18"/>
  <c r="I214" i="18"/>
  <c r="J214" i="18"/>
  <c r="M214" i="18"/>
  <c r="D215" i="18"/>
  <c r="E215" i="18"/>
  <c r="F215" i="18"/>
  <c r="G215" i="18"/>
  <c r="H215" i="18"/>
  <c r="I215" i="18"/>
  <c r="J215" i="18"/>
  <c r="M215" i="18"/>
  <c r="D216" i="18"/>
  <c r="E216" i="18"/>
  <c r="F216" i="18"/>
  <c r="G216" i="18"/>
  <c r="H216" i="18"/>
  <c r="I216" i="18"/>
  <c r="J216" i="18"/>
  <c r="M216" i="18"/>
  <c r="D217" i="18"/>
  <c r="E217" i="18"/>
  <c r="F217" i="18"/>
  <c r="G217" i="18"/>
  <c r="H217" i="18"/>
  <c r="I217" i="18"/>
  <c r="J217" i="18"/>
  <c r="M217" i="18"/>
  <c r="D218" i="18"/>
  <c r="E218" i="18"/>
  <c r="F218" i="18"/>
  <c r="G218" i="18"/>
  <c r="H218" i="18"/>
  <c r="I218" i="18"/>
  <c r="J218" i="18"/>
  <c r="M218" i="18"/>
  <c r="D219" i="18"/>
  <c r="E219" i="18"/>
  <c r="F219" i="18"/>
  <c r="G219" i="18"/>
  <c r="H219" i="18"/>
  <c r="I219" i="18"/>
  <c r="J219" i="18"/>
  <c r="M219" i="18"/>
  <c r="D220" i="18"/>
  <c r="E220" i="18"/>
  <c r="F220" i="18"/>
  <c r="G220" i="18"/>
  <c r="H220" i="18"/>
  <c r="I220" i="18"/>
  <c r="J220" i="18"/>
  <c r="M220" i="18"/>
  <c r="D221" i="18"/>
  <c r="E221" i="18"/>
  <c r="F221" i="18"/>
  <c r="G221" i="18"/>
  <c r="H221" i="18"/>
  <c r="I221" i="18"/>
  <c r="J221" i="18"/>
  <c r="M221" i="18"/>
  <c r="C200" i="18"/>
  <c r="C201" i="18"/>
  <c r="C202" i="18"/>
  <c r="C203" i="18"/>
  <c r="C204" i="18"/>
  <c r="C205" i="18"/>
  <c r="C206" i="18"/>
  <c r="C207" i="18"/>
  <c r="C208" i="18"/>
  <c r="C209" i="18"/>
  <c r="C210" i="18"/>
  <c r="C211" i="18"/>
  <c r="C212" i="18"/>
  <c r="C213" i="18"/>
  <c r="C214" i="18"/>
  <c r="C215" i="18"/>
  <c r="C216" i="18"/>
  <c r="C217" i="18"/>
  <c r="C218" i="18"/>
  <c r="C219" i="18"/>
  <c r="C220" i="18"/>
  <c r="C221" i="18"/>
  <c r="C198" i="18"/>
  <c r="O225" i="18"/>
  <c r="P225" i="18"/>
  <c r="Q225" i="18"/>
  <c r="R225" i="18"/>
  <c r="S225" i="18"/>
  <c r="O226" i="18"/>
  <c r="P226" i="18"/>
  <c r="Q226" i="18"/>
  <c r="R226" i="18"/>
  <c r="S226" i="18"/>
  <c r="O227" i="18"/>
  <c r="P227" i="18"/>
  <c r="Q227" i="18"/>
  <c r="R227" i="18"/>
  <c r="S227" i="18"/>
  <c r="O228" i="18"/>
  <c r="P228" i="18"/>
  <c r="Q228" i="18"/>
  <c r="R228" i="18"/>
  <c r="S228" i="18"/>
  <c r="O229" i="18"/>
  <c r="P229" i="18"/>
  <c r="Q229" i="18"/>
  <c r="R229" i="18"/>
  <c r="S229" i="18"/>
  <c r="O230" i="18"/>
  <c r="P230" i="18"/>
  <c r="Q230" i="18"/>
  <c r="R230" i="18"/>
  <c r="S230" i="18"/>
  <c r="O231" i="18"/>
  <c r="P231" i="18"/>
  <c r="Q231" i="18"/>
  <c r="R231" i="18"/>
  <c r="S231" i="18"/>
  <c r="O232" i="18"/>
  <c r="P232" i="18"/>
  <c r="Q232" i="18"/>
  <c r="R232" i="18"/>
  <c r="S232" i="18"/>
  <c r="O233" i="18"/>
  <c r="P233" i="18"/>
  <c r="Q233" i="18"/>
  <c r="R233" i="18"/>
  <c r="S233" i="18"/>
  <c r="O234" i="18"/>
  <c r="P234" i="18"/>
  <c r="Q234" i="18"/>
  <c r="R234" i="18"/>
  <c r="S234" i="18"/>
  <c r="O235" i="18"/>
  <c r="P235" i="18"/>
  <c r="Q235" i="18"/>
  <c r="R235" i="18"/>
  <c r="S235" i="18"/>
  <c r="O236" i="18"/>
  <c r="P236" i="18"/>
  <c r="Q236" i="18"/>
  <c r="R236" i="18"/>
  <c r="S236" i="18"/>
  <c r="O238" i="18"/>
  <c r="P238" i="18"/>
  <c r="Q238" i="18"/>
  <c r="R238" i="18"/>
  <c r="S238" i="18"/>
  <c r="O239" i="18"/>
  <c r="P239" i="18"/>
  <c r="Q239" i="18"/>
  <c r="R239" i="18"/>
  <c r="O240" i="18"/>
  <c r="P240" i="18"/>
  <c r="Q240" i="18"/>
  <c r="R240" i="18"/>
  <c r="O241" i="18"/>
  <c r="P241" i="18"/>
  <c r="Q241" i="18"/>
  <c r="R241" i="18"/>
  <c r="O243" i="18"/>
  <c r="P243" i="18"/>
  <c r="Q243" i="18"/>
  <c r="R243" i="18"/>
  <c r="S243" i="18"/>
  <c r="N226" i="18"/>
  <c r="N227" i="18"/>
  <c r="N228" i="18"/>
  <c r="N229" i="18"/>
  <c r="N230" i="18"/>
  <c r="N231" i="18"/>
  <c r="N232" i="18"/>
  <c r="N233" i="18"/>
  <c r="N234" i="18"/>
  <c r="N235" i="18"/>
  <c r="N236" i="18"/>
  <c r="N238" i="18"/>
  <c r="N239" i="18"/>
  <c r="N240" i="18"/>
  <c r="N241" i="18"/>
  <c r="N243" i="18"/>
  <c r="N225" i="18"/>
  <c r="H239" i="18"/>
  <c r="I239" i="18"/>
  <c r="J239" i="18"/>
  <c r="M239" i="18"/>
  <c r="H240" i="18"/>
  <c r="I240" i="18"/>
  <c r="J240" i="18"/>
  <c r="M240" i="18"/>
  <c r="H241" i="18"/>
  <c r="I241" i="18"/>
  <c r="J241" i="18"/>
  <c r="M241" i="18"/>
  <c r="D225" i="18"/>
  <c r="E225" i="18"/>
  <c r="F225" i="18"/>
  <c r="G225" i="18"/>
  <c r="H225" i="18"/>
  <c r="I225" i="18"/>
  <c r="J225" i="18"/>
  <c r="M225" i="18"/>
  <c r="D226" i="18"/>
  <c r="E226" i="18"/>
  <c r="F226" i="18"/>
  <c r="G226" i="18"/>
  <c r="H226" i="18"/>
  <c r="I226" i="18"/>
  <c r="J226" i="18"/>
  <c r="M226" i="18"/>
  <c r="D227" i="18"/>
  <c r="E227" i="18"/>
  <c r="F227" i="18"/>
  <c r="G227" i="18"/>
  <c r="H227" i="18"/>
  <c r="I227" i="18"/>
  <c r="J227" i="18"/>
  <c r="M227" i="18"/>
  <c r="D228" i="18"/>
  <c r="E228" i="18"/>
  <c r="F228" i="18"/>
  <c r="G228" i="18"/>
  <c r="H228" i="18"/>
  <c r="I228" i="18"/>
  <c r="J228" i="18"/>
  <c r="M228" i="18"/>
  <c r="D229" i="18"/>
  <c r="E229" i="18"/>
  <c r="F229" i="18"/>
  <c r="G229" i="18"/>
  <c r="H229" i="18"/>
  <c r="I229" i="18"/>
  <c r="J229" i="18"/>
  <c r="M229" i="18"/>
  <c r="D230" i="18"/>
  <c r="E230" i="18"/>
  <c r="F230" i="18"/>
  <c r="G230" i="18"/>
  <c r="H230" i="18"/>
  <c r="I230" i="18"/>
  <c r="J230" i="18"/>
  <c r="M230" i="18"/>
  <c r="D231" i="18"/>
  <c r="E231" i="18"/>
  <c r="F231" i="18"/>
  <c r="G231" i="18"/>
  <c r="H231" i="18"/>
  <c r="I231" i="18"/>
  <c r="J231" i="18"/>
  <c r="M231" i="18"/>
  <c r="D232" i="18"/>
  <c r="E232" i="18"/>
  <c r="F232" i="18"/>
  <c r="G232" i="18"/>
  <c r="H232" i="18"/>
  <c r="I232" i="18"/>
  <c r="J232" i="18"/>
  <c r="M232" i="18"/>
  <c r="D233" i="18"/>
  <c r="E233" i="18"/>
  <c r="F233" i="18"/>
  <c r="G233" i="18"/>
  <c r="H233" i="18"/>
  <c r="I233" i="18"/>
  <c r="J233" i="18"/>
  <c r="M233" i="18"/>
  <c r="D234" i="18"/>
  <c r="E234" i="18"/>
  <c r="F234" i="18"/>
  <c r="G234" i="18"/>
  <c r="H234" i="18"/>
  <c r="I234" i="18"/>
  <c r="J234" i="18"/>
  <c r="M234" i="18"/>
  <c r="D235" i="18"/>
  <c r="E235" i="18"/>
  <c r="F235" i="18"/>
  <c r="G235" i="18"/>
  <c r="H235" i="18"/>
  <c r="I235" i="18"/>
  <c r="J235" i="18"/>
  <c r="M235" i="18"/>
  <c r="D236" i="18"/>
  <c r="E236" i="18"/>
  <c r="F236" i="18"/>
  <c r="G236" i="18"/>
  <c r="H236" i="18"/>
  <c r="I236" i="18"/>
  <c r="J236" i="18"/>
  <c r="M236" i="18"/>
  <c r="D238" i="18"/>
  <c r="E238" i="18"/>
  <c r="F238" i="18"/>
  <c r="G238" i="18"/>
  <c r="H238" i="18"/>
  <c r="I238" i="18"/>
  <c r="J238" i="18"/>
  <c r="M238" i="18"/>
  <c r="D239" i="18"/>
  <c r="E239" i="18"/>
  <c r="F239" i="18"/>
  <c r="G239" i="18"/>
  <c r="D240" i="18"/>
  <c r="E240" i="18"/>
  <c r="F240" i="18"/>
  <c r="G240" i="18"/>
  <c r="D241" i="18"/>
  <c r="E241" i="18"/>
  <c r="F241" i="18"/>
  <c r="G241" i="18"/>
  <c r="D243" i="18"/>
  <c r="E243" i="18"/>
  <c r="F243" i="18"/>
  <c r="G243" i="18"/>
  <c r="H243" i="18"/>
  <c r="I243" i="18"/>
  <c r="J243" i="18"/>
  <c r="M243" i="18"/>
  <c r="C226" i="18"/>
  <c r="C227" i="18"/>
  <c r="C228" i="18"/>
  <c r="C229" i="18"/>
  <c r="C230" i="18"/>
  <c r="C231" i="18"/>
  <c r="C232" i="18"/>
  <c r="C233" i="18"/>
  <c r="C234" i="18"/>
  <c r="C235" i="18"/>
  <c r="C236" i="18"/>
  <c r="C238" i="18"/>
  <c r="C239" i="18"/>
  <c r="C240" i="18"/>
  <c r="C241" i="18"/>
  <c r="C243" i="18"/>
  <c r="C225" i="18"/>
  <c r="O61" i="18"/>
  <c r="P61" i="18"/>
  <c r="Q61" i="18"/>
  <c r="R61" i="18"/>
  <c r="S61" i="18"/>
  <c r="O62" i="18"/>
  <c r="P62" i="18"/>
  <c r="Q62" i="18"/>
  <c r="R62" i="18"/>
  <c r="S62" i="18"/>
  <c r="O63" i="18"/>
  <c r="P63" i="18"/>
  <c r="Q63" i="18"/>
  <c r="R63" i="18"/>
  <c r="S63" i="18"/>
  <c r="O64" i="18"/>
  <c r="P64" i="18"/>
  <c r="Q64" i="18"/>
  <c r="R64" i="18"/>
  <c r="S64" i="18"/>
  <c r="O65" i="18"/>
  <c r="P65" i="18"/>
  <c r="Q65" i="18"/>
  <c r="R65" i="18"/>
  <c r="S65" i="18"/>
  <c r="O66" i="18"/>
  <c r="P66" i="18"/>
  <c r="Q66" i="18"/>
  <c r="R66" i="18"/>
  <c r="S66" i="18"/>
  <c r="O67" i="18"/>
  <c r="P67" i="18"/>
  <c r="Q67" i="18"/>
  <c r="R67" i="18"/>
  <c r="S67" i="18"/>
  <c r="O68" i="18"/>
  <c r="P68" i="18"/>
  <c r="Q68" i="18"/>
  <c r="R68" i="18"/>
  <c r="S68" i="18"/>
  <c r="O69" i="18"/>
  <c r="P69" i="18"/>
  <c r="Q69" i="18"/>
  <c r="R69" i="18"/>
  <c r="S69" i="18"/>
  <c r="O70" i="18"/>
  <c r="P70" i="18"/>
  <c r="Q70" i="18"/>
  <c r="R70" i="18"/>
  <c r="S70" i="18"/>
  <c r="O71" i="18"/>
  <c r="P71" i="18"/>
  <c r="Q71" i="18"/>
  <c r="R71" i="18"/>
  <c r="S71" i="18"/>
  <c r="O72" i="18"/>
  <c r="P72" i="18"/>
  <c r="Q72" i="18"/>
  <c r="R72" i="18"/>
  <c r="S72" i="18"/>
  <c r="O73" i="18"/>
  <c r="P73" i="18"/>
  <c r="Q73" i="18"/>
  <c r="R73" i="18"/>
  <c r="S73" i="18"/>
  <c r="O74" i="18"/>
  <c r="P74" i="18"/>
  <c r="Q74" i="18"/>
  <c r="R74" i="18"/>
  <c r="S74" i="18"/>
  <c r="O75" i="18"/>
  <c r="P75" i="18"/>
  <c r="Q75" i="18"/>
  <c r="R75" i="18"/>
  <c r="S75" i="18"/>
  <c r="O76" i="18"/>
  <c r="P76" i="18"/>
  <c r="Q76" i="18"/>
  <c r="R76" i="18"/>
  <c r="S76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61" i="18"/>
  <c r="E68" i="18"/>
  <c r="F68" i="18"/>
  <c r="G68" i="18"/>
  <c r="H68" i="18"/>
  <c r="I68" i="18"/>
  <c r="J68" i="18"/>
  <c r="M68" i="18"/>
  <c r="E69" i="18"/>
  <c r="F69" i="18"/>
  <c r="G69" i="18"/>
  <c r="H69" i="18"/>
  <c r="I69" i="18"/>
  <c r="J69" i="18"/>
  <c r="M69" i="18"/>
  <c r="E70" i="18"/>
  <c r="F70" i="18"/>
  <c r="G70" i="18"/>
  <c r="H70" i="18"/>
  <c r="I70" i="18"/>
  <c r="J70" i="18"/>
  <c r="M70" i="18"/>
  <c r="E71" i="18"/>
  <c r="F71" i="18"/>
  <c r="G71" i="18"/>
  <c r="H71" i="18"/>
  <c r="I71" i="18"/>
  <c r="J71" i="18"/>
  <c r="M71" i="18"/>
  <c r="E72" i="18"/>
  <c r="F72" i="18"/>
  <c r="G72" i="18"/>
  <c r="H72" i="18"/>
  <c r="I72" i="18"/>
  <c r="J72" i="18"/>
  <c r="M72" i="18"/>
  <c r="E73" i="18"/>
  <c r="F73" i="18"/>
  <c r="G73" i="18"/>
  <c r="H73" i="18"/>
  <c r="I73" i="18"/>
  <c r="J73" i="18"/>
  <c r="M73" i="18"/>
  <c r="E74" i="18"/>
  <c r="F74" i="18"/>
  <c r="G74" i="18"/>
  <c r="H74" i="18"/>
  <c r="I74" i="18"/>
  <c r="J74" i="18"/>
  <c r="M74" i="18"/>
  <c r="E75" i="18"/>
  <c r="F75" i="18"/>
  <c r="G75" i="18"/>
  <c r="H75" i="18"/>
  <c r="I75" i="18"/>
  <c r="J75" i="18"/>
  <c r="M75" i="18"/>
  <c r="E76" i="18"/>
  <c r="F76" i="18"/>
  <c r="G76" i="18"/>
  <c r="H76" i="18"/>
  <c r="I76" i="18"/>
  <c r="J76" i="18"/>
  <c r="M76" i="18"/>
  <c r="D69" i="18"/>
  <c r="D70" i="18"/>
  <c r="D71" i="18"/>
  <c r="D72" i="18"/>
  <c r="D73" i="18"/>
  <c r="D74" i="18"/>
  <c r="D75" i="18"/>
  <c r="D76" i="18"/>
  <c r="E61" i="18"/>
  <c r="F61" i="18"/>
  <c r="G61" i="18"/>
  <c r="H61" i="18"/>
  <c r="I61" i="18"/>
  <c r="J61" i="18"/>
  <c r="M61" i="18"/>
  <c r="E62" i="18"/>
  <c r="F62" i="18"/>
  <c r="G62" i="18"/>
  <c r="H62" i="18"/>
  <c r="I62" i="18"/>
  <c r="J62" i="18"/>
  <c r="M62" i="18"/>
  <c r="E63" i="18"/>
  <c r="F63" i="18"/>
  <c r="G63" i="18"/>
  <c r="H63" i="18"/>
  <c r="I63" i="18"/>
  <c r="J63" i="18"/>
  <c r="M63" i="18"/>
  <c r="E64" i="18"/>
  <c r="F64" i="18"/>
  <c r="G64" i="18"/>
  <c r="H64" i="18"/>
  <c r="I64" i="18"/>
  <c r="J64" i="18"/>
  <c r="M64" i="18"/>
  <c r="E65" i="18"/>
  <c r="F65" i="18"/>
  <c r="G65" i="18"/>
  <c r="H65" i="18"/>
  <c r="I65" i="18"/>
  <c r="J65" i="18"/>
  <c r="M65" i="18"/>
  <c r="E66" i="18"/>
  <c r="F66" i="18"/>
  <c r="G66" i="18"/>
  <c r="H66" i="18"/>
  <c r="I66" i="18"/>
  <c r="J66" i="18"/>
  <c r="M66" i="18"/>
  <c r="E67" i="18"/>
  <c r="F67" i="18"/>
  <c r="G67" i="18"/>
  <c r="H67" i="18"/>
  <c r="I67" i="18"/>
  <c r="J67" i="18"/>
  <c r="M67" i="18"/>
  <c r="D62" i="18"/>
  <c r="D63" i="18"/>
  <c r="D64" i="18"/>
  <c r="D65" i="18"/>
  <c r="D66" i="18"/>
  <c r="D67" i="18"/>
  <c r="D68" i="18"/>
  <c r="D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61" i="18"/>
  <c r="O38" i="18"/>
  <c r="P38" i="18"/>
  <c r="Q38" i="18"/>
  <c r="R38" i="18"/>
  <c r="S38" i="18"/>
  <c r="O40" i="18"/>
  <c r="P40" i="18"/>
  <c r="Q40" i="18"/>
  <c r="R40" i="18"/>
  <c r="S40" i="18"/>
  <c r="O41" i="18"/>
  <c r="P41" i="18"/>
  <c r="Q41" i="18"/>
  <c r="R41" i="18"/>
  <c r="S41" i="18"/>
  <c r="O43" i="18"/>
  <c r="P43" i="18"/>
  <c r="Q43" i="18"/>
  <c r="R43" i="18"/>
  <c r="S43" i="18"/>
  <c r="O44" i="18"/>
  <c r="P44" i="18"/>
  <c r="Q44" i="18"/>
  <c r="R44" i="18"/>
  <c r="S44" i="18"/>
  <c r="O45" i="18"/>
  <c r="P45" i="18"/>
  <c r="Q45" i="18"/>
  <c r="R45" i="18"/>
  <c r="S45" i="18"/>
  <c r="O46" i="18"/>
  <c r="P46" i="18"/>
  <c r="Q46" i="18"/>
  <c r="R46" i="18"/>
  <c r="S46" i="18"/>
  <c r="O47" i="18"/>
  <c r="P47" i="18"/>
  <c r="Q47" i="18"/>
  <c r="R47" i="18"/>
  <c r="S47" i="18"/>
  <c r="O48" i="18"/>
  <c r="P48" i="18"/>
  <c r="Q48" i="18"/>
  <c r="R48" i="18"/>
  <c r="S48" i="18"/>
  <c r="O55" i="18"/>
  <c r="P55" i="18"/>
  <c r="Q55" i="18"/>
  <c r="R55" i="18"/>
  <c r="S55" i="18"/>
  <c r="O56" i="18"/>
  <c r="P56" i="18"/>
  <c r="Q56" i="18"/>
  <c r="R56" i="18"/>
  <c r="S56" i="18"/>
  <c r="O57" i="18"/>
  <c r="P57" i="18"/>
  <c r="Q57" i="18"/>
  <c r="R57" i="18"/>
  <c r="S57" i="18"/>
  <c r="N40" i="18"/>
  <c r="N41" i="18"/>
  <c r="N43" i="18"/>
  <c r="N44" i="18"/>
  <c r="N45" i="18"/>
  <c r="N46" i="18"/>
  <c r="N47" i="18"/>
  <c r="N48" i="18"/>
  <c r="N55" i="18"/>
  <c r="N56" i="18"/>
  <c r="N57" i="18"/>
  <c r="N38" i="18"/>
  <c r="E38" i="18"/>
  <c r="F38" i="18"/>
  <c r="G38" i="18"/>
  <c r="H38" i="18"/>
  <c r="I38" i="18"/>
  <c r="J38" i="18"/>
  <c r="M38" i="18"/>
  <c r="E40" i="18"/>
  <c r="F40" i="18"/>
  <c r="G40" i="18"/>
  <c r="H40" i="18"/>
  <c r="I40" i="18"/>
  <c r="J40" i="18"/>
  <c r="M40" i="18"/>
  <c r="E41" i="18"/>
  <c r="F41" i="18"/>
  <c r="G41" i="18"/>
  <c r="H41" i="18"/>
  <c r="I41" i="18"/>
  <c r="J41" i="18"/>
  <c r="M41" i="18"/>
  <c r="E43" i="18"/>
  <c r="F43" i="18"/>
  <c r="G43" i="18"/>
  <c r="H43" i="18"/>
  <c r="I43" i="18"/>
  <c r="J43" i="18"/>
  <c r="M43" i="18"/>
  <c r="E44" i="18"/>
  <c r="F44" i="18"/>
  <c r="G44" i="18"/>
  <c r="H44" i="18"/>
  <c r="I44" i="18"/>
  <c r="J44" i="18"/>
  <c r="M44" i="18"/>
  <c r="E45" i="18"/>
  <c r="F45" i="18"/>
  <c r="G45" i="18"/>
  <c r="H45" i="18"/>
  <c r="I45" i="18"/>
  <c r="J45" i="18"/>
  <c r="M45" i="18"/>
  <c r="E46" i="18"/>
  <c r="F46" i="18"/>
  <c r="G46" i="18"/>
  <c r="H46" i="18"/>
  <c r="I46" i="18"/>
  <c r="J46" i="18"/>
  <c r="M46" i="18"/>
  <c r="E47" i="18"/>
  <c r="F47" i="18"/>
  <c r="G47" i="18"/>
  <c r="H47" i="18"/>
  <c r="I47" i="18"/>
  <c r="J47" i="18"/>
  <c r="M47" i="18"/>
  <c r="E48" i="18"/>
  <c r="F48" i="18"/>
  <c r="G48" i="18"/>
  <c r="H48" i="18"/>
  <c r="I48" i="18"/>
  <c r="J48" i="18"/>
  <c r="M48" i="18"/>
  <c r="E55" i="18"/>
  <c r="F55" i="18"/>
  <c r="G55" i="18"/>
  <c r="H55" i="18"/>
  <c r="I55" i="18"/>
  <c r="J55" i="18"/>
  <c r="M55" i="18"/>
  <c r="E56" i="18"/>
  <c r="F56" i="18"/>
  <c r="G56" i="18"/>
  <c r="H56" i="18"/>
  <c r="I56" i="18"/>
  <c r="J56" i="18"/>
  <c r="M56" i="18"/>
  <c r="E57" i="18"/>
  <c r="F57" i="18"/>
  <c r="G57" i="18"/>
  <c r="H57" i="18"/>
  <c r="I57" i="18"/>
  <c r="J57" i="18"/>
  <c r="M57" i="18"/>
  <c r="D40" i="18"/>
  <c r="D41" i="18"/>
  <c r="D43" i="18"/>
  <c r="D44" i="18"/>
  <c r="D45" i="18"/>
  <c r="D46" i="18"/>
  <c r="D47" i="18"/>
  <c r="D48" i="18"/>
  <c r="D55" i="18"/>
  <c r="D56" i="18"/>
  <c r="D57" i="18"/>
  <c r="D38" i="18"/>
  <c r="C40" i="18"/>
  <c r="C41" i="18"/>
  <c r="C43" i="18"/>
  <c r="C44" i="18"/>
  <c r="C45" i="18"/>
  <c r="C46" i="18"/>
  <c r="C47" i="18"/>
  <c r="C48" i="18"/>
  <c r="C55" i="18"/>
  <c r="C56" i="18"/>
  <c r="C57" i="18"/>
  <c r="C38" i="18"/>
  <c r="S12" i="18"/>
  <c r="O11" i="18"/>
  <c r="P11" i="18"/>
  <c r="Q11" i="18"/>
  <c r="R11" i="18"/>
  <c r="O12" i="18"/>
  <c r="P12" i="18"/>
  <c r="Q12" i="18"/>
  <c r="R12" i="18"/>
  <c r="O6" i="18"/>
  <c r="P6" i="18"/>
  <c r="Q6" i="18"/>
  <c r="R6" i="18"/>
  <c r="S6" i="18"/>
  <c r="O7" i="18"/>
  <c r="P7" i="18"/>
  <c r="Q7" i="18"/>
  <c r="R7" i="18"/>
  <c r="S7" i="18"/>
  <c r="O9" i="18"/>
  <c r="P9" i="18"/>
  <c r="Q9" i="18"/>
  <c r="R9" i="18"/>
  <c r="S9" i="18"/>
  <c r="S11" i="18"/>
  <c r="O15" i="18"/>
  <c r="P15" i="18"/>
  <c r="Q15" i="18"/>
  <c r="R15" i="18"/>
  <c r="S15" i="18"/>
  <c r="O16" i="18"/>
  <c r="P16" i="18"/>
  <c r="Q16" i="18"/>
  <c r="R16" i="18"/>
  <c r="S16" i="18"/>
  <c r="O17" i="18"/>
  <c r="P17" i="18"/>
  <c r="Q17" i="18"/>
  <c r="R17" i="18"/>
  <c r="S17" i="18"/>
  <c r="O18" i="18"/>
  <c r="P18" i="18"/>
  <c r="Q18" i="18"/>
  <c r="R18" i="18"/>
  <c r="S18" i="18"/>
  <c r="N7" i="18"/>
  <c r="N9" i="18"/>
  <c r="N11" i="18"/>
  <c r="N12" i="18"/>
  <c r="N15" i="18"/>
  <c r="N16" i="18"/>
  <c r="N17" i="18"/>
  <c r="N18" i="18"/>
  <c r="N6" i="18"/>
  <c r="D11" i="18"/>
  <c r="E11" i="18"/>
  <c r="F11" i="18"/>
  <c r="G11" i="18"/>
  <c r="H11" i="18"/>
  <c r="I11" i="18"/>
  <c r="J11" i="18"/>
  <c r="M11" i="18"/>
  <c r="D12" i="18"/>
  <c r="E12" i="18"/>
  <c r="F12" i="18"/>
  <c r="G12" i="18"/>
  <c r="H12" i="18"/>
  <c r="I12" i="18"/>
  <c r="J12" i="18"/>
  <c r="M12" i="18"/>
  <c r="D15" i="18"/>
  <c r="E15" i="18"/>
  <c r="F15" i="18"/>
  <c r="G15" i="18"/>
  <c r="H15" i="18"/>
  <c r="I15" i="18"/>
  <c r="J15" i="18"/>
  <c r="M15" i="18"/>
  <c r="D6" i="18"/>
  <c r="E6" i="18"/>
  <c r="F6" i="18"/>
  <c r="G6" i="18"/>
  <c r="H6" i="18"/>
  <c r="I6" i="18"/>
  <c r="J6" i="18"/>
  <c r="M6" i="18"/>
  <c r="D7" i="18"/>
  <c r="E7" i="18"/>
  <c r="F7" i="18"/>
  <c r="G7" i="18"/>
  <c r="H7" i="18"/>
  <c r="I7" i="18"/>
  <c r="J7" i="18"/>
  <c r="M7" i="18"/>
  <c r="E9" i="18"/>
  <c r="F9" i="18"/>
  <c r="G9" i="18"/>
  <c r="H9" i="18"/>
  <c r="I9" i="18"/>
  <c r="J9" i="18"/>
  <c r="M9" i="18"/>
  <c r="D17" i="18"/>
  <c r="E17" i="18"/>
  <c r="F17" i="18"/>
  <c r="G17" i="18"/>
  <c r="H17" i="18"/>
  <c r="I17" i="18"/>
  <c r="J17" i="18"/>
  <c r="M17" i="18"/>
  <c r="D18" i="18"/>
  <c r="E18" i="18"/>
  <c r="F18" i="18"/>
  <c r="G18" i="18"/>
  <c r="H18" i="18"/>
  <c r="I18" i="18"/>
  <c r="J18" i="18"/>
  <c r="M18" i="18"/>
  <c r="C7" i="18"/>
  <c r="C11" i="18"/>
  <c r="C12" i="18"/>
  <c r="C15" i="18"/>
  <c r="C17" i="18"/>
  <c r="C18" i="18"/>
  <c r="C6" i="18"/>
  <c r="Q375" i="12"/>
  <c r="Q506" i="12" s="1"/>
  <c r="T402" i="12"/>
  <c r="F402" i="25" s="1"/>
  <c r="V42" i="28" l="1"/>
  <c r="S42" i="28"/>
  <c r="G102" i="18"/>
  <c r="M102" i="18"/>
  <c r="J102" i="18"/>
  <c r="C375" i="25"/>
  <c r="S375" i="18"/>
  <c r="E102" i="18"/>
  <c r="H102" i="18"/>
  <c r="I102" i="18"/>
  <c r="F102" i="18"/>
  <c r="S262" i="12"/>
  <c r="V274" i="12"/>
  <c r="H274" i="25" s="1"/>
  <c r="E262" i="25" l="1"/>
  <c r="I262" i="18"/>
  <c r="Q241" i="12"/>
  <c r="R240" i="12"/>
  <c r="S240" i="12"/>
  <c r="T240" i="12"/>
  <c r="U240" i="12"/>
  <c r="V240" i="12"/>
  <c r="I240" i="25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M240" i="12"/>
  <c r="AN240" i="12"/>
  <c r="AO240" i="12"/>
  <c r="L240" i="26" s="1"/>
  <c r="AP240" i="12"/>
  <c r="AQ240" i="12"/>
  <c r="AR240" i="12"/>
  <c r="AS240" i="12"/>
  <c r="AT240" i="12"/>
  <c r="AU240" i="12"/>
  <c r="AV240" i="12"/>
  <c r="AW240" i="12"/>
  <c r="AX240" i="12"/>
  <c r="AY240" i="12"/>
  <c r="AZ240" i="12"/>
  <c r="BA240" i="12"/>
  <c r="BB240" i="12"/>
  <c r="BC240" i="12"/>
  <c r="BD240" i="12"/>
  <c r="BE240" i="12"/>
  <c r="BF240" i="12"/>
  <c r="BG240" i="12"/>
  <c r="L240" i="27" s="1"/>
  <c r="BH240" i="12"/>
  <c r="BI240" i="12"/>
  <c r="BJ240" i="12"/>
  <c r="BK240" i="12"/>
  <c r="BL240" i="12"/>
  <c r="BM240" i="12"/>
  <c r="Q240" i="12"/>
  <c r="S239" i="12"/>
  <c r="S499" i="12" s="1"/>
  <c r="X35" i="28" s="1"/>
  <c r="R239" i="12"/>
  <c r="R499" i="12" s="1"/>
  <c r="W35" i="28" s="1"/>
  <c r="Q239" i="12"/>
  <c r="Q499" i="12" s="1"/>
  <c r="R232" i="12"/>
  <c r="D232" i="25" s="1"/>
  <c r="S232" i="12"/>
  <c r="E232" i="25" s="1"/>
  <c r="T232" i="12"/>
  <c r="F232" i="25" s="1"/>
  <c r="U232" i="12"/>
  <c r="G232" i="25" s="1"/>
  <c r="V232" i="12"/>
  <c r="H232" i="25" s="1"/>
  <c r="W232" i="12"/>
  <c r="X232" i="12"/>
  <c r="M232" i="25" s="1"/>
  <c r="Y232" i="12"/>
  <c r="N232" i="25" s="1"/>
  <c r="Z232" i="12"/>
  <c r="O232" i="25" s="1"/>
  <c r="AA232" i="12"/>
  <c r="P232" i="25" s="1"/>
  <c r="AB232" i="12"/>
  <c r="Q232" i="25" s="1"/>
  <c r="AC232" i="12"/>
  <c r="AD232" i="12"/>
  <c r="V232" i="25" s="1"/>
  <c r="AE232" i="12"/>
  <c r="W232" i="25" s="1"/>
  <c r="AF232" i="12"/>
  <c r="X232" i="25" s="1"/>
  <c r="AG232" i="12"/>
  <c r="Y232" i="25" s="1"/>
  <c r="AH232" i="12"/>
  <c r="Z232" i="25" s="1"/>
  <c r="AI232" i="12"/>
  <c r="AJ232" i="12"/>
  <c r="D232" i="26" s="1"/>
  <c r="AK232" i="12"/>
  <c r="E232" i="26" s="1"/>
  <c r="AL232" i="12"/>
  <c r="F232" i="26" s="1"/>
  <c r="AM232" i="12"/>
  <c r="G232" i="26" s="1"/>
  <c r="AN232" i="12"/>
  <c r="H232" i="26" s="1"/>
  <c r="AO232" i="12"/>
  <c r="AP232" i="12"/>
  <c r="M232" i="26" s="1"/>
  <c r="AQ232" i="12"/>
  <c r="N232" i="26" s="1"/>
  <c r="AR232" i="12"/>
  <c r="O232" i="26" s="1"/>
  <c r="AS232" i="12"/>
  <c r="P232" i="26" s="1"/>
  <c r="AT232" i="12"/>
  <c r="Q232" i="26" s="1"/>
  <c r="AU232" i="12"/>
  <c r="AV232" i="12"/>
  <c r="V232" i="26" s="1"/>
  <c r="AW232" i="12"/>
  <c r="W232" i="26" s="1"/>
  <c r="AX232" i="12"/>
  <c r="X232" i="26" s="1"/>
  <c r="AY232" i="12"/>
  <c r="Y232" i="26" s="1"/>
  <c r="AZ232" i="12"/>
  <c r="Z232" i="26" s="1"/>
  <c r="BA232" i="12"/>
  <c r="BB232" i="12"/>
  <c r="D232" i="27" s="1"/>
  <c r="BC232" i="12"/>
  <c r="E232" i="27" s="1"/>
  <c r="BD232" i="12"/>
  <c r="F232" i="27" s="1"/>
  <c r="BE232" i="12"/>
  <c r="G232" i="27" s="1"/>
  <c r="BF232" i="12"/>
  <c r="H232" i="27" s="1"/>
  <c r="BG232" i="12"/>
  <c r="BH232" i="12"/>
  <c r="M232" i="27" s="1"/>
  <c r="BI232" i="12"/>
  <c r="N232" i="27" s="1"/>
  <c r="BJ232" i="12"/>
  <c r="O232" i="27" s="1"/>
  <c r="BK232" i="12"/>
  <c r="P232" i="27" s="1"/>
  <c r="BL232" i="12"/>
  <c r="Q232" i="27" s="1"/>
  <c r="BM232" i="12"/>
  <c r="R232" i="27" s="1"/>
  <c r="R241" i="12"/>
  <c r="S241" i="12"/>
  <c r="T241" i="12"/>
  <c r="U241" i="12"/>
  <c r="V241" i="12"/>
  <c r="I241" i="25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M241" i="12"/>
  <c r="AN241" i="12"/>
  <c r="AO241" i="12"/>
  <c r="L241" i="26" s="1"/>
  <c r="AP241" i="12"/>
  <c r="AQ241" i="12"/>
  <c r="AR241" i="12"/>
  <c r="AS241" i="12"/>
  <c r="AT241" i="12"/>
  <c r="AU241" i="12"/>
  <c r="AV241" i="12"/>
  <c r="AW241" i="12"/>
  <c r="AX241" i="12"/>
  <c r="AY241" i="12"/>
  <c r="AZ241" i="12"/>
  <c r="BA241" i="12"/>
  <c r="BB241" i="12"/>
  <c r="BC241" i="12"/>
  <c r="BD241" i="12"/>
  <c r="BE241" i="12"/>
  <c r="BF241" i="12"/>
  <c r="BG241" i="12"/>
  <c r="L241" i="27" s="1"/>
  <c r="BH241" i="12"/>
  <c r="BI241" i="12"/>
  <c r="BJ241" i="12"/>
  <c r="BK241" i="12"/>
  <c r="BL241" i="12"/>
  <c r="BM241" i="12"/>
  <c r="I232" i="26" l="1"/>
  <c r="L232" i="26"/>
  <c r="V35" i="28"/>
  <c r="S35" i="28"/>
  <c r="I232" i="27"/>
  <c r="L232" i="27"/>
  <c r="O241" i="27"/>
  <c r="X241" i="26"/>
  <c r="F241" i="26"/>
  <c r="O241" i="25"/>
  <c r="D240" i="25"/>
  <c r="N241" i="27"/>
  <c r="G241" i="27"/>
  <c r="W241" i="26"/>
  <c r="P241" i="26"/>
  <c r="I241" i="26"/>
  <c r="E241" i="26"/>
  <c r="Y241" i="25"/>
  <c r="N241" i="25"/>
  <c r="G241" i="25"/>
  <c r="R240" i="27"/>
  <c r="N240" i="27"/>
  <c r="G240" i="27"/>
  <c r="W240" i="26"/>
  <c r="P240" i="26"/>
  <c r="I240" i="26"/>
  <c r="E240" i="26"/>
  <c r="Y240" i="25"/>
  <c r="N240" i="25"/>
  <c r="G240" i="25"/>
  <c r="H241" i="27"/>
  <c r="Q241" i="26"/>
  <c r="V241" i="25"/>
  <c r="D241" i="25"/>
  <c r="H240" i="27"/>
  <c r="X240" i="26"/>
  <c r="Q240" i="26"/>
  <c r="F240" i="26"/>
  <c r="V240" i="25"/>
  <c r="H240" i="25"/>
  <c r="R241" i="27"/>
  <c r="Q241" i="27"/>
  <c r="M241" i="27"/>
  <c r="F241" i="27"/>
  <c r="Z241" i="26"/>
  <c r="V241" i="26"/>
  <c r="O241" i="26"/>
  <c r="H241" i="26"/>
  <c r="D241" i="26"/>
  <c r="X241" i="25"/>
  <c r="Q241" i="25"/>
  <c r="M241" i="25"/>
  <c r="F241" i="25"/>
  <c r="D239" i="25"/>
  <c r="Q240" i="27"/>
  <c r="M240" i="27"/>
  <c r="F240" i="27"/>
  <c r="Z240" i="26"/>
  <c r="V240" i="26"/>
  <c r="O240" i="26"/>
  <c r="H240" i="26"/>
  <c r="D240" i="26"/>
  <c r="X240" i="25"/>
  <c r="Q240" i="25"/>
  <c r="M240" i="25"/>
  <c r="F240" i="25"/>
  <c r="D241" i="27"/>
  <c r="M241" i="26"/>
  <c r="Z241" i="25"/>
  <c r="H241" i="25"/>
  <c r="O240" i="27"/>
  <c r="D240" i="27"/>
  <c r="M240" i="26"/>
  <c r="Z240" i="25"/>
  <c r="O240" i="25"/>
  <c r="P241" i="27"/>
  <c r="I241" i="27"/>
  <c r="E241" i="27"/>
  <c r="Y241" i="26"/>
  <c r="N241" i="26"/>
  <c r="G241" i="26"/>
  <c r="C241" i="26"/>
  <c r="W241" i="25"/>
  <c r="P241" i="25"/>
  <c r="E241" i="25"/>
  <c r="E239" i="25"/>
  <c r="P240" i="27"/>
  <c r="I240" i="27"/>
  <c r="E240" i="27"/>
  <c r="Y240" i="26"/>
  <c r="N240" i="26"/>
  <c r="G240" i="26"/>
  <c r="C240" i="26"/>
  <c r="W240" i="25"/>
  <c r="P240" i="25"/>
  <c r="E240" i="25"/>
  <c r="I232" i="25"/>
  <c r="L232" i="25"/>
  <c r="AA241" i="26"/>
  <c r="C241" i="27"/>
  <c r="AA232" i="26"/>
  <c r="C232" i="27"/>
  <c r="AA240" i="26"/>
  <c r="C240" i="27"/>
  <c r="R241" i="26"/>
  <c r="U241" i="26"/>
  <c r="R232" i="26"/>
  <c r="U232" i="26"/>
  <c r="R240" i="26"/>
  <c r="U240" i="26"/>
  <c r="AA241" i="25"/>
  <c r="AA232" i="25"/>
  <c r="C232" i="26"/>
  <c r="AA240" i="25"/>
  <c r="C240" i="25"/>
  <c r="S240" i="18"/>
  <c r="U232" i="25"/>
  <c r="R232" i="25"/>
  <c r="C239" i="25"/>
  <c r="S239" i="18"/>
  <c r="R240" i="25"/>
  <c r="U240" i="25"/>
  <c r="C241" i="25"/>
  <c r="S241" i="18"/>
  <c r="R241" i="25"/>
  <c r="U241" i="25"/>
  <c r="S398" i="12"/>
  <c r="E398" i="25" s="1"/>
  <c r="Q398" i="12"/>
  <c r="R398" i="12"/>
  <c r="D398" i="25" s="1"/>
  <c r="C398" i="25" l="1"/>
  <c r="S398" i="18"/>
  <c r="R347" i="12"/>
  <c r="I347" i="12"/>
  <c r="C10" i="29" s="1"/>
  <c r="J347" i="12"/>
  <c r="K347" i="12"/>
  <c r="L347" i="12"/>
  <c r="M347" i="12"/>
  <c r="N347" i="12"/>
  <c r="O347" i="12"/>
  <c r="P347" i="12"/>
  <c r="Q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M347" i="12"/>
  <c r="AN347" i="12"/>
  <c r="AO347" i="12"/>
  <c r="AP347" i="12"/>
  <c r="AQ347" i="12"/>
  <c r="AR347" i="12"/>
  <c r="AS347" i="12"/>
  <c r="AT347" i="12"/>
  <c r="AU347" i="12"/>
  <c r="AV347" i="12"/>
  <c r="AW347" i="12"/>
  <c r="AX347" i="12"/>
  <c r="AY347" i="12"/>
  <c r="AZ347" i="12"/>
  <c r="BA347" i="12"/>
  <c r="BB347" i="12"/>
  <c r="D347" i="27" s="1"/>
  <c r="BC347" i="12"/>
  <c r="BD347" i="12"/>
  <c r="BE347" i="12"/>
  <c r="BF347" i="12"/>
  <c r="BG347" i="12"/>
  <c r="L347" i="27" s="1"/>
  <c r="BH347" i="12"/>
  <c r="BI347" i="12"/>
  <c r="BJ347" i="12"/>
  <c r="BK347" i="12"/>
  <c r="BL347" i="12"/>
  <c r="BM347" i="12"/>
  <c r="H347" i="12"/>
  <c r="X347" i="26" l="1"/>
  <c r="E10" i="29"/>
  <c r="E12" i="29"/>
  <c r="W347" i="26"/>
  <c r="L347" i="26"/>
  <c r="I12" i="29"/>
  <c r="I10" i="29"/>
  <c r="D10" i="29"/>
  <c r="D12" i="29"/>
  <c r="F12" i="29"/>
  <c r="F10" i="29"/>
  <c r="J10" i="29"/>
  <c r="J12" i="29"/>
  <c r="Z347" i="26"/>
  <c r="V347" i="26"/>
  <c r="H10" i="29"/>
  <c r="H12" i="29"/>
  <c r="Y347" i="26"/>
  <c r="U347" i="26"/>
  <c r="C347" i="26"/>
  <c r="L347" i="25"/>
  <c r="K10" i="29"/>
  <c r="K12" i="29"/>
  <c r="G10" i="29"/>
  <c r="G12" i="29"/>
  <c r="BF348" i="12"/>
  <c r="H348" i="27" s="1"/>
  <c r="H347" i="27"/>
  <c r="BM348" i="12"/>
  <c r="R348" i="27" s="1"/>
  <c r="R347" i="27"/>
  <c r="BI348" i="12"/>
  <c r="N348" i="27" s="1"/>
  <c r="N347" i="27"/>
  <c r="AA347" i="26"/>
  <c r="C347" i="27"/>
  <c r="BJ348" i="12"/>
  <c r="O348" i="27" s="1"/>
  <c r="O347" i="27"/>
  <c r="BE348" i="12"/>
  <c r="G348" i="27" s="1"/>
  <c r="G347" i="27"/>
  <c r="BL348" i="12"/>
  <c r="Q348" i="27" s="1"/>
  <c r="Q347" i="27"/>
  <c r="BH348" i="12"/>
  <c r="M348" i="27" s="1"/>
  <c r="M347" i="27"/>
  <c r="BD348" i="12"/>
  <c r="F348" i="27" s="1"/>
  <c r="F347" i="27"/>
  <c r="BK348" i="12"/>
  <c r="P348" i="27" s="1"/>
  <c r="P347" i="27"/>
  <c r="BG348" i="12"/>
  <c r="I347" i="27"/>
  <c r="BC348" i="12"/>
  <c r="E348" i="27" s="1"/>
  <c r="E347" i="27"/>
  <c r="AT348" i="12"/>
  <c r="Q348" i="26" s="1"/>
  <c r="Q347" i="26"/>
  <c r="BA348" i="12"/>
  <c r="AW348" i="12"/>
  <c r="W348" i="26" s="1"/>
  <c r="AS348" i="12"/>
  <c r="P348" i="26" s="1"/>
  <c r="P347" i="26"/>
  <c r="AO348" i="12"/>
  <c r="I347" i="26"/>
  <c r="AK348" i="12"/>
  <c r="E348" i="26" s="1"/>
  <c r="E347" i="26"/>
  <c r="BB348" i="12"/>
  <c r="D348" i="27" s="1"/>
  <c r="AL348" i="12"/>
  <c r="F348" i="26" s="1"/>
  <c r="F347" i="26"/>
  <c r="AZ348" i="12"/>
  <c r="Z348" i="26" s="1"/>
  <c r="AV348" i="12"/>
  <c r="V348" i="26" s="1"/>
  <c r="AR348" i="12"/>
  <c r="O348" i="26" s="1"/>
  <c r="O347" i="26"/>
  <c r="AN348" i="12"/>
  <c r="H348" i="26" s="1"/>
  <c r="H347" i="26"/>
  <c r="AJ348" i="12"/>
  <c r="D348" i="26" s="1"/>
  <c r="D347" i="26"/>
  <c r="AX348" i="12"/>
  <c r="X348" i="26" s="1"/>
  <c r="AP348" i="12"/>
  <c r="M348" i="26" s="1"/>
  <c r="M347" i="26"/>
  <c r="AY348" i="12"/>
  <c r="Y348" i="26" s="1"/>
  <c r="AU348" i="12"/>
  <c r="R347" i="26"/>
  <c r="AQ348" i="12"/>
  <c r="N348" i="26" s="1"/>
  <c r="N347" i="26"/>
  <c r="AM348" i="12"/>
  <c r="G348" i="26" s="1"/>
  <c r="G347" i="26"/>
  <c r="Z348" i="12"/>
  <c r="O348" i="25" s="1"/>
  <c r="O347" i="25"/>
  <c r="V348" i="12"/>
  <c r="H348" i="25" s="1"/>
  <c r="H347" i="25"/>
  <c r="I348" i="12"/>
  <c r="I348" i="18" s="1"/>
  <c r="I347" i="18"/>
  <c r="AG348" i="12"/>
  <c r="Y348" i="25" s="1"/>
  <c r="Y347" i="25"/>
  <c r="AC348" i="12"/>
  <c r="R347" i="25"/>
  <c r="U347" i="25"/>
  <c r="Y348" i="12"/>
  <c r="N348" i="25" s="1"/>
  <c r="N347" i="25"/>
  <c r="U348" i="12"/>
  <c r="G348" i="25" s="1"/>
  <c r="G347" i="25"/>
  <c r="P348" i="12"/>
  <c r="R348" i="18" s="1"/>
  <c r="R347" i="18"/>
  <c r="L348" i="12"/>
  <c r="N348" i="18" s="1"/>
  <c r="N347" i="18"/>
  <c r="R348" i="12"/>
  <c r="D348" i="25" s="1"/>
  <c r="D347" i="25"/>
  <c r="H348" i="12"/>
  <c r="H348" i="18" s="1"/>
  <c r="H347" i="18"/>
  <c r="AD348" i="12"/>
  <c r="V348" i="25" s="1"/>
  <c r="V347" i="25"/>
  <c r="Q348" i="12"/>
  <c r="C347" i="25"/>
  <c r="S347" i="18"/>
  <c r="AF348" i="12"/>
  <c r="X348" i="25" s="1"/>
  <c r="X347" i="25"/>
  <c r="AB348" i="12"/>
  <c r="Q348" i="25" s="1"/>
  <c r="Q347" i="25"/>
  <c r="X348" i="12"/>
  <c r="M348" i="25" s="1"/>
  <c r="M347" i="25"/>
  <c r="T348" i="12"/>
  <c r="F348" i="25" s="1"/>
  <c r="F347" i="25"/>
  <c r="O348" i="12"/>
  <c r="Q348" i="18" s="1"/>
  <c r="Q347" i="18"/>
  <c r="K348" i="12"/>
  <c r="M348" i="18" s="1"/>
  <c r="M347" i="18"/>
  <c r="AH348" i="12"/>
  <c r="Z348" i="25" s="1"/>
  <c r="Z347" i="25"/>
  <c r="M348" i="12"/>
  <c r="O348" i="18" s="1"/>
  <c r="O347" i="18"/>
  <c r="AI348" i="12"/>
  <c r="AA347" i="25"/>
  <c r="AE348" i="12"/>
  <c r="W348" i="25" s="1"/>
  <c r="W347" i="25"/>
  <c r="AA348" i="12"/>
  <c r="P348" i="25" s="1"/>
  <c r="P347" i="25"/>
  <c r="W348" i="12"/>
  <c r="I347" i="25"/>
  <c r="S348" i="12"/>
  <c r="E348" i="25" s="1"/>
  <c r="E347" i="25"/>
  <c r="N348" i="12"/>
  <c r="P348" i="18" s="1"/>
  <c r="P347" i="18"/>
  <c r="J348" i="12"/>
  <c r="J348" i="18" s="1"/>
  <c r="J347" i="18"/>
  <c r="M10" i="29" l="1"/>
  <c r="I348" i="27"/>
  <c r="L348" i="27"/>
  <c r="I348" i="26"/>
  <c r="L348" i="26"/>
  <c r="I348" i="25"/>
  <c r="L348" i="25"/>
  <c r="AA348" i="26"/>
  <c r="C348" i="27"/>
  <c r="R348" i="26"/>
  <c r="U348" i="26"/>
  <c r="AA348" i="25"/>
  <c r="C348" i="26"/>
  <c r="C348" i="25"/>
  <c r="S348" i="18"/>
  <c r="R348" i="25"/>
  <c r="U348" i="25"/>
  <c r="L212" i="12"/>
  <c r="M212" i="12"/>
  <c r="N212" i="12"/>
  <c r="O212" i="12"/>
  <c r="P212" i="12"/>
  <c r="Q212" i="12"/>
  <c r="Q486" i="12" s="1"/>
  <c r="R212" i="12"/>
  <c r="S212" i="12"/>
  <c r="T212" i="12"/>
  <c r="U212" i="12"/>
  <c r="K212" i="12"/>
  <c r="J212" i="12"/>
  <c r="I212" i="12"/>
  <c r="V24" i="12"/>
  <c r="W24" i="12"/>
  <c r="L24" i="25" s="1"/>
  <c r="X24" i="12"/>
  <c r="Y24" i="12"/>
  <c r="Z24" i="12"/>
  <c r="AA24" i="12"/>
  <c r="AB24" i="12"/>
  <c r="AC24" i="12"/>
  <c r="AD24" i="12"/>
  <c r="AG24" i="12"/>
  <c r="AH24" i="12"/>
  <c r="AI24" i="12"/>
  <c r="C24" i="26" s="1"/>
  <c r="AJ24" i="12"/>
  <c r="AK24" i="12"/>
  <c r="AL24" i="12"/>
  <c r="AM24" i="12"/>
  <c r="AN24" i="12"/>
  <c r="AO24" i="12"/>
  <c r="L24" i="26" s="1"/>
  <c r="AP24" i="12"/>
  <c r="AQ24" i="12"/>
  <c r="AR24" i="12"/>
  <c r="AS24" i="12"/>
  <c r="AT24" i="12"/>
  <c r="AU24" i="12"/>
  <c r="U24" i="26" s="1"/>
  <c r="AV24" i="12"/>
  <c r="V24" i="26" s="1"/>
  <c r="AW24" i="12"/>
  <c r="W24" i="26" s="1"/>
  <c r="AX24" i="12"/>
  <c r="X24" i="26" s="1"/>
  <c r="AY24" i="12"/>
  <c r="Y24" i="26" s="1"/>
  <c r="AZ24" i="12"/>
  <c r="Z24" i="26" s="1"/>
  <c r="BA24" i="12"/>
  <c r="BB24" i="12"/>
  <c r="D24" i="27" s="1"/>
  <c r="BC24" i="12"/>
  <c r="BD24" i="12"/>
  <c r="BE24" i="12"/>
  <c r="BF24" i="12"/>
  <c r="BG24" i="12"/>
  <c r="L24" i="27" s="1"/>
  <c r="BH24" i="12"/>
  <c r="BI24" i="12"/>
  <c r="BJ24" i="12"/>
  <c r="BK24" i="12"/>
  <c r="BL24" i="12"/>
  <c r="BM24" i="12"/>
  <c r="U24" i="12"/>
  <c r="U27" i="12" s="1"/>
  <c r="V22" i="28" l="1"/>
  <c r="S22" i="28"/>
  <c r="J212" i="18"/>
  <c r="J486" i="12"/>
  <c r="J22" i="28" s="1"/>
  <c r="Q212" i="18"/>
  <c r="O486" i="12"/>
  <c r="Q22" i="28" s="1"/>
  <c r="M212" i="18"/>
  <c r="K486" i="12"/>
  <c r="M22" i="28" s="1"/>
  <c r="D212" i="25"/>
  <c r="R486" i="12"/>
  <c r="W22" i="28" s="1"/>
  <c r="P212" i="18"/>
  <c r="N486" i="12"/>
  <c r="P22" i="28" s="1"/>
  <c r="E212" i="25"/>
  <c r="S486" i="12"/>
  <c r="X22" i="28" s="1"/>
  <c r="G212" i="25"/>
  <c r="U486" i="12"/>
  <c r="Z22" i="28" s="1"/>
  <c r="O212" i="18"/>
  <c r="M486" i="12"/>
  <c r="O22" i="28" s="1"/>
  <c r="I212" i="18"/>
  <c r="I486" i="12"/>
  <c r="I22" i="28" s="1"/>
  <c r="F212" i="25"/>
  <c r="T486" i="12"/>
  <c r="Y22" i="28" s="1"/>
  <c r="R212" i="18"/>
  <c r="P486" i="12"/>
  <c r="R22" i="28" s="1"/>
  <c r="N212" i="18"/>
  <c r="L486" i="12"/>
  <c r="N22" i="28" s="1"/>
  <c r="BH27" i="12"/>
  <c r="M27" i="27" s="1"/>
  <c r="M24" i="27"/>
  <c r="BD27" i="12"/>
  <c r="F27" i="27" s="1"/>
  <c r="F24" i="27"/>
  <c r="BL27" i="12"/>
  <c r="Q27" i="27" s="1"/>
  <c r="Q24" i="27"/>
  <c r="BK27" i="12"/>
  <c r="P27" i="27" s="1"/>
  <c r="P24" i="27"/>
  <c r="BG27" i="12"/>
  <c r="I24" i="27"/>
  <c r="BC27" i="12"/>
  <c r="E27" i="27" s="1"/>
  <c r="E24" i="27"/>
  <c r="BF27" i="12"/>
  <c r="H27" i="27" s="1"/>
  <c r="H24" i="27"/>
  <c r="BJ27" i="12"/>
  <c r="O27" i="27" s="1"/>
  <c r="O24" i="27"/>
  <c r="BM27" i="12"/>
  <c r="R27" i="27" s="1"/>
  <c r="R24" i="27"/>
  <c r="BI27" i="12"/>
  <c r="N27" i="27" s="1"/>
  <c r="N24" i="27"/>
  <c r="BE27" i="12"/>
  <c r="G27" i="27" s="1"/>
  <c r="G24" i="27"/>
  <c r="AA24" i="26"/>
  <c r="C24" i="27"/>
  <c r="AX27" i="12"/>
  <c r="X27" i="26" s="1"/>
  <c r="AL27" i="12"/>
  <c r="F27" i="26" s="1"/>
  <c r="F24" i="26"/>
  <c r="BA27" i="12"/>
  <c r="AW27" i="12"/>
  <c r="W27" i="26" s="1"/>
  <c r="AS27" i="12"/>
  <c r="P27" i="26" s="1"/>
  <c r="P24" i="26"/>
  <c r="AO27" i="12"/>
  <c r="I24" i="26"/>
  <c r="AK27" i="12"/>
  <c r="E27" i="26" s="1"/>
  <c r="E24" i="26"/>
  <c r="BB27" i="12"/>
  <c r="D27" i="27" s="1"/>
  <c r="AP27" i="12"/>
  <c r="M27" i="26" s="1"/>
  <c r="M24" i="26"/>
  <c r="AZ27" i="12"/>
  <c r="Z27" i="26" s="1"/>
  <c r="AV27" i="12"/>
  <c r="V27" i="26" s="1"/>
  <c r="AR27" i="12"/>
  <c r="O27" i="26" s="1"/>
  <c r="O24" i="26"/>
  <c r="AN27" i="12"/>
  <c r="H27" i="26" s="1"/>
  <c r="H24" i="26"/>
  <c r="AJ27" i="12"/>
  <c r="D27" i="26" s="1"/>
  <c r="D24" i="26"/>
  <c r="AT27" i="12"/>
  <c r="Q27" i="26" s="1"/>
  <c r="Q24" i="26"/>
  <c r="AY27" i="12"/>
  <c r="Y27" i="26" s="1"/>
  <c r="AU27" i="12"/>
  <c r="R24" i="26"/>
  <c r="AQ27" i="12"/>
  <c r="N27" i="26" s="1"/>
  <c r="N24" i="26"/>
  <c r="AM27" i="12"/>
  <c r="G27" i="26" s="1"/>
  <c r="G24" i="26"/>
  <c r="C212" i="25"/>
  <c r="S212" i="18"/>
  <c r="AB27" i="12"/>
  <c r="Q27" i="25" s="1"/>
  <c r="Q24" i="25"/>
  <c r="X27" i="12"/>
  <c r="M27" i="25" s="1"/>
  <c r="M24" i="25"/>
  <c r="AI27" i="12"/>
  <c r="AA24" i="25"/>
  <c r="W27" i="25"/>
  <c r="W24" i="25"/>
  <c r="AA27" i="12"/>
  <c r="P27" i="25" s="1"/>
  <c r="P24" i="25"/>
  <c r="W27" i="12"/>
  <c r="I24" i="25"/>
  <c r="X27" i="25"/>
  <c r="X24" i="25"/>
  <c r="G27" i="25"/>
  <c r="G24" i="25"/>
  <c r="AH27" i="12"/>
  <c r="Z27" i="25" s="1"/>
  <c r="Z24" i="25"/>
  <c r="AD27" i="12"/>
  <c r="V27" i="25" s="1"/>
  <c r="V24" i="25"/>
  <c r="Z27" i="12"/>
  <c r="O27" i="25" s="1"/>
  <c r="O24" i="25"/>
  <c r="V27" i="12"/>
  <c r="H27" i="25" s="1"/>
  <c r="H24" i="25"/>
  <c r="AG27" i="12"/>
  <c r="Y27" i="25" s="1"/>
  <c r="Y24" i="25"/>
  <c r="AC27" i="12"/>
  <c r="R24" i="25"/>
  <c r="U24" i="25"/>
  <c r="Y27" i="12"/>
  <c r="N27" i="25" s="1"/>
  <c r="N24" i="25"/>
  <c r="D274" i="12"/>
  <c r="D274" i="18" s="1"/>
  <c r="E274" i="12"/>
  <c r="E274" i="18" s="1"/>
  <c r="F274" i="12"/>
  <c r="F274" i="18" s="1"/>
  <c r="G274" i="12"/>
  <c r="G274" i="18" s="1"/>
  <c r="H274" i="12"/>
  <c r="H274" i="18" s="1"/>
  <c r="I274" i="12"/>
  <c r="I274" i="18" s="1"/>
  <c r="J274" i="12"/>
  <c r="J274" i="18" s="1"/>
  <c r="K274" i="12"/>
  <c r="M274" i="18" s="1"/>
  <c r="L274" i="12"/>
  <c r="N274" i="18" s="1"/>
  <c r="F275" i="12"/>
  <c r="F275" i="18" s="1"/>
  <c r="G275" i="12"/>
  <c r="G275" i="18" s="1"/>
  <c r="H275" i="12"/>
  <c r="H275" i="18" s="1"/>
  <c r="I275" i="12"/>
  <c r="I275" i="18" s="1"/>
  <c r="J275" i="12"/>
  <c r="J275" i="18" s="1"/>
  <c r="K275" i="12"/>
  <c r="M275" i="18" s="1"/>
  <c r="L275" i="12"/>
  <c r="N275" i="18" s="1"/>
  <c r="D276" i="12"/>
  <c r="D276" i="18" s="1"/>
  <c r="E276" i="12"/>
  <c r="E276" i="18" s="1"/>
  <c r="F276" i="12"/>
  <c r="F276" i="18" s="1"/>
  <c r="G276" i="12"/>
  <c r="G276" i="18" s="1"/>
  <c r="H276" i="12"/>
  <c r="H276" i="18" s="1"/>
  <c r="I276" i="12"/>
  <c r="I276" i="18" s="1"/>
  <c r="J276" i="12"/>
  <c r="J276" i="18" s="1"/>
  <c r="K276" i="12"/>
  <c r="M276" i="18" s="1"/>
  <c r="L276" i="12"/>
  <c r="N276" i="18" s="1"/>
  <c r="D277" i="12"/>
  <c r="D277" i="18" s="1"/>
  <c r="E277" i="12"/>
  <c r="E277" i="18" s="1"/>
  <c r="F277" i="12"/>
  <c r="F277" i="18" s="1"/>
  <c r="G277" i="12"/>
  <c r="G277" i="18" s="1"/>
  <c r="H277" i="12"/>
  <c r="H277" i="18" s="1"/>
  <c r="I277" i="12"/>
  <c r="I277" i="18" s="1"/>
  <c r="J277" i="12"/>
  <c r="J277" i="18" s="1"/>
  <c r="K277" i="12"/>
  <c r="M277" i="18" s="1"/>
  <c r="L277" i="12"/>
  <c r="N277" i="18" s="1"/>
  <c r="D281" i="12"/>
  <c r="D281" i="18" s="1"/>
  <c r="E281" i="12"/>
  <c r="E281" i="18" s="1"/>
  <c r="F281" i="12"/>
  <c r="F281" i="18" s="1"/>
  <c r="G281" i="12"/>
  <c r="G281" i="18" s="1"/>
  <c r="H281" i="12"/>
  <c r="H281" i="18" s="1"/>
  <c r="I281" i="12"/>
  <c r="I281" i="18" s="1"/>
  <c r="J281" i="12"/>
  <c r="J281" i="18" s="1"/>
  <c r="K281" i="12"/>
  <c r="M281" i="18" s="1"/>
  <c r="L281" i="12"/>
  <c r="N281" i="18" s="1"/>
  <c r="D282" i="12"/>
  <c r="D282" i="18" s="1"/>
  <c r="E282" i="12"/>
  <c r="E282" i="18" s="1"/>
  <c r="F282" i="12"/>
  <c r="F282" i="18" s="1"/>
  <c r="G282" i="12"/>
  <c r="G282" i="18" s="1"/>
  <c r="H282" i="12"/>
  <c r="H282" i="18" s="1"/>
  <c r="I282" i="12"/>
  <c r="I282" i="18" s="1"/>
  <c r="J282" i="12"/>
  <c r="J282" i="18" s="1"/>
  <c r="K282" i="12"/>
  <c r="M282" i="18" s="1"/>
  <c r="L282" i="12"/>
  <c r="N282" i="18" s="1"/>
  <c r="D283" i="12"/>
  <c r="D283" i="18" s="1"/>
  <c r="E283" i="12"/>
  <c r="E283" i="18" s="1"/>
  <c r="F283" i="12"/>
  <c r="F283" i="18" s="1"/>
  <c r="G283" i="12"/>
  <c r="G283" i="18" s="1"/>
  <c r="H283" i="12"/>
  <c r="H283" i="18" s="1"/>
  <c r="I283" i="12"/>
  <c r="I283" i="18" s="1"/>
  <c r="J283" i="12"/>
  <c r="J283" i="18" s="1"/>
  <c r="K283" i="12"/>
  <c r="M283" i="18" s="1"/>
  <c r="L283" i="12"/>
  <c r="N283" i="18" s="1"/>
  <c r="D284" i="12"/>
  <c r="D284" i="18" s="1"/>
  <c r="E284" i="12"/>
  <c r="E284" i="18" s="1"/>
  <c r="F284" i="12"/>
  <c r="F284" i="18" s="1"/>
  <c r="G284" i="12"/>
  <c r="G284" i="18" s="1"/>
  <c r="H284" i="12"/>
  <c r="H284" i="18" s="1"/>
  <c r="I284" i="12"/>
  <c r="I284" i="18" s="1"/>
  <c r="J284" i="12"/>
  <c r="J284" i="18" s="1"/>
  <c r="K284" i="12"/>
  <c r="M284" i="18" s="1"/>
  <c r="L284" i="12"/>
  <c r="N284" i="18" s="1"/>
  <c r="D295" i="12"/>
  <c r="E295" i="12"/>
  <c r="F295" i="12"/>
  <c r="G295" i="12"/>
  <c r="H295" i="12"/>
  <c r="I295" i="12"/>
  <c r="J295" i="12"/>
  <c r="K295" i="12"/>
  <c r="L295" i="12"/>
  <c r="I27" i="26" l="1"/>
  <c r="L27" i="26"/>
  <c r="I27" i="27"/>
  <c r="L27" i="27"/>
  <c r="N295" i="18"/>
  <c r="L503" i="12"/>
  <c r="N39" i="28" s="1"/>
  <c r="H295" i="18"/>
  <c r="H503" i="12"/>
  <c r="H39" i="28" s="1"/>
  <c r="D295" i="18"/>
  <c r="D503" i="12"/>
  <c r="D39" i="28" s="1"/>
  <c r="M295" i="18"/>
  <c r="K503" i="12"/>
  <c r="M39" i="28" s="1"/>
  <c r="G295" i="18"/>
  <c r="G503" i="12"/>
  <c r="G39" i="28" s="1"/>
  <c r="J295" i="18"/>
  <c r="J503" i="12"/>
  <c r="J39" i="28" s="1"/>
  <c r="F295" i="18"/>
  <c r="F503" i="12"/>
  <c r="F39" i="28" s="1"/>
  <c r="I295" i="18"/>
  <c r="I503" i="12"/>
  <c r="I39" i="28" s="1"/>
  <c r="E295" i="18"/>
  <c r="E503" i="12"/>
  <c r="E39" i="28" s="1"/>
  <c r="I27" i="25"/>
  <c r="L27" i="25"/>
  <c r="AA27" i="26"/>
  <c r="C27" i="27"/>
  <c r="R27" i="26"/>
  <c r="U27" i="26"/>
  <c r="AA27" i="25"/>
  <c r="C27" i="26"/>
  <c r="R27" i="25"/>
  <c r="U27" i="25"/>
  <c r="K296" i="12"/>
  <c r="M296" i="18" s="1"/>
  <c r="G296" i="12"/>
  <c r="G296" i="18" s="1"/>
  <c r="J296" i="12"/>
  <c r="J296" i="18" s="1"/>
  <c r="I296" i="12"/>
  <c r="I296" i="18" s="1"/>
  <c r="E296" i="12"/>
  <c r="E296" i="18" s="1"/>
  <c r="F296" i="12"/>
  <c r="F296" i="18" s="1"/>
  <c r="L296" i="12"/>
  <c r="N296" i="18" s="1"/>
  <c r="H296" i="12"/>
  <c r="H296" i="18" s="1"/>
  <c r="D175" i="12" l="1"/>
  <c r="D175" i="18" s="1"/>
  <c r="E175" i="12"/>
  <c r="E175" i="18" s="1"/>
  <c r="F175" i="12"/>
  <c r="F175" i="18" s="1"/>
  <c r="G175" i="12"/>
  <c r="G175" i="18" s="1"/>
  <c r="H175" i="12"/>
  <c r="H175" i="18" s="1"/>
  <c r="I175" i="12"/>
  <c r="I175" i="18" s="1"/>
  <c r="J175" i="12"/>
  <c r="J175" i="18" s="1"/>
  <c r="K175" i="12"/>
  <c r="M175" i="18" s="1"/>
  <c r="L175" i="12"/>
  <c r="N175" i="18" s="1"/>
  <c r="M175" i="12"/>
  <c r="O175" i="18" s="1"/>
  <c r="N175" i="12"/>
  <c r="P175" i="18" s="1"/>
  <c r="O175" i="12"/>
  <c r="Q175" i="18" s="1"/>
  <c r="P175" i="12"/>
  <c r="R175" i="18" s="1"/>
  <c r="D176" i="12"/>
  <c r="D176" i="18" s="1"/>
  <c r="E176" i="12"/>
  <c r="E176" i="18" s="1"/>
  <c r="F176" i="12"/>
  <c r="F176" i="18" s="1"/>
  <c r="G176" i="12"/>
  <c r="G176" i="18" s="1"/>
  <c r="H176" i="12"/>
  <c r="H176" i="18" s="1"/>
  <c r="I176" i="12"/>
  <c r="I176" i="18" s="1"/>
  <c r="J176" i="12"/>
  <c r="J176" i="18" s="1"/>
  <c r="K176" i="12"/>
  <c r="M176" i="18" s="1"/>
  <c r="L176" i="12"/>
  <c r="N176" i="18" s="1"/>
  <c r="M176" i="12"/>
  <c r="O176" i="18" s="1"/>
  <c r="N176" i="12"/>
  <c r="P176" i="18" s="1"/>
  <c r="O176" i="12"/>
  <c r="Q176" i="18" s="1"/>
  <c r="P176" i="12"/>
  <c r="R176" i="18" s="1"/>
  <c r="H177" i="12"/>
  <c r="H177" i="18" s="1"/>
  <c r="I177" i="12"/>
  <c r="I177" i="18" s="1"/>
  <c r="J177" i="12"/>
  <c r="J177" i="18" s="1"/>
  <c r="K177" i="12"/>
  <c r="M177" i="18" s="1"/>
  <c r="L177" i="12"/>
  <c r="N177" i="18" s="1"/>
  <c r="M177" i="12"/>
  <c r="O177" i="18" s="1"/>
  <c r="N177" i="12"/>
  <c r="P177" i="18" s="1"/>
  <c r="O177" i="12"/>
  <c r="Q177" i="18" s="1"/>
  <c r="P177" i="12"/>
  <c r="R177" i="18" s="1"/>
  <c r="D178" i="12"/>
  <c r="D178" i="18" s="1"/>
  <c r="E178" i="12"/>
  <c r="E178" i="18" s="1"/>
  <c r="F178" i="12"/>
  <c r="F178" i="18" s="1"/>
  <c r="G178" i="12"/>
  <c r="G178" i="18" s="1"/>
  <c r="H178" i="12"/>
  <c r="H178" i="18" s="1"/>
  <c r="I178" i="12"/>
  <c r="I178" i="18" s="1"/>
  <c r="J178" i="12"/>
  <c r="J178" i="18" s="1"/>
  <c r="K178" i="12"/>
  <c r="M178" i="18" s="1"/>
  <c r="L178" i="12"/>
  <c r="N178" i="18" s="1"/>
  <c r="M178" i="12"/>
  <c r="O178" i="18" s="1"/>
  <c r="N178" i="12"/>
  <c r="P178" i="18" s="1"/>
  <c r="O178" i="12"/>
  <c r="Q178" i="18" s="1"/>
  <c r="P178" i="12"/>
  <c r="R178" i="18" s="1"/>
  <c r="D179" i="12"/>
  <c r="D179" i="18" s="1"/>
  <c r="E179" i="12"/>
  <c r="E179" i="18" s="1"/>
  <c r="F179" i="12"/>
  <c r="F179" i="18" s="1"/>
  <c r="G179" i="12"/>
  <c r="G179" i="18" s="1"/>
  <c r="H179" i="12"/>
  <c r="H179" i="18" s="1"/>
  <c r="I179" i="12"/>
  <c r="I179" i="18" s="1"/>
  <c r="J179" i="12"/>
  <c r="J179" i="18" s="1"/>
  <c r="K179" i="12"/>
  <c r="M179" i="18" s="1"/>
  <c r="L179" i="12"/>
  <c r="N179" i="18" s="1"/>
  <c r="M179" i="12"/>
  <c r="O179" i="18" s="1"/>
  <c r="N179" i="12"/>
  <c r="P179" i="18" s="1"/>
  <c r="O179" i="12"/>
  <c r="Q179" i="18" s="1"/>
  <c r="P179" i="12"/>
  <c r="R179" i="18" s="1"/>
  <c r="E180" i="12"/>
  <c r="E180" i="18" s="1"/>
  <c r="F180" i="12"/>
  <c r="F180" i="18" s="1"/>
  <c r="G180" i="12"/>
  <c r="G180" i="18" s="1"/>
  <c r="H180" i="12"/>
  <c r="H180" i="18" s="1"/>
  <c r="I180" i="12"/>
  <c r="I180" i="18" s="1"/>
  <c r="J180" i="12"/>
  <c r="J180" i="18" s="1"/>
  <c r="K180" i="12"/>
  <c r="M180" i="18" s="1"/>
  <c r="L180" i="12"/>
  <c r="N180" i="18" s="1"/>
  <c r="M180" i="12"/>
  <c r="O180" i="18" s="1"/>
  <c r="N180" i="12"/>
  <c r="P180" i="18" s="1"/>
  <c r="O180" i="12"/>
  <c r="Q180" i="18" s="1"/>
  <c r="P180" i="12"/>
  <c r="R180" i="18" s="1"/>
  <c r="D181" i="12"/>
  <c r="D181" i="18" s="1"/>
  <c r="E181" i="12"/>
  <c r="E181" i="18" s="1"/>
  <c r="F181" i="12"/>
  <c r="F181" i="18" s="1"/>
  <c r="G181" i="12"/>
  <c r="G181" i="18" s="1"/>
  <c r="H181" i="12"/>
  <c r="H181" i="18" s="1"/>
  <c r="I181" i="12"/>
  <c r="I181" i="18" s="1"/>
  <c r="J181" i="12"/>
  <c r="J181" i="18" s="1"/>
  <c r="K181" i="12"/>
  <c r="M181" i="18" s="1"/>
  <c r="L181" i="12"/>
  <c r="N181" i="18" s="1"/>
  <c r="M181" i="12"/>
  <c r="O181" i="18" s="1"/>
  <c r="N181" i="12"/>
  <c r="P181" i="18" s="1"/>
  <c r="O181" i="12"/>
  <c r="Q181" i="18" s="1"/>
  <c r="P181" i="12"/>
  <c r="R181" i="18" s="1"/>
  <c r="D182" i="12"/>
  <c r="D182" i="18" s="1"/>
  <c r="E182" i="12"/>
  <c r="E182" i="18" s="1"/>
  <c r="F182" i="12"/>
  <c r="F182" i="18" s="1"/>
  <c r="G182" i="12"/>
  <c r="G182" i="18" s="1"/>
  <c r="H182" i="12"/>
  <c r="H182" i="18" s="1"/>
  <c r="I182" i="12"/>
  <c r="I182" i="18" s="1"/>
  <c r="J182" i="12"/>
  <c r="J182" i="18" s="1"/>
  <c r="K182" i="12"/>
  <c r="M182" i="18" s="1"/>
  <c r="L182" i="12"/>
  <c r="N182" i="18" s="1"/>
  <c r="M182" i="12"/>
  <c r="O182" i="18" s="1"/>
  <c r="N182" i="12"/>
  <c r="P182" i="18" s="1"/>
  <c r="O182" i="12"/>
  <c r="Q182" i="18" s="1"/>
  <c r="P182" i="12"/>
  <c r="R182" i="18" s="1"/>
  <c r="D183" i="12"/>
  <c r="D183" i="18" s="1"/>
  <c r="E183" i="12"/>
  <c r="E183" i="18" s="1"/>
  <c r="F183" i="12"/>
  <c r="F183" i="18" s="1"/>
  <c r="G183" i="12"/>
  <c r="G183" i="18" s="1"/>
  <c r="H183" i="12"/>
  <c r="H183" i="18" s="1"/>
  <c r="I183" i="12"/>
  <c r="I183" i="18" s="1"/>
  <c r="J183" i="12"/>
  <c r="J183" i="18" s="1"/>
  <c r="K183" i="12"/>
  <c r="M183" i="18" s="1"/>
  <c r="L183" i="12"/>
  <c r="N183" i="18" s="1"/>
  <c r="M183" i="12"/>
  <c r="O183" i="18" s="1"/>
  <c r="N183" i="12"/>
  <c r="P183" i="18" s="1"/>
  <c r="O183" i="12"/>
  <c r="Q183" i="18" s="1"/>
  <c r="P183" i="12"/>
  <c r="R183" i="18" s="1"/>
  <c r="D184" i="12"/>
  <c r="D184" i="18" s="1"/>
  <c r="E184" i="12"/>
  <c r="E184" i="18" s="1"/>
  <c r="F184" i="12"/>
  <c r="F184" i="18" s="1"/>
  <c r="G184" i="12"/>
  <c r="G184" i="18" s="1"/>
  <c r="H184" i="12"/>
  <c r="H184" i="18" s="1"/>
  <c r="I184" i="12"/>
  <c r="I184" i="18" s="1"/>
  <c r="J184" i="12"/>
  <c r="J184" i="18" s="1"/>
  <c r="K184" i="12"/>
  <c r="M184" i="18" s="1"/>
  <c r="L184" i="12"/>
  <c r="N184" i="18" s="1"/>
  <c r="M184" i="12"/>
  <c r="O184" i="18" s="1"/>
  <c r="N184" i="12"/>
  <c r="P184" i="18" s="1"/>
  <c r="O184" i="12"/>
  <c r="Q184" i="18" s="1"/>
  <c r="P184" i="12"/>
  <c r="R184" i="18" s="1"/>
  <c r="D185" i="12"/>
  <c r="D185" i="18" s="1"/>
  <c r="E185" i="12"/>
  <c r="E185" i="18" s="1"/>
  <c r="F185" i="12"/>
  <c r="F185" i="18" s="1"/>
  <c r="G185" i="12"/>
  <c r="G185" i="18" s="1"/>
  <c r="H185" i="12"/>
  <c r="H185" i="18" s="1"/>
  <c r="I185" i="12"/>
  <c r="I185" i="18" s="1"/>
  <c r="J185" i="12"/>
  <c r="J185" i="18" s="1"/>
  <c r="K185" i="12"/>
  <c r="M185" i="18" s="1"/>
  <c r="L185" i="12"/>
  <c r="N185" i="18" s="1"/>
  <c r="M185" i="12"/>
  <c r="O185" i="18" s="1"/>
  <c r="N185" i="12"/>
  <c r="P185" i="18" s="1"/>
  <c r="O185" i="12"/>
  <c r="Q185" i="18" s="1"/>
  <c r="P185" i="12"/>
  <c r="R185" i="18" s="1"/>
  <c r="D186" i="12"/>
  <c r="D186" i="18" s="1"/>
  <c r="E186" i="12"/>
  <c r="E186" i="18" s="1"/>
  <c r="F186" i="12"/>
  <c r="F186" i="18" s="1"/>
  <c r="G186" i="12"/>
  <c r="G186" i="18" s="1"/>
  <c r="H186" i="12"/>
  <c r="H186" i="18" s="1"/>
  <c r="I186" i="12"/>
  <c r="I186" i="18" s="1"/>
  <c r="J186" i="12"/>
  <c r="J186" i="18" s="1"/>
  <c r="K186" i="12"/>
  <c r="M186" i="18" s="1"/>
  <c r="L186" i="12"/>
  <c r="N186" i="18" s="1"/>
  <c r="M186" i="12"/>
  <c r="O186" i="18" s="1"/>
  <c r="N186" i="12"/>
  <c r="P186" i="18" s="1"/>
  <c r="O186" i="12"/>
  <c r="Q186" i="18" s="1"/>
  <c r="P186" i="12"/>
  <c r="R186" i="18" s="1"/>
  <c r="D187" i="12"/>
  <c r="D187" i="18" s="1"/>
  <c r="E187" i="12"/>
  <c r="E187" i="18" s="1"/>
  <c r="F187" i="12"/>
  <c r="F187" i="18" s="1"/>
  <c r="G187" i="12"/>
  <c r="G187" i="18" s="1"/>
  <c r="H187" i="12"/>
  <c r="H187" i="18" s="1"/>
  <c r="I187" i="12"/>
  <c r="I187" i="18" s="1"/>
  <c r="J187" i="12"/>
  <c r="J187" i="18" s="1"/>
  <c r="K187" i="12"/>
  <c r="M187" i="18" s="1"/>
  <c r="L187" i="12"/>
  <c r="N187" i="18" s="1"/>
  <c r="M187" i="12"/>
  <c r="O187" i="18" s="1"/>
  <c r="N187" i="12"/>
  <c r="P187" i="18" s="1"/>
  <c r="O187" i="12"/>
  <c r="Q187" i="18" s="1"/>
  <c r="P187" i="12"/>
  <c r="R187" i="18" s="1"/>
  <c r="P188" i="12"/>
  <c r="R188" i="18" s="1"/>
  <c r="E189" i="12"/>
  <c r="E189" i="18" s="1"/>
  <c r="F189" i="12"/>
  <c r="F189" i="18" s="1"/>
  <c r="G189" i="12"/>
  <c r="G189" i="18" s="1"/>
  <c r="H189" i="12"/>
  <c r="H189" i="18" s="1"/>
  <c r="I189" i="12"/>
  <c r="I189" i="18" s="1"/>
  <c r="J189" i="12"/>
  <c r="J189" i="18" s="1"/>
  <c r="K189" i="12"/>
  <c r="M189" i="18" s="1"/>
  <c r="L189" i="12"/>
  <c r="N189" i="18" s="1"/>
  <c r="M189" i="12"/>
  <c r="O189" i="18" s="1"/>
  <c r="N189" i="12"/>
  <c r="P189" i="18" s="1"/>
  <c r="O189" i="12"/>
  <c r="Q189" i="18" s="1"/>
  <c r="P189" i="12"/>
  <c r="R189" i="18" s="1"/>
  <c r="E190" i="12"/>
  <c r="E190" i="18" s="1"/>
  <c r="F190" i="12"/>
  <c r="F190" i="18" s="1"/>
  <c r="G190" i="12"/>
  <c r="G190" i="18" s="1"/>
  <c r="H190" i="12"/>
  <c r="H190" i="18" s="1"/>
  <c r="I190" i="12"/>
  <c r="I190" i="18" s="1"/>
  <c r="J190" i="12"/>
  <c r="J190" i="18" s="1"/>
  <c r="K190" i="12"/>
  <c r="M190" i="18" s="1"/>
  <c r="L190" i="12"/>
  <c r="N190" i="18" s="1"/>
  <c r="M190" i="12"/>
  <c r="O190" i="18" s="1"/>
  <c r="N190" i="12"/>
  <c r="P190" i="18" s="1"/>
  <c r="O190" i="12"/>
  <c r="Q190" i="18" s="1"/>
  <c r="P190" i="12"/>
  <c r="R190" i="18" s="1"/>
  <c r="H191" i="12"/>
  <c r="H191" i="18" s="1"/>
  <c r="I191" i="12"/>
  <c r="I191" i="18" s="1"/>
  <c r="J191" i="12"/>
  <c r="J191" i="18" s="1"/>
  <c r="K191" i="12"/>
  <c r="M191" i="18" s="1"/>
  <c r="L191" i="12"/>
  <c r="N191" i="18" s="1"/>
  <c r="M191" i="12"/>
  <c r="O191" i="18" s="1"/>
  <c r="N191" i="12"/>
  <c r="P191" i="18" s="1"/>
  <c r="O191" i="12"/>
  <c r="Q191" i="18" s="1"/>
  <c r="P191" i="12"/>
  <c r="R191" i="18" s="1"/>
  <c r="H192" i="12"/>
  <c r="H192" i="18" s="1"/>
  <c r="I192" i="12"/>
  <c r="I192" i="18" s="1"/>
  <c r="J192" i="12"/>
  <c r="J192" i="18" s="1"/>
  <c r="K192" i="12"/>
  <c r="M192" i="18" s="1"/>
  <c r="L192" i="12"/>
  <c r="N192" i="18" s="1"/>
  <c r="M192" i="12"/>
  <c r="O192" i="18" s="1"/>
  <c r="N192" i="12"/>
  <c r="P192" i="18" s="1"/>
  <c r="O192" i="12"/>
  <c r="Q192" i="18" s="1"/>
  <c r="P192" i="12"/>
  <c r="R192" i="18" s="1"/>
  <c r="H193" i="12"/>
  <c r="H193" i="18" s="1"/>
  <c r="I193" i="12"/>
  <c r="I193" i="18" s="1"/>
  <c r="J193" i="12"/>
  <c r="J193" i="18" s="1"/>
  <c r="K193" i="12"/>
  <c r="M193" i="18" s="1"/>
  <c r="L193" i="12"/>
  <c r="N193" i="18" s="1"/>
  <c r="M193" i="12"/>
  <c r="O193" i="18" s="1"/>
  <c r="N193" i="12"/>
  <c r="P193" i="18" s="1"/>
  <c r="O193" i="12"/>
  <c r="Q193" i="18" s="1"/>
  <c r="P193" i="12"/>
  <c r="R193" i="18" s="1"/>
  <c r="Q175" i="12"/>
  <c r="R175" i="12"/>
  <c r="D175" i="25" s="1"/>
  <c r="S175" i="12"/>
  <c r="E175" i="25" s="1"/>
  <c r="T175" i="12"/>
  <c r="F175" i="25" s="1"/>
  <c r="U175" i="12"/>
  <c r="G175" i="25" s="1"/>
  <c r="V175" i="12"/>
  <c r="H175" i="25" s="1"/>
  <c r="W175" i="12"/>
  <c r="X175" i="12"/>
  <c r="M175" i="25" s="1"/>
  <c r="Y175" i="12"/>
  <c r="N175" i="25" s="1"/>
  <c r="Z175" i="12"/>
  <c r="O175" i="25" s="1"/>
  <c r="AA175" i="12"/>
  <c r="P175" i="25" s="1"/>
  <c r="AB175" i="12"/>
  <c r="Q175" i="25" s="1"/>
  <c r="AC175" i="12"/>
  <c r="AD175" i="12"/>
  <c r="V175" i="25" s="1"/>
  <c r="AE175" i="12"/>
  <c r="W175" i="25" s="1"/>
  <c r="AF175" i="12"/>
  <c r="X175" i="25" s="1"/>
  <c r="AG175" i="12"/>
  <c r="Y175" i="25" s="1"/>
  <c r="AH175" i="12"/>
  <c r="Z175" i="25" s="1"/>
  <c r="AI175" i="12"/>
  <c r="AJ175" i="12"/>
  <c r="D175" i="26" s="1"/>
  <c r="AK175" i="12"/>
  <c r="E175" i="26" s="1"/>
  <c r="AL175" i="12"/>
  <c r="F175" i="26" s="1"/>
  <c r="AM175" i="12"/>
  <c r="G175" i="26" s="1"/>
  <c r="AN175" i="12"/>
  <c r="H175" i="26" s="1"/>
  <c r="AO175" i="12"/>
  <c r="AP175" i="12"/>
  <c r="M175" i="26" s="1"/>
  <c r="AQ175" i="12"/>
  <c r="N175" i="26" s="1"/>
  <c r="AR175" i="12"/>
  <c r="O175" i="26" s="1"/>
  <c r="AS175" i="12"/>
  <c r="P175" i="26" s="1"/>
  <c r="AT175" i="12"/>
  <c r="Q175" i="26" s="1"/>
  <c r="AU175" i="12"/>
  <c r="AV175" i="12"/>
  <c r="V175" i="26" s="1"/>
  <c r="AW175" i="12"/>
  <c r="W175" i="26" s="1"/>
  <c r="AX175" i="12"/>
  <c r="X175" i="26" s="1"/>
  <c r="AY175" i="12"/>
  <c r="Y175" i="26" s="1"/>
  <c r="AZ175" i="12"/>
  <c r="Z175" i="26" s="1"/>
  <c r="BA175" i="12"/>
  <c r="BB175" i="12"/>
  <c r="D175" i="27" s="1"/>
  <c r="BC175" i="12"/>
  <c r="E175" i="27" s="1"/>
  <c r="BD175" i="12"/>
  <c r="F175" i="27" s="1"/>
  <c r="BE175" i="12"/>
  <c r="G175" i="27" s="1"/>
  <c r="BF175" i="12"/>
  <c r="H175" i="27" s="1"/>
  <c r="BG175" i="12"/>
  <c r="BH175" i="12"/>
  <c r="M175" i="27" s="1"/>
  <c r="BI175" i="12"/>
  <c r="N175" i="27" s="1"/>
  <c r="BJ175" i="12"/>
  <c r="O175" i="27" s="1"/>
  <c r="BK175" i="12"/>
  <c r="P175" i="27" s="1"/>
  <c r="BL175" i="12"/>
  <c r="Q175" i="27" s="1"/>
  <c r="BM175" i="12"/>
  <c r="R175" i="27" s="1"/>
  <c r="Q176" i="12"/>
  <c r="R176" i="12"/>
  <c r="D176" i="25" s="1"/>
  <c r="S176" i="12"/>
  <c r="E176" i="25" s="1"/>
  <c r="T176" i="12"/>
  <c r="F176" i="25" s="1"/>
  <c r="U176" i="12"/>
  <c r="G176" i="25" s="1"/>
  <c r="V176" i="12"/>
  <c r="H176" i="25" s="1"/>
  <c r="W176" i="12"/>
  <c r="X176" i="12"/>
  <c r="M176" i="25" s="1"/>
  <c r="Y176" i="12"/>
  <c r="N176" i="25" s="1"/>
  <c r="Z176" i="12"/>
  <c r="O176" i="25" s="1"/>
  <c r="AA176" i="12"/>
  <c r="P176" i="25" s="1"/>
  <c r="AB176" i="12"/>
  <c r="Q176" i="25" s="1"/>
  <c r="AC176" i="12"/>
  <c r="AD176" i="12"/>
  <c r="V176" i="25" s="1"/>
  <c r="AE176" i="12"/>
  <c r="W176" i="25" s="1"/>
  <c r="AF176" i="12"/>
  <c r="X176" i="25" s="1"/>
  <c r="AG176" i="12"/>
  <c r="Y176" i="25" s="1"/>
  <c r="AH176" i="12"/>
  <c r="Z176" i="25" s="1"/>
  <c r="AI176" i="12"/>
  <c r="AJ176" i="12"/>
  <c r="D176" i="26" s="1"/>
  <c r="AK176" i="12"/>
  <c r="E176" i="26" s="1"/>
  <c r="AL176" i="12"/>
  <c r="F176" i="26" s="1"/>
  <c r="AM176" i="12"/>
  <c r="G176" i="26" s="1"/>
  <c r="AN176" i="12"/>
  <c r="H176" i="26" s="1"/>
  <c r="AO176" i="12"/>
  <c r="AP176" i="12"/>
  <c r="M176" i="26" s="1"/>
  <c r="AQ176" i="12"/>
  <c r="N176" i="26" s="1"/>
  <c r="AR176" i="12"/>
  <c r="O176" i="26" s="1"/>
  <c r="AS176" i="12"/>
  <c r="P176" i="26" s="1"/>
  <c r="AT176" i="12"/>
  <c r="Q176" i="26" s="1"/>
  <c r="AU176" i="12"/>
  <c r="AV176" i="12"/>
  <c r="V176" i="26" s="1"/>
  <c r="AW176" i="12"/>
  <c r="W176" i="26" s="1"/>
  <c r="AX176" i="12"/>
  <c r="X176" i="26" s="1"/>
  <c r="AY176" i="12"/>
  <c r="Y176" i="26" s="1"/>
  <c r="AZ176" i="12"/>
  <c r="Z176" i="26" s="1"/>
  <c r="BA176" i="12"/>
  <c r="BB176" i="12"/>
  <c r="D176" i="27" s="1"/>
  <c r="BC176" i="12"/>
  <c r="E176" i="27" s="1"/>
  <c r="BD176" i="12"/>
  <c r="F176" i="27" s="1"/>
  <c r="BE176" i="12"/>
  <c r="G176" i="27" s="1"/>
  <c r="BF176" i="12"/>
  <c r="H176" i="27" s="1"/>
  <c r="BG176" i="12"/>
  <c r="BH176" i="12"/>
  <c r="M176" i="27" s="1"/>
  <c r="BI176" i="12"/>
  <c r="N176" i="27" s="1"/>
  <c r="BJ176" i="12"/>
  <c r="O176" i="27" s="1"/>
  <c r="BK176" i="12"/>
  <c r="P176" i="27" s="1"/>
  <c r="BL176" i="12"/>
  <c r="Q176" i="27" s="1"/>
  <c r="BM176" i="12"/>
  <c r="R176" i="27" s="1"/>
  <c r="Q177" i="12"/>
  <c r="R177" i="12"/>
  <c r="D177" i="25" s="1"/>
  <c r="S177" i="12"/>
  <c r="E177" i="25" s="1"/>
  <c r="T177" i="12"/>
  <c r="F177" i="25" s="1"/>
  <c r="U177" i="12"/>
  <c r="G177" i="25" s="1"/>
  <c r="V177" i="12"/>
  <c r="H177" i="25" s="1"/>
  <c r="W177" i="12"/>
  <c r="X177" i="12"/>
  <c r="M177" i="25" s="1"/>
  <c r="Y177" i="12"/>
  <c r="N177" i="25" s="1"/>
  <c r="Z177" i="12"/>
  <c r="O177" i="25" s="1"/>
  <c r="AA177" i="12"/>
  <c r="P177" i="25" s="1"/>
  <c r="AB177" i="12"/>
  <c r="Q177" i="25" s="1"/>
  <c r="AC177" i="12"/>
  <c r="AD177" i="12"/>
  <c r="V177" i="25" s="1"/>
  <c r="AE177" i="12"/>
  <c r="W177" i="25" s="1"/>
  <c r="AF177" i="12"/>
  <c r="X177" i="25" s="1"/>
  <c r="AG177" i="12"/>
  <c r="Y177" i="25" s="1"/>
  <c r="AH177" i="12"/>
  <c r="Z177" i="25" s="1"/>
  <c r="AI177" i="12"/>
  <c r="AJ177" i="12"/>
  <c r="D177" i="26" s="1"/>
  <c r="AK177" i="12"/>
  <c r="E177" i="26" s="1"/>
  <c r="AL177" i="12"/>
  <c r="F177" i="26" s="1"/>
  <c r="AM177" i="12"/>
  <c r="G177" i="26" s="1"/>
  <c r="AN177" i="12"/>
  <c r="H177" i="26" s="1"/>
  <c r="AO177" i="12"/>
  <c r="AP177" i="12"/>
  <c r="M177" i="26" s="1"/>
  <c r="AQ177" i="12"/>
  <c r="N177" i="26" s="1"/>
  <c r="AR177" i="12"/>
  <c r="O177" i="26" s="1"/>
  <c r="AS177" i="12"/>
  <c r="P177" i="26" s="1"/>
  <c r="AT177" i="12"/>
  <c r="Q177" i="26" s="1"/>
  <c r="AU177" i="12"/>
  <c r="AV177" i="12"/>
  <c r="V177" i="26" s="1"/>
  <c r="AW177" i="12"/>
  <c r="W177" i="26" s="1"/>
  <c r="AX177" i="12"/>
  <c r="X177" i="26" s="1"/>
  <c r="AY177" i="12"/>
  <c r="Y177" i="26" s="1"/>
  <c r="AZ177" i="12"/>
  <c r="Z177" i="26" s="1"/>
  <c r="BA177" i="12"/>
  <c r="BB177" i="12"/>
  <c r="D177" i="27" s="1"/>
  <c r="BC177" i="12"/>
  <c r="E177" i="27" s="1"/>
  <c r="BD177" i="12"/>
  <c r="F177" i="27" s="1"/>
  <c r="BE177" i="12"/>
  <c r="G177" i="27" s="1"/>
  <c r="BF177" i="12"/>
  <c r="H177" i="27" s="1"/>
  <c r="BG177" i="12"/>
  <c r="BH177" i="12"/>
  <c r="M177" i="27" s="1"/>
  <c r="BI177" i="12"/>
  <c r="N177" i="27" s="1"/>
  <c r="BJ177" i="12"/>
  <c r="O177" i="27" s="1"/>
  <c r="BK177" i="12"/>
  <c r="P177" i="27" s="1"/>
  <c r="BL177" i="12"/>
  <c r="Q177" i="27" s="1"/>
  <c r="BM177" i="12"/>
  <c r="R177" i="27" s="1"/>
  <c r="Q178" i="12"/>
  <c r="R178" i="12"/>
  <c r="D178" i="25" s="1"/>
  <c r="S178" i="12"/>
  <c r="E178" i="25" s="1"/>
  <c r="T178" i="12"/>
  <c r="F178" i="25" s="1"/>
  <c r="U178" i="12"/>
  <c r="G178" i="25" s="1"/>
  <c r="V178" i="12"/>
  <c r="H178" i="25" s="1"/>
  <c r="W178" i="12"/>
  <c r="X178" i="12"/>
  <c r="M178" i="25" s="1"/>
  <c r="Y178" i="12"/>
  <c r="N178" i="25" s="1"/>
  <c r="Z178" i="12"/>
  <c r="O178" i="25" s="1"/>
  <c r="AA178" i="12"/>
  <c r="P178" i="25" s="1"/>
  <c r="AB178" i="12"/>
  <c r="Q178" i="25" s="1"/>
  <c r="AC178" i="12"/>
  <c r="AD178" i="12"/>
  <c r="V178" i="25" s="1"/>
  <c r="AE178" i="12"/>
  <c r="W178" i="25" s="1"/>
  <c r="AF178" i="12"/>
  <c r="X178" i="25" s="1"/>
  <c r="AG178" i="12"/>
  <c r="Y178" i="25" s="1"/>
  <c r="AH178" i="12"/>
  <c r="Z178" i="25" s="1"/>
  <c r="AI178" i="12"/>
  <c r="AJ178" i="12"/>
  <c r="D178" i="26" s="1"/>
  <c r="AK178" i="12"/>
  <c r="E178" i="26" s="1"/>
  <c r="AL178" i="12"/>
  <c r="F178" i="26" s="1"/>
  <c r="AM178" i="12"/>
  <c r="G178" i="26" s="1"/>
  <c r="AN178" i="12"/>
  <c r="H178" i="26" s="1"/>
  <c r="AO178" i="12"/>
  <c r="AP178" i="12"/>
  <c r="M178" i="26" s="1"/>
  <c r="AQ178" i="12"/>
  <c r="N178" i="26" s="1"/>
  <c r="AR178" i="12"/>
  <c r="O178" i="26" s="1"/>
  <c r="AS178" i="12"/>
  <c r="P178" i="26" s="1"/>
  <c r="AT178" i="12"/>
  <c r="Q178" i="26" s="1"/>
  <c r="AU178" i="12"/>
  <c r="AV178" i="12"/>
  <c r="V178" i="26" s="1"/>
  <c r="AW178" i="12"/>
  <c r="W178" i="26" s="1"/>
  <c r="AX178" i="12"/>
  <c r="X178" i="26" s="1"/>
  <c r="AY178" i="12"/>
  <c r="Y178" i="26" s="1"/>
  <c r="AZ178" i="12"/>
  <c r="Z178" i="26" s="1"/>
  <c r="BA178" i="12"/>
  <c r="BB178" i="12"/>
  <c r="D178" i="27" s="1"/>
  <c r="BC178" i="12"/>
  <c r="E178" i="27" s="1"/>
  <c r="BD178" i="12"/>
  <c r="F178" i="27" s="1"/>
  <c r="BE178" i="12"/>
  <c r="G178" i="27" s="1"/>
  <c r="BF178" i="12"/>
  <c r="H178" i="27" s="1"/>
  <c r="BG178" i="12"/>
  <c r="BH178" i="12"/>
  <c r="M178" i="27" s="1"/>
  <c r="BI178" i="12"/>
  <c r="N178" i="27" s="1"/>
  <c r="BJ178" i="12"/>
  <c r="O178" i="27" s="1"/>
  <c r="BK178" i="12"/>
  <c r="P178" i="27" s="1"/>
  <c r="BL178" i="12"/>
  <c r="Q178" i="27" s="1"/>
  <c r="BM178" i="12"/>
  <c r="R178" i="27" s="1"/>
  <c r="Q179" i="12"/>
  <c r="R179" i="12"/>
  <c r="D179" i="25" s="1"/>
  <c r="S179" i="12"/>
  <c r="E179" i="25" s="1"/>
  <c r="T179" i="12"/>
  <c r="F179" i="25" s="1"/>
  <c r="U179" i="12"/>
  <c r="G179" i="25" s="1"/>
  <c r="V179" i="12"/>
  <c r="H179" i="25" s="1"/>
  <c r="W179" i="12"/>
  <c r="X179" i="12"/>
  <c r="M179" i="25" s="1"/>
  <c r="Y179" i="12"/>
  <c r="N179" i="25" s="1"/>
  <c r="Z179" i="12"/>
  <c r="O179" i="25" s="1"/>
  <c r="AA179" i="12"/>
  <c r="P179" i="25" s="1"/>
  <c r="AB179" i="12"/>
  <c r="Q179" i="25" s="1"/>
  <c r="AC179" i="12"/>
  <c r="AD179" i="12"/>
  <c r="V179" i="25" s="1"/>
  <c r="AE179" i="12"/>
  <c r="W179" i="25" s="1"/>
  <c r="AF179" i="12"/>
  <c r="X179" i="25" s="1"/>
  <c r="AG179" i="12"/>
  <c r="Y179" i="25" s="1"/>
  <c r="AH179" i="12"/>
  <c r="Z179" i="25" s="1"/>
  <c r="AI179" i="12"/>
  <c r="AJ179" i="12"/>
  <c r="D179" i="26" s="1"/>
  <c r="AK179" i="12"/>
  <c r="E179" i="26" s="1"/>
  <c r="AL179" i="12"/>
  <c r="F179" i="26" s="1"/>
  <c r="AM179" i="12"/>
  <c r="G179" i="26" s="1"/>
  <c r="AN179" i="12"/>
  <c r="H179" i="26" s="1"/>
  <c r="AO179" i="12"/>
  <c r="AP179" i="12"/>
  <c r="M179" i="26" s="1"/>
  <c r="AQ179" i="12"/>
  <c r="N179" i="26" s="1"/>
  <c r="AR179" i="12"/>
  <c r="O179" i="26" s="1"/>
  <c r="AS179" i="12"/>
  <c r="P179" i="26" s="1"/>
  <c r="AT179" i="12"/>
  <c r="Q179" i="26" s="1"/>
  <c r="AU179" i="12"/>
  <c r="AV179" i="12"/>
  <c r="V179" i="26" s="1"/>
  <c r="AW179" i="12"/>
  <c r="W179" i="26" s="1"/>
  <c r="AX179" i="12"/>
  <c r="X179" i="26" s="1"/>
  <c r="AY179" i="12"/>
  <c r="Y179" i="26" s="1"/>
  <c r="AZ179" i="12"/>
  <c r="Z179" i="26" s="1"/>
  <c r="BA179" i="12"/>
  <c r="BB179" i="12"/>
  <c r="D179" i="27" s="1"/>
  <c r="BC179" i="12"/>
  <c r="E179" i="27" s="1"/>
  <c r="BD179" i="12"/>
  <c r="F179" i="27" s="1"/>
  <c r="BE179" i="12"/>
  <c r="G179" i="27" s="1"/>
  <c r="BF179" i="12"/>
  <c r="H179" i="27" s="1"/>
  <c r="BG179" i="12"/>
  <c r="BH179" i="12"/>
  <c r="M179" i="27" s="1"/>
  <c r="BI179" i="12"/>
  <c r="N179" i="27" s="1"/>
  <c r="BJ179" i="12"/>
  <c r="O179" i="27" s="1"/>
  <c r="BK179" i="12"/>
  <c r="P179" i="27" s="1"/>
  <c r="BL179" i="12"/>
  <c r="Q179" i="27" s="1"/>
  <c r="BM179" i="12"/>
  <c r="R179" i="27" s="1"/>
  <c r="Q180" i="12"/>
  <c r="R180" i="12"/>
  <c r="D180" i="25" s="1"/>
  <c r="S180" i="12"/>
  <c r="E180" i="25" s="1"/>
  <c r="T180" i="12"/>
  <c r="F180" i="25" s="1"/>
  <c r="U180" i="12"/>
  <c r="G180" i="25" s="1"/>
  <c r="V180" i="12"/>
  <c r="H180" i="25" s="1"/>
  <c r="W180" i="12"/>
  <c r="X180" i="12"/>
  <c r="M180" i="25" s="1"/>
  <c r="Y180" i="12"/>
  <c r="N180" i="25" s="1"/>
  <c r="Z180" i="12"/>
  <c r="O180" i="25" s="1"/>
  <c r="AA180" i="12"/>
  <c r="P180" i="25" s="1"/>
  <c r="AB180" i="12"/>
  <c r="Q180" i="25" s="1"/>
  <c r="AC180" i="12"/>
  <c r="AD180" i="12"/>
  <c r="V180" i="25" s="1"/>
  <c r="AE180" i="12"/>
  <c r="W180" i="25" s="1"/>
  <c r="AF180" i="12"/>
  <c r="X180" i="25" s="1"/>
  <c r="AG180" i="12"/>
  <c r="Y180" i="25" s="1"/>
  <c r="AH180" i="12"/>
  <c r="Z180" i="25" s="1"/>
  <c r="AI180" i="12"/>
  <c r="AJ180" i="12"/>
  <c r="D180" i="26" s="1"/>
  <c r="AK180" i="12"/>
  <c r="E180" i="26" s="1"/>
  <c r="AL180" i="12"/>
  <c r="F180" i="26" s="1"/>
  <c r="AM180" i="12"/>
  <c r="G180" i="26" s="1"/>
  <c r="AN180" i="12"/>
  <c r="H180" i="26" s="1"/>
  <c r="AO180" i="12"/>
  <c r="AP180" i="12"/>
  <c r="M180" i="26" s="1"/>
  <c r="AQ180" i="12"/>
  <c r="N180" i="26" s="1"/>
  <c r="AR180" i="12"/>
  <c r="O180" i="26" s="1"/>
  <c r="AS180" i="12"/>
  <c r="P180" i="26" s="1"/>
  <c r="AT180" i="12"/>
  <c r="Q180" i="26" s="1"/>
  <c r="AU180" i="12"/>
  <c r="AV180" i="12"/>
  <c r="V180" i="26" s="1"/>
  <c r="AW180" i="12"/>
  <c r="W180" i="26" s="1"/>
  <c r="AX180" i="12"/>
  <c r="X180" i="26" s="1"/>
  <c r="AY180" i="12"/>
  <c r="Y180" i="26" s="1"/>
  <c r="AZ180" i="12"/>
  <c r="Z180" i="26" s="1"/>
  <c r="BA180" i="12"/>
  <c r="BB180" i="12"/>
  <c r="D180" i="27" s="1"/>
  <c r="BC180" i="12"/>
  <c r="E180" i="27" s="1"/>
  <c r="BD180" i="12"/>
  <c r="F180" i="27" s="1"/>
  <c r="BE180" i="12"/>
  <c r="G180" i="27" s="1"/>
  <c r="BF180" i="12"/>
  <c r="H180" i="27" s="1"/>
  <c r="BG180" i="12"/>
  <c r="BH180" i="12"/>
  <c r="M180" i="27" s="1"/>
  <c r="BI180" i="12"/>
  <c r="N180" i="27" s="1"/>
  <c r="BJ180" i="12"/>
  <c r="O180" i="27" s="1"/>
  <c r="BK180" i="12"/>
  <c r="P180" i="27" s="1"/>
  <c r="BL180" i="12"/>
  <c r="Q180" i="27" s="1"/>
  <c r="BM180" i="12"/>
  <c r="R180" i="27" s="1"/>
  <c r="Q181" i="12"/>
  <c r="R181" i="12"/>
  <c r="D181" i="25" s="1"/>
  <c r="S181" i="12"/>
  <c r="E181" i="25" s="1"/>
  <c r="T181" i="12"/>
  <c r="F181" i="25" s="1"/>
  <c r="U181" i="12"/>
  <c r="G181" i="25" s="1"/>
  <c r="V181" i="12"/>
  <c r="H181" i="25" s="1"/>
  <c r="W181" i="12"/>
  <c r="X181" i="12"/>
  <c r="M181" i="25" s="1"/>
  <c r="Y181" i="12"/>
  <c r="N181" i="25" s="1"/>
  <c r="Z181" i="12"/>
  <c r="O181" i="25" s="1"/>
  <c r="AA181" i="12"/>
  <c r="P181" i="25" s="1"/>
  <c r="AB181" i="12"/>
  <c r="Q181" i="25" s="1"/>
  <c r="AC181" i="12"/>
  <c r="AD181" i="12"/>
  <c r="V181" i="25" s="1"/>
  <c r="AE181" i="12"/>
  <c r="W181" i="25" s="1"/>
  <c r="AF181" i="12"/>
  <c r="X181" i="25" s="1"/>
  <c r="AG181" i="12"/>
  <c r="Y181" i="25" s="1"/>
  <c r="AH181" i="12"/>
  <c r="Z181" i="25" s="1"/>
  <c r="AI181" i="12"/>
  <c r="AJ181" i="12"/>
  <c r="D181" i="26" s="1"/>
  <c r="AK181" i="12"/>
  <c r="E181" i="26" s="1"/>
  <c r="AL181" i="12"/>
  <c r="F181" i="26" s="1"/>
  <c r="AM181" i="12"/>
  <c r="G181" i="26" s="1"/>
  <c r="AN181" i="12"/>
  <c r="H181" i="26" s="1"/>
  <c r="AO181" i="12"/>
  <c r="AP181" i="12"/>
  <c r="M181" i="26" s="1"/>
  <c r="AQ181" i="12"/>
  <c r="N181" i="26" s="1"/>
  <c r="AR181" i="12"/>
  <c r="O181" i="26" s="1"/>
  <c r="AS181" i="12"/>
  <c r="P181" i="26" s="1"/>
  <c r="AT181" i="12"/>
  <c r="Q181" i="26" s="1"/>
  <c r="AU181" i="12"/>
  <c r="AV181" i="12"/>
  <c r="V181" i="26" s="1"/>
  <c r="AW181" i="12"/>
  <c r="W181" i="26" s="1"/>
  <c r="AX181" i="12"/>
  <c r="X181" i="26" s="1"/>
  <c r="AY181" i="12"/>
  <c r="Y181" i="26" s="1"/>
  <c r="AZ181" i="12"/>
  <c r="Z181" i="26" s="1"/>
  <c r="BA181" i="12"/>
  <c r="BB181" i="12"/>
  <c r="D181" i="27" s="1"/>
  <c r="BC181" i="12"/>
  <c r="E181" i="27" s="1"/>
  <c r="BG181" i="12"/>
  <c r="BH181" i="12"/>
  <c r="M181" i="27" s="1"/>
  <c r="BI181" i="12"/>
  <c r="N181" i="27" s="1"/>
  <c r="BJ181" i="12"/>
  <c r="O181" i="27" s="1"/>
  <c r="BK181" i="12"/>
  <c r="P181" i="27" s="1"/>
  <c r="BL181" i="12"/>
  <c r="Q181" i="27" s="1"/>
  <c r="BM181" i="12"/>
  <c r="R181" i="27" s="1"/>
  <c r="Q182" i="12"/>
  <c r="R182" i="12"/>
  <c r="D182" i="25" s="1"/>
  <c r="S182" i="12"/>
  <c r="E182" i="25" s="1"/>
  <c r="T182" i="12"/>
  <c r="F182" i="25" s="1"/>
  <c r="U182" i="12"/>
  <c r="G182" i="25" s="1"/>
  <c r="V182" i="12"/>
  <c r="H182" i="25" s="1"/>
  <c r="W182" i="12"/>
  <c r="X182" i="12"/>
  <c r="M182" i="25" s="1"/>
  <c r="Y182" i="12"/>
  <c r="N182" i="25" s="1"/>
  <c r="Z182" i="12"/>
  <c r="O182" i="25" s="1"/>
  <c r="AA182" i="12"/>
  <c r="P182" i="25" s="1"/>
  <c r="AB182" i="12"/>
  <c r="Q182" i="25" s="1"/>
  <c r="AC182" i="12"/>
  <c r="AD182" i="12"/>
  <c r="V182" i="25" s="1"/>
  <c r="AE182" i="12"/>
  <c r="W182" i="25" s="1"/>
  <c r="AF182" i="12"/>
  <c r="X182" i="25" s="1"/>
  <c r="AG182" i="12"/>
  <c r="Y182" i="25" s="1"/>
  <c r="AH182" i="12"/>
  <c r="Z182" i="25" s="1"/>
  <c r="AI182" i="12"/>
  <c r="AJ182" i="12"/>
  <c r="D182" i="26" s="1"/>
  <c r="AK182" i="12"/>
  <c r="E182" i="26" s="1"/>
  <c r="AL182" i="12"/>
  <c r="F182" i="26" s="1"/>
  <c r="AM182" i="12"/>
  <c r="G182" i="26" s="1"/>
  <c r="AN182" i="12"/>
  <c r="H182" i="26" s="1"/>
  <c r="AO182" i="12"/>
  <c r="AP182" i="12"/>
  <c r="M182" i="26" s="1"/>
  <c r="AQ182" i="12"/>
  <c r="N182" i="26" s="1"/>
  <c r="AR182" i="12"/>
  <c r="O182" i="26" s="1"/>
  <c r="AS182" i="12"/>
  <c r="P182" i="26" s="1"/>
  <c r="AT182" i="12"/>
  <c r="Q182" i="26" s="1"/>
  <c r="AU182" i="12"/>
  <c r="AV182" i="12"/>
  <c r="V182" i="26" s="1"/>
  <c r="AW182" i="12"/>
  <c r="W182" i="26" s="1"/>
  <c r="AX182" i="12"/>
  <c r="X182" i="26" s="1"/>
  <c r="AY182" i="12"/>
  <c r="Y182" i="26" s="1"/>
  <c r="AZ182" i="12"/>
  <c r="Z182" i="26" s="1"/>
  <c r="BA182" i="12"/>
  <c r="BB182" i="12"/>
  <c r="D182" i="27" s="1"/>
  <c r="BC182" i="12"/>
  <c r="E182" i="27" s="1"/>
  <c r="BG182" i="12"/>
  <c r="BH182" i="12"/>
  <c r="M182" i="27" s="1"/>
  <c r="BI182" i="12"/>
  <c r="N182" i="27" s="1"/>
  <c r="BJ182" i="12"/>
  <c r="O182" i="27" s="1"/>
  <c r="BK182" i="12"/>
  <c r="P182" i="27" s="1"/>
  <c r="BL182" i="12"/>
  <c r="Q182" i="27" s="1"/>
  <c r="BM182" i="12"/>
  <c r="R182" i="27" s="1"/>
  <c r="Q183" i="12"/>
  <c r="R183" i="12"/>
  <c r="D183" i="25" s="1"/>
  <c r="S183" i="12"/>
  <c r="E183" i="25" s="1"/>
  <c r="T183" i="12"/>
  <c r="F183" i="25" s="1"/>
  <c r="U183" i="12"/>
  <c r="G183" i="25" s="1"/>
  <c r="V183" i="12"/>
  <c r="H183" i="25" s="1"/>
  <c r="W183" i="12"/>
  <c r="X183" i="12"/>
  <c r="M183" i="25" s="1"/>
  <c r="Y183" i="12"/>
  <c r="N183" i="25" s="1"/>
  <c r="Z183" i="12"/>
  <c r="O183" i="25" s="1"/>
  <c r="AA183" i="12"/>
  <c r="P183" i="25" s="1"/>
  <c r="AB183" i="12"/>
  <c r="Q183" i="25" s="1"/>
  <c r="AC183" i="12"/>
  <c r="AD183" i="12"/>
  <c r="V183" i="25" s="1"/>
  <c r="AE183" i="12"/>
  <c r="W183" i="25" s="1"/>
  <c r="AF183" i="12"/>
  <c r="X183" i="25" s="1"/>
  <c r="AG183" i="12"/>
  <c r="Y183" i="25" s="1"/>
  <c r="AH183" i="12"/>
  <c r="Z183" i="25" s="1"/>
  <c r="AI183" i="12"/>
  <c r="AJ183" i="12"/>
  <c r="D183" i="26" s="1"/>
  <c r="AK183" i="12"/>
  <c r="E183" i="26" s="1"/>
  <c r="AL183" i="12"/>
  <c r="F183" i="26" s="1"/>
  <c r="AM183" i="12"/>
  <c r="G183" i="26" s="1"/>
  <c r="AN183" i="12"/>
  <c r="H183" i="26" s="1"/>
  <c r="AO183" i="12"/>
  <c r="AP183" i="12"/>
  <c r="M183" i="26" s="1"/>
  <c r="AQ183" i="12"/>
  <c r="N183" i="26" s="1"/>
  <c r="AR183" i="12"/>
  <c r="O183" i="26" s="1"/>
  <c r="AS183" i="12"/>
  <c r="P183" i="26" s="1"/>
  <c r="AT183" i="12"/>
  <c r="Q183" i="26" s="1"/>
  <c r="AU183" i="12"/>
  <c r="AV183" i="12"/>
  <c r="V183" i="26" s="1"/>
  <c r="AW183" i="12"/>
  <c r="W183" i="26" s="1"/>
  <c r="AX183" i="12"/>
  <c r="X183" i="26" s="1"/>
  <c r="AY183" i="12"/>
  <c r="Y183" i="26" s="1"/>
  <c r="AZ183" i="12"/>
  <c r="Z183" i="26" s="1"/>
  <c r="BA183" i="12"/>
  <c r="BB183" i="12"/>
  <c r="D183" i="27" s="1"/>
  <c r="BC183" i="12"/>
  <c r="E183" i="27" s="1"/>
  <c r="BD183" i="12"/>
  <c r="F183" i="27" s="1"/>
  <c r="BE183" i="12"/>
  <c r="G183" i="27" s="1"/>
  <c r="BF183" i="12"/>
  <c r="H183" i="27" s="1"/>
  <c r="BG183" i="12"/>
  <c r="BH183" i="12"/>
  <c r="M183" i="27" s="1"/>
  <c r="BI183" i="12"/>
  <c r="N183" i="27" s="1"/>
  <c r="BJ183" i="12"/>
  <c r="O183" i="27" s="1"/>
  <c r="BK183" i="12"/>
  <c r="P183" i="27" s="1"/>
  <c r="BL183" i="12"/>
  <c r="Q183" i="27" s="1"/>
  <c r="BM183" i="12"/>
  <c r="R183" i="27" s="1"/>
  <c r="Q184" i="12"/>
  <c r="R184" i="12"/>
  <c r="D184" i="25" s="1"/>
  <c r="S184" i="12"/>
  <c r="E184" i="25" s="1"/>
  <c r="T184" i="12"/>
  <c r="F184" i="25" s="1"/>
  <c r="U184" i="12"/>
  <c r="G184" i="25" s="1"/>
  <c r="V184" i="12"/>
  <c r="H184" i="25" s="1"/>
  <c r="W184" i="12"/>
  <c r="X184" i="12"/>
  <c r="M184" i="25" s="1"/>
  <c r="Y184" i="12"/>
  <c r="N184" i="25" s="1"/>
  <c r="Z184" i="12"/>
  <c r="O184" i="25" s="1"/>
  <c r="AA184" i="12"/>
  <c r="P184" i="25" s="1"/>
  <c r="AB184" i="12"/>
  <c r="Q184" i="25" s="1"/>
  <c r="AC184" i="12"/>
  <c r="AD184" i="12"/>
  <c r="V184" i="25" s="1"/>
  <c r="AE184" i="12"/>
  <c r="W184" i="25" s="1"/>
  <c r="AF184" i="12"/>
  <c r="X184" i="25" s="1"/>
  <c r="AG184" i="12"/>
  <c r="Y184" i="25" s="1"/>
  <c r="AH184" i="12"/>
  <c r="Z184" i="25" s="1"/>
  <c r="AI184" i="12"/>
  <c r="AJ184" i="12"/>
  <c r="D184" i="26" s="1"/>
  <c r="AK184" i="12"/>
  <c r="E184" i="26" s="1"/>
  <c r="AL184" i="12"/>
  <c r="F184" i="26" s="1"/>
  <c r="AM184" i="12"/>
  <c r="G184" i="26" s="1"/>
  <c r="AN184" i="12"/>
  <c r="H184" i="26" s="1"/>
  <c r="AO184" i="12"/>
  <c r="AP184" i="12"/>
  <c r="M184" i="26" s="1"/>
  <c r="AQ184" i="12"/>
  <c r="N184" i="26" s="1"/>
  <c r="AR184" i="12"/>
  <c r="O184" i="26" s="1"/>
  <c r="AS184" i="12"/>
  <c r="P184" i="26" s="1"/>
  <c r="AT184" i="12"/>
  <c r="Q184" i="26" s="1"/>
  <c r="AU184" i="12"/>
  <c r="AV184" i="12"/>
  <c r="V184" i="26" s="1"/>
  <c r="AW184" i="12"/>
  <c r="W184" i="26" s="1"/>
  <c r="AX184" i="12"/>
  <c r="X184" i="26" s="1"/>
  <c r="AY184" i="12"/>
  <c r="Y184" i="26" s="1"/>
  <c r="AZ184" i="12"/>
  <c r="Z184" i="26" s="1"/>
  <c r="BA184" i="12"/>
  <c r="BB184" i="12"/>
  <c r="D184" i="27" s="1"/>
  <c r="BC184" i="12"/>
  <c r="E184" i="27" s="1"/>
  <c r="BD184" i="12"/>
  <c r="F184" i="27" s="1"/>
  <c r="BE184" i="12"/>
  <c r="G184" i="27" s="1"/>
  <c r="BF184" i="12"/>
  <c r="H184" i="27" s="1"/>
  <c r="BG184" i="12"/>
  <c r="BH184" i="12"/>
  <c r="M184" i="27" s="1"/>
  <c r="BI184" i="12"/>
  <c r="N184" i="27" s="1"/>
  <c r="BJ184" i="12"/>
  <c r="O184" i="27" s="1"/>
  <c r="BK184" i="12"/>
  <c r="P184" i="27" s="1"/>
  <c r="BL184" i="12"/>
  <c r="Q184" i="27" s="1"/>
  <c r="BM184" i="12"/>
  <c r="R184" i="27" s="1"/>
  <c r="Q185" i="12"/>
  <c r="R185" i="12"/>
  <c r="D185" i="25" s="1"/>
  <c r="S185" i="12"/>
  <c r="E185" i="25" s="1"/>
  <c r="T185" i="12"/>
  <c r="F185" i="25" s="1"/>
  <c r="U185" i="12"/>
  <c r="G185" i="25" s="1"/>
  <c r="V185" i="12"/>
  <c r="H185" i="25" s="1"/>
  <c r="W185" i="12"/>
  <c r="X185" i="12"/>
  <c r="M185" i="25" s="1"/>
  <c r="Y185" i="12"/>
  <c r="N185" i="25" s="1"/>
  <c r="Z185" i="12"/>
  <c r="O185" i="25" s="1"/>
  <c r="AA185" i="12"/>
  <c r="P185" i="25" s="1"/>
  <c r="AB185" i="12"/>
  <c r="Q185" i="25" s="1"/>
  <c r="AC185" i="12"/>
  <c r="AD185" i="12"/>
  <c r="V185" i="25" s="1"/>
  <c r="AE185" i="12"/>
  <c r="W185" i="25" s="1"/>
  <c r="AF185" i="12"/>
  <c r="X185" i="25" s="1"/>
  <c r="AG185" i="12"/>
  <c r="Y185" i="25" s="1"/>
  <c r="AH185" i="12"/>
  <c r="Z185" i="25" s="1"/>
  <c r="AI185" i="12"/>
  <c r="AJ185" i="12"/>
  <c r="D185" i="26" s="1"/>
  <c r="AK185" i="12"/>
  <c r="E185" i="26" s="1"/>
  <c r="AL185" i="12"/>
  <c r="F185" i="26" s="1"/>
  <c r="AM185" i="12"/>
  <c r="G185" i="26" s="1"/>
  <c r="AN185" i="12"/>
  <c r="H185" i="26" s="1"/>
  <c r="AO185" i="12"/>
  <c r="AP185" i="12"/>
  <c r="M185" i="26" s="1"/>
  <c r="AQ185" i="12"/>
  <c r="N185" i="26" s="1"/>
  <c r="AR185" i="12"/>
  <c r="O185" i="26" s="1"/>
  <c r="AS185" i="12"/>
  <c r="P185" i="26" s="1"/>
  <c r="AT185" i="12"/>
  <c r="Q185" i="26" s="1"/>
  <c r="AU185" i="12"/>
  <c r="AV185" i="12"/>
  <c r="V185" i="26" s="1"/>
  <c r="AW185" i="12"/>
  <c r="W185" i="26" s="1"/>
  <c r="AX185" i="12"/>
  <c r="X185" i="26" s="1"/>
  <c r="AY185" i="12"/>
  <c r="Y185" i="26" s="1"/>
  <c r="AZ185" i="12"/>
  <c r="Z185" i="26" s="1"/>
  <c r="BA185" i="12"/>
  <c r="BB185" i="12"/>
  <c r="D185" i="27" s="1"/>
  <c r="BC185" i="12"/>
  <c r="E185" i="27" s="1"/>
  <c r="BD185" i="12"/>
  <c r="F185" i="27" s="1"/>
  <c r="BE185" i="12"/>
  <c r="G185" i="27" s="1"/>
  <c r="BF185" i="12"/>
  <c r="H185" i="27" s="1"/>
  <c r="BG185" i="12"/>
  <c r="BH185" i="12"/>
  <c r="M185" i="27" s="1"/>
  <c r="BI185" i="12"/>
  <c r="N185" i="27" s="1"/>
  <c r="BJ185" i="12"/>
  <c r="O185" i="27" s="1"/>
  <c r="BK185" i="12"/>
  <c r="P185" i="27" s="1"/>
  <c r="BL185" i="12"/>
  <c r="Q185" i="27" s="1"/>
  <c r="BM185" i="12"/>
  <c r="R185" i="27" s="1"/>
  <c r="Q186" i="12"/>
  <c r="R186" i="12"/>
  <c r="D186" i="25" s="1"/>
  <c r="S186" i="12"/>
  <c r="E186" i="25" s="1"/>
  <c r="T186" i="12"/>
  <c r="F186" i="25" s="1"/>
  <c r="U186" i="12"/>
  <c r="G186" i="25" s="1"/>
  <c r="V186" i="12"/>
  <c r="H186" i="25" s="1"/>
  <c r="W186" i="12"/>
  <c r="X186" i="12"/>
  <c r="M186" i="25" s="1"/>
  <c r="Y186" i="12"/>
  <c r="N186" i="25" s="1"/>
  <c r="Z186" i="12"/>
  <c r="O186" i="25" s="1"/>
  <c r="AA186" i="12"/>
  <c r="P186" i="25" s="1"/>
  <c r="AB186" i="12"/>
  <c r="Q186" i="25" s="1"/>
  <c r="AC186" i="12"/>
  <c r="AD186" i="12"/>
  <c r="V186" i="25" s="1"/>
  <c r="AE186" i="12"/>
  <c r="W186" i="25" s="1"/>
  <c r="AF186" i="12"/>
  <c r="X186" i="25" s="1"/>
  <c r="AG186" i="12"/>
  <c r="Y186" i="25" s="1"/>
  <c r="AH186" i="12"/>
  <c r="Z186" i="25" s="1"/>
  <c r="AI186" i="12"/>
  <c r="AJ186" i="12"/>
  <c r="D186" i="26" s="1"/>
  <c r="AK186" i="12"/>
  <c r="E186" i="26" s="1"/>
  <c r="AL186" i="12"/>
  <c r="F186" i="26" s="1"/>
  <c r="AM186" i="12"/>
  <c r="G186" i="26" s="1"/>
  <c r="AN186" i="12"/>
  <c r="H186" i="26" s="1"/>
  <c r="AO186" i="12"/>
  <c r="AP186" i="12"/>
  <c r="M186" i="26" s="1"/>
  <c r="AQ186" i="12"/>
  <c r="N186" i="26" s="1"/>
  <c r="AR186" i="12"/>
  <c r="O186" i="26" s="1"/>
  <c r="AS186" i="12"/>
  <c r="P186" i="26" s="1"/>
  <c r="AT186" i="12"/>
  <c r="Q186" i="26" s="1"/>
  <c r="AU186" i="12"/>
  <c r="AV186" i="12"/>
  <c r="V186" i="26" s="1"/>
  <c r="AW186" i="12"/>
  <c r="W186" i="26" s="1"/>
  <c r="AX186" i="12"/>
  <c r="X186" i="26" s="1"/>
  <c r="AY186" i="12"/>
  <c r="Y186" i="26" s="1"/>
  <c r="AZ186" i="12"/>
  <c r="Z186" i="26" s="1"/>
  <c r="BA186" i="12"/>
  <c r="BB186" i="12"/>
  <c r="D186" i="27" s="1"/>
  <c r="BC186" i="12"/>
  <c r="E186" i="27" s="1"/>
  <c r="BD186" i="12"/>
  <c r="F186" i="27" s="1"/>
  <c r="BE186" i="12"/>
  <c r="G186" i="27" s="1"/>
  <c r="BF186" i="12"/>
  <c r="H186" i="27" s="1"/>
  <c r="BG186" i="12"/>
  <c r="BH186" i="12"/>
  <c r="M186" i="27" s="1"/>
  <c r="BI186" i="12"/>
  <c r="N186" i="27" s="1"/>
  <c r="BJ186" i="12"/>
  <c r="O186" i="27" s="1"/>
  <c r="BK186" i="12"/>
  <c r="P186" i="27" s="1"/>
  <c r="BL186" i="12"/>
  <c r="Q186" i="27" s="1"/>
  <c r="BM186" i="12"/>
  <c r="R186" i="27" s="1"/>
  <c r="Q187" i="12"/>
  <c r="R187" i="12"/>
  <c r="D187" i="25" s="1"/>
  <c r="S187" i="12"/>
  <c r="E187" i="25" s="1"/>
  <c r="T187" i="12"/>
  <c r="F187" i="25" s="1"/>
  <c r="U187" i="12"/>
  <c r="G187" i="25" s="1"/>
  <c r="V187" i="12"/>
  <c r="H187" i="25" s="1"/>
  <c r="W187" i="12"/>
  <c r="X187" i="12"/>
  <c r="M187" i="25" s="1"/>
  <c r="Y187" i="12"/>
  <c r="N187" i="25" s="1"/>
  <c r="Z187" i="12"/>
  <c r="O187" i="25" s="1"/>
  <c r="AA187" i="12"/>
  <c r="P187" i="25" s="1"/>
  <c r="AB187" i="12"/>
  <c r="Q187" i="25" s="1"/>
  <c r="AC187" i="12"/>
  <c r="AD187" i="12"/>
  <c r="V187" i="25" s="1"/>
  <c r="AE187" i="12"/>
  <c r="W187" i="25" s="1"/>
  <c r="AF187" i="12"/>
  <c r="X187" i="25" s="1"/>
  <c r="AG187" i="12"/>
  <c r="Y187" i="25" s="1"/>
  <c r="AH187" i="12"/>
  <c r="Z187" i="25" s="1"/>
  <c r="AI187" i="12"/>
  <c r="AJ187" i="12"/>
  <c r="D187" i="26" s="1"/>
  <c r="AK187" i="12"/>
  <c r="E187" i="26" s="1"/>
  <c r="AL187" i="12"/>
  <c r="F187" i="26" s="1"/>
  <c r="AM187" i="12"/>
  <c r="G187" i="26" s="1"/>
  <c r="AN187" i="12"/>
  <c r="H187" i="26" s="1"/>
  <c r="AO187" i="12"/>
  <c r="AP187" i="12"/>
  <c r="M187" i="26" s="1"/>
  <c r="AQ187" i="12"/>
  <c r="N187" i="26" s="1"/>
  <c r="AR187" i="12"/>
  <c r="O187" i="26" s="1"/>
  <c r="AS187" i="12"/>
  <c r="P187" i="26" s="1"/>
  <c r="AT187" i="12"/>
  <c r="Q187" i="26" s="1"/>
  <c r="AU187" i="12"/>
  <c r="AV187" i="12"/>
  <c r="V187" i="26" s="1"/>
  <c r="AW187" i="12"/>
  <c r="W187" i="26" s="1"/>
  <c r="AX187" i="12"/>
  <c r="X187" i="26" s="1"/>
  <c r="AY187" i="12"/>
  <c r="Y187" i="26" s="1"/>
  <c r="AZ187" i="12"/>
  <c r="Z187" i="26" s="1"/>
  <c r="BA187" i="12"/>
  <c r="BB187" i="12"/>
  <c r="D187" i="27" s="1"/>
  <c r="BC187" i="12"/>
  <c r="E187" i="27" s="1"/>
  <c r="BD187" i="12"/>
  <c r="F187" i="27" s="1"/>
  <c r="BE187" i="12"/>
  <c r="G187" i="27" s="1"/>
  <c r="BF187" i="12"/>
  <c r="H187" i="27" s="1"/>
  <c r="BG187" i="12"/>
  <c r="BH187" i="12"/>
  <c r="M187" i="27" s="1"/>
  <c r="BI187" i="12"/>
  <c r="N187" i="27" s="1"/>
  <c r="BJ187" i="12"/>
  <c r="O187" i="27" s="1"/>
  <c r="BK187" i="12"/>
  <c r="P187" i="27" s="1"/>
  <c r="BL187" i="12"/>
  <c r="Q187" i="27" s="1"/>
  <c r="BM187" i="12"/>
  <c r="R187" i="27" s="1"/>
  <c r="Q188" i="12"/>
  <c r="R188" i="12"/>
  <c r="D188" i="25" s="1"/>
  <c r="S188" i="12"/>
  <c r="E188" i="25" s="1"/>
  <c r="T188" i="12"/>
  <c r="F188" i="25" s="1"/>
  <c r="U188" i="12"/>
  <c r="G188" i="25" s="1"/>
  <c r="V188" i="12"/>
  <c r="H188" i="25" s="1"/>
  <c r="W188" i="12"/>
  <c r="X188" i="12"/>
  <c r="M188" i="25" s="1"/>
  <c r="Y188" i="12"/>
  <c r="N188" i="25" s="1"/>
  <c r="Z188" i="12"/>
  <c r="O188" i="25" s="1"/>
  <c r="AA188" i="12"/>
  <c r="P188" i="25" s="1"/>
  <c r="AB188" i="12"/>
  <c r="Q188" i="25" s="1"/>
  <c r="AC188" i="12"/>
  <c r="AD188" i="12"/>
  <c r="V188" i="25" s="1"/>
  <c r="AE188" i="12"/>
  <c r="W188" i="25" s="1"/>
  <c r="AF188" i="12"/>
  <c r="X188" i="25" s="1"/>
  <c r="AG188" i="12"/>
  <c r="Y188" i="25" s="1"/>
  <c r="AH188" i="12"/>
  <c r="Z188" i="25" s="1"/>
  <c r="AI188" i="12"/>
  <c r="AJ188" i="12"/>
  <c r="D188" i="26" s="1"/>
  <c r="AK188" i="12"/>
  <c r="E188" i="26" s="1"/>
  <c r="AL188" i="12"/>
  <c r="F188" i="26" s="1"/>
  <c r="AM188" i="12"/>
  <c r="G188" i="26" s="1"/>
  <c r="AN188" i="12"/>
  <c r="H188" i="26" s="1"/>
  <c r="AO188" i="12"/>
  <c r="AP188" i="12"/>
  <c r="M188" i="26" s="1"/>
  <c r="AQ188" i="12"/>
  <c r="N188" i="26" s="1"/>
  <c r="AR188" i="12"/>
  <c r="O188" i="26" s="1"/>
  <c r="AS188" i="12"/>
  <c r="P188" i="26" s="1"/>
  <c r="AT188" i="12"/>
  <c r="Q188" i="26" s="1"/>
  <c r="AU188" i="12"/>
  <c r="AV188" i="12"/>
  <c r="V188" i="26" s="1"/>
  <c r="AW188" i="12"/>
  <c r="W188" i="26" s="1"/>
  <c r="AX188" i="12"/>
  <c r="X188" i="26" s="1"/>
  <c r="AY188" i="12"/>
  <c r="Y188" i="26" s="1"/>
  <c r="AZ188" i="12"/>
  <c r="Z188" i="26" s="1"/>
  <c r="BA188" i="12"/>
  <c r="BB188" i="12"/>
  <c r="D188" i="27" s="1"/>
  <c r="BC188" i="12"/>
  <c r="E188" i="27" s="1"/>
  <c r="BD188" i="12"/>
  <c r="F188" i="27" s="1"/>
  <c r="BE188" i="12"/>
  <c r="G188" i="27" s="1"/>
  <c r="BF188" i="12"/>
  <c r="H188" i="27" s="1"/>
  <c r="BG188" i="12"/>
  <c r="BH188" i="12"/>
  <c r="M188" i="27" s="1"/>
  <c r="BI188" i="12"/>
  <c r="N188" i="27" s="1"/>
  <c r="BJ188" i="12"/>
  <c r="O188" i="27" s="1"/>
  <c r="BK188" i="12"/>
  <c r="P188" i="27" s="1"/>
  <c r="BL188" i="12"/>
  <c r="Q188" i="27" s="1"/>
  <c r="BM188" i="12"/>
  <c r="R188" i="27" s="1"/>
  <c r="Q189" i="12"/>
  <c r="R189" i="12"/>
  <c r="D189" i="25" s="1"/>
  <c r="S189" i="12"/>
  <c r="E189" i="25" s="1"/>
  <c r="T189" i="12"/>
  <c r="F189" i="25" s="1"/>
  <c r="U189" i="12"/>
  <c r="G189" i="25" s="1"/>
  <c r="V189" i="12"/>
  <c r="H189" i="25" s="1"/>
  <c r="W189" i="12"/>
  <c r="X189" i="12"/>
  <c r="M189" i="25" s="1"/>
  <c r="Y189" i="12"/>
  <c r="N189" i="25" s="1"/>
  <c r="Z189" i="12"/>
  <c r="O189" i="25" s="1"/>
  <c r="AA189" i="12"/>
  <c r="P189" i="25" s="1"/>
  <c r="AB189" i="12"/>
  <c r="Q189" i="25" s="1"/>
  <c r="AC189" i="12"/>
  <c r="AD189" i="12"/>
  <c r="V189" i="25" s="1"/>
  <c r="AE189" i="12"/>
  <c r="W189" i="25" s="1"/>
  <c r="AF189" i="12"/>
  <c r="X189" i="25" s="1"/>
  <c r="AG189" i="12"/>
  <c r="Y189" i="25" s="1"/>
  <c r="AH189" i="12"/>
  <c r="Z189" i="25" s="1"/>
  <c r="AI189" i="12"/>
  <c r="AJ189" i="12"/>
  <c r="D189" i="26" s="1"/>
  <c r="AK189" i="12"/>
  <c r="E189" i="26" s="1"/>
  <c r="AL189" i="12"/>
  <c r="F189" i="26" s="1"/>
  <c r="AM189" i="12"/>
  <c r="G189" i="26" s="1"/>
  <c r="AN189" i="12"/>
  <c r="H189" i="26" s="1"/>
  <c r="AO189" i="12"/>
  <c r="AP189" i="12"/>
  <c r="M189" i="26" s="1"/>
  <c r="AQ189" i="12"/>
  <c r="N189" i="26" s="1"/>
  <c r="AR189" i="12"/>
  <c r="O189" i="26" s="1"/>
  <c r="AS189" i="12"/>
  <c r="P189" i="26" s="1"/>
  <c r="AT189" i="12"/>
  <c r="Q189" i="26" s="1"/>
  <c r="AU189" i="12"/>
  <c r="AV189" i="12"/>
  <c r="V189" i="26" s="1"/>
  <c r="AW189" i="12"/>
  <c r="W189" i="26" s="1"/>
  <c r="AX189" i="12"/>
  <c r="X189" i="26" s="1"/>
  <c r="AY189" i="12"/>
  <c r="Y189" i="26" s="1"/>
  <c r="AZ189" i="12"/>
  <c r="Z189" i="26" s="1"/>
  <c r="BA189" i="12"/>
  <c r="BB189" i="12"/>
  <c r="D189" i="27" s="1"/>
  <c r="BC189" i="12"/>
  <c r="E189" i="27" s="1"/>
  <c r="BD189" i="12"/>
  <c r="F189" i="27" s="1"/>
  <c r="BE189" i="12"/>
  <c r="G189" i="27" s="1"/>
  <c r="BF189" i="12"/>
  <c r="H189" i="27" s="1"/>
  <c r="BG189" i="12"/>
  <c r="BH189" i="12"/>
  <c r="M189" i="27" s="1"/>
  <c r="BI189" i="12"/>
  <c r="N189" i="27" s="1"/>
  <c r="BJ189" i="12"/>
  <c r="O189" i="27" s="1"/>
  <c r="BK189" i="12"/>
  <c r="P189" i="27" s="1"/>
  <c r="BL189" i="12"/>
  <c r="Q189" i="27" s="1"/>
  <c r="BM189" i="12"/>
  <c r="R189" i="27" s="1"/>
  <c r="Q190" i="12"/>
  <c r="R190" i="12"/>
  <c r="D190" i="25" s="1"/>
  <c r="S190" i="12"/>
  <c r="E190" i="25" s="1"/>
  <c r="T190" i="12"/>
  <c r="F190" i="25" s="1"/>
  <c r="U190" i="12"/>
  <c r="G190" i="25" s="1"/>
  <c r="V190" i="12"/>
  <c r="H190" i="25" s="1"/>
  <c r="W190" i="12"/>
  <c r="X190" i="12"/>
  <c r="M190" i="25" s="1"/>
  <c r="Y190" i="12"/>
  <c r="N190" i="25" s="1"/>
  <c r="Z190" i="12"/>
  <c r="O190" i="25" s="1"/>
  <c r="AA190" i="12"/>
  <c r="P190" i="25" s="1"/>
  <c r="AB190" i="12"/>
  <c r="Q190" i="25" s="1"/>
  <c r="AC190" i="12"/>
  <c r="AD190" i="12"/>
  <c r="V190" i="25" s="1"/>
  <c r="AE190" i="12"/>
  <c r="W190" i="25" s="1"/>
  <c r="AF190" i="12"/>
  <c r="X190" i="25" s="1"/>
  <c r="AG190" i="12"/>
  <c r="Y190" i="25" s="1"/>
  <c r="AH190" i="12"/>
  <c r="Z190" i="25" s="1"/>
  <c r="AI190" i="12"/>
  <c r="AJ190" i="12"/>
  <c r="D190" i="26" s="1"/>
  <c r="AK190" i="12"/>
  <c r="E190" i="26" s="1"/>
  <c r="AL190" i="12"/>
  <c r="F190" i="26" s="1"/>
  <c r="AM190" i="12"/>
  <c r="G190" i="26" s="1"/>
  <c r="AN190" i="12"/>
  <c r="H190" i="26" s="1"/>
  <c r="AO190" i="12"/>
  <c r="AP190" i="12"/>
  <c r="M190" i="26" s="1"/>
  <c r="AQ190" i="12"/>
  <c r="N190" i="26" s="1"/>
  <c r="AR190" i="12"/>
  <c r="O190" i="26" s="1"/>
  <c r="AS190" i="12"/>
  <c r="P190" i="26" s="1"/>
  <c r="AT190" i="12"/>
  <c r="Q190" i="26" s="1"/>
  <c r="AU190" i="12"/>
  <c r="AV190" i="12"/>
  <c r="V190" i="26" s="1"/>
  <c r="AW190" i="12"/>
  <c r="W190" i="26" s="1"/>
  <c r="AX190" i="12"/>
  <c r="X190" i="26" s="1"/>
  <c r="AY190" i="12"/>
  <c r="Y190" i="26" s="1"/>
  <c r="AZ190" i="12"/>
  <c r="Z190" i="26" s="1"/>
  <c r="BA190" i="12"/>
  <c r="BB190" i="12"/>
  <c r="D190" i="27" s="1"/>
  <c r="BC190" i="12"/>
  <c r="E190" i="27" s="1"/>
  <c r="BD190" i="12"/>
  <c r="F190" i="27" s="1"/>
  <c r="BE190" i="12"/>
  <c r="G190" i="27" s="1"/>
  <c r="BF190" i="12"/>
  <c r="H190" i="27" s="1"/>
  <c r="BG190" i="12"/>
  <c r="BH190" i="12"/>
  <c r="M190" i="27" s="1"/>
  <c r="BI190" i="12"/>
  <c r="N190" i="27" s="1"/>
  <c r="BJ190" i="12"/>
  <c r="O190" i="27" s="1"/>
  <c r="BK190" i="12"/>
  <c r="P190" i="27" s="1"/>
  <c r="BL190" i="12"/>
  <c r="Q190" i="27" s="1"/>
  <c r="BM190" i="12"/>
  <c r="R190" i="27" s="1"/>
  <c r="Q191" i="12"/>
  <c r="R191" i="12"/>
  <c r="D191" i="25" s="1"/>
  <c r="S191" i="12"/>
  <c r="E191" i="25" s="1"/>
  <c r="T191" i="12"/>
  <c r="F191" i="25" s="1"/>
  <c r="U191" i="12"/>
  <c r="G191" i="25" s="1"/>
  <c r="V191" i="12"/>
  <c r="H191" i="25" s="1"/>
  <c r="W191" i="12"/>
  <c r="X191" i="12"/>
  <c r="M191" i="25" s="1"/>
  <c r="Y191" i="12"/>
  <c r="N191" i="25" s="1"/>
  <c r="Z191" i="12"/>
  <c r="O191" i="25" s="1"/>
  <c r="AA191" i="12"/>
  <c r="P191" i="25" s="1"/>
  <c r="AB191" i="12"/>
  <c r="Q191" i="25" s="1"/>
  <c r="AC191" i="12"/>
  <c r="AD191" i="12"/>
  <c r="V191" i="25" s="1"/>
  <c r="AE191" i="12"/>
  <c r="W191" i="25" s="1"/>
  <c r="AF191" i="12"/>
  <c r="X191" i="25" s="1"/>
  <c r="AG191" i="12"/>
  <c r="Y191" i="25" s="1"/>
  <c r="AH191" i="12"/>
  <c r="Z191" i="25" s="1"/>
  <c r="AI191" i="12"/>
  <c r="AJ191" i="12"/>
  <c r="D191" i="26" s="1"/>
  <c r="AK191" i="12"/>
  <c r="E191" i="26" s="1"/>
  <c r="AL191" i="12"/>
  <c r="F191" i="26" s="1"/>
  <c r="AM191" i="12"/>
  <c r="G191" i="26" s="1"/>
  <c r="AN191" i="12"/>
  <c r="H191" i="26" s="1"/>
  <c r="AO191" i="12"/>
  <c r="AP191" i="12"/>
  <c r="M191" i="26" s="1"/>
  <c r="AQ191" i="12"/>
  <c r="N191" i="26" s="1"/>
  <c r="AR191" i="12"/>
  <c r="O191" i="26" s="1"/>
  <c r="AS191" i="12"/>
  <c r="P191" i="26" s="1"/>
  <c r="AT191" i="12"/>
  <c r="Q191" i="26" s="1"/>
  <c r="AU191" i="12"/>
  <c r="AV191" i="12"/>
  <c r="V191" i="26" s="1"/>
  <c r="AW191" i="12"/>
  <c r="W191" i="26" s="1"/>
  <c r="AX191" i="12"/>
  <c r="X191" i="26" s="1"/>
  <c r="AY191" i="12"/>
  <c r="Y191" i="26" s="1"/>
  <c r="AZ191" i="12"/>
  <c r="Z191" i="26" s="1"/>
  <c r="BA191" i="12"/>
  <c r="BB191" i="12"/>
  <c r="D191" i="27" s="1"/>
  <c r="BC191" i="12"/>
  <c r="E191" i="27" s="1"/>
  <c r="BD191" i="12"/>
  <c r="F191" i="27" s="1"/>
  <c r="BE191" i="12"/>
  <c r="G191" i="27" s="1"/>
  <c r="BF191" i="12"/>
  <c r="H191" i="27" s="1"/>
  <c r="BG191" i="12"/>
  <c r="BH191" i="12"/>
  <c r="M191" i="27" s="1"/>
  <c r="BI191" i="12"/>
  <c r="N191" i="27" s="1"/>
  <c r="BJ191" i="12"/>
  <c r="O191" i="27" s="1"/>
  <c r="BK191" i="12"/>
  <c r="P191" i="27" s="1"/>
  <c r="BL191" i="12"/>
  <c r="Q191" i="27" s="1"/>
  <c r="BM191" i="12"/>
  <c r="R191" i="27" s="1"/>
  <c r="Q192" i="12"/>
  <c r="R192" i="12"/>
  <c r="D192" i="25" s="1"/>
  <c r="S192" i="12"/>
  <c r="E192" i="25" s="1"/>
  <c r="T192" i="12"/>
  <c r="F192" i="25" s="1"/>
  <c r="U192" i="12"/>
  <c r="G192" i="25" s="1"/>
  <c r="V192" i="12"/>
  <c r="H192" i="25" s="1"/>
  <c r="W192" i="12"/>
  <c r="X192" i="12"/>
  <c r="M192" i="25" s="1"/>
  <c r="Y192" i="12"/>
  <c r="N192" i="25" s="1"/>
  <c r="Z192" i="12"/>
  <c r="O192" i="25" s="1"/>
  <c r="AA192" i="12"/>
  <c r="P192" i="25" s="1"/>
  <c r="AB192" i="12"/>
  <c r="Q192" i="25" s="1"/>
  <c r="AC192" i="12"/>
  <c r="AD192" i="12"/>
  <c r="V192" i="25" s="1"/>
  <c r="AE192" i="12"/>
  <c r="W192" i="25" s="1"/>
  <c r="AF192" i="12"/>
  <c r="X192" i="25" s="1"/>
  <c r="AG192" i="12"/>
  <c r="Y192" i="25" s="1"/>
  <c r="AH192" i="12"/>
  <c r="Z192" i="25" s="1"/>
  <c r="AI192" i="12"/>
  <c r="AJ192" i="12"/>
  <c r="D192" i="26" s="1"/>
  <c r="AK192" i="12"/>
  <c r="E192" i="26" s="1"/>
  <c r="AL192" i="12"/>
  <c r="F192" i="26" s="1"/>
  <c r="AM192" i="12"/>
  <c r="G192" i="26" s="1"/>
  <c r="AN192" i="12"/>
  <c r="H192" i="26" s="1"/>
  <c r="AO192" i="12"/>
  <c r="AP192" i="12"/>
  <c r="M192" i="26" s="1"/>
  <c r="AQ192" i="12"/>
  <c r="N192" i="26" s="1"/>
  <c r="AR192" i="12"/>
  <c r="O192" i="26" s="1"/>
  <c r="AS192" i="12"/>
  <c r="P192" i="26" s="1"/>
  <c r="AT192" i="12"/>
  <c r="Q192" i="26" s="1"/>
  <c r="AU192" i="12"/>
  <c r="AV192" i="12"/>
  <c r="V192" i="26" s="1"/>
  <c r="AW192" i="12"/>
  <c r="W192" i="26" s="1"/>
  <c r="AX192" i="12"/>
  <c r="X192" i="26" s="1"/>
  <c r="AY192" i="12"/>
  <c r="Y192" i="26" s="1"/>
  <c r="AZ192" i="12"/>
  <c r="Z192" i="26" s="1"/>
  <c r="BA192" i="12"/>
  <c r="BB192" i="12"/>
  <c r="D192" i="27" s="1"/>
  <c r="BC192" i="12"/>
  <c r="E192" i="27" s="1"/>
  <c r="BD192" i="12"/>
  <c r="F192" i="27" s="1"/>
  <c r="BE192" i="12"/>
  <c r="G192" i="27" s="1"/>
  <c r="BF192" i="12"/>
  <c r="H192" i="27" s="1"/>
  <c r="BG192" i="12"/>
  <c r="BH192" i="12"/>
  <c r="M192" i="27" s="1"/>
  <c r="BI192" i="12"/>
  <c r="N192" i="27" s="1"/>
  <c r="BJ192" i="12"/>
  <c r="O192" i="27" s="1"/>
  <c r="BK192" i="12"/>
  <c r="P192" i="27" s="1"/>
  <c r="BL192" i="12"/>
  <c r="Q192" i="27" s="1"/>
  <c r="BM192" i="12"/>
  <c r="R192" i="27" s="1"/>
  <c r="Q193" i="12"/>
  <c r="R193" i="12"/>
  <c r="D193" i="25" s="1"/>
  <c r="S193" i="12"/>
  <c r="E193" i="25" s="1"/>
  <c r="T193" i="12"/>
  <c r="F193" i="25" s="1"/>
  <c r="U193" i="12"/>
  <c r="G193" i="25" s="1"/>
  <c r="V193" i="12"/>
  <c r="H193" i="25" s="1"/>
  <c r="W193" i="12"/>
  <c r="X193" i="12"/>
  <c r="M193" i="25" s="1"/>
  <c r="Y193" i="12"/>
  <c r="N193" i="25" s="1"/>
  <c r="Z193" i="12"/>
  <c r="O193" i="25" s="1"/>
  <c r="AA193" i="12"/>
  <c r="P193" i="25" s="1"/>
  <c r="AB193" i="12"/>
  <c r="Q193" i="25" s="1"/>
  <c r="AC193" i="12"/>
  <c r="AD193" i="12"/>
  <c r="V193" i="25" s="1"/>
  <c r="AE193" i="12"/>
  <c r="W193" i="25" s="1"/>
  <c r="AF193" i="12"/>
  <c r="X193" i="25" s="1"/>
  <c r="AG193" i="12"/>
  <c r="Y193" i="25" s="1"/>
  <c r="AH193" i="12"/>
  <c r="Z193" i="25" s="1"/>
  <c r="AI193" i="12"/>
  <c r="AJ193" i="12"/>
  <c r="D193" i="26" s="1"/>
  <c r="AK193" i="12"/>
  <c r="E193" i="26" s="1"/>
  <c r="AL193" i="12"/>
  <c r="F193" i="26" s="1"/>
  <c r="AM193" i="12"/>
  <c r="G193" i="26" s="1"/>
  <c r="AN193" i="12"/>
  <c r="H193" i="26" s="1"/>
  <c r="AO193" i="12"/>
  <c r="AP193" i="12"/>
  <c r="M193" i="26" s="1"/>
  <c r="AQ193" i="12"/>
  <c r="N193" i="26" s="1"/>
  <c r="AR193" i="12"/>
  <c r="O193" i="26" s="1"/>
  <c r="AS193" i="12"/>
  <c r="P193" i="26" s="1"/>
  <c r="AT193" i="12"/>
  <c r="Q193" i="26" s="1"/>
  <c r="AU193" i="12"/>
  <c r="AV193" i="12"/>
  <c r="V193" i="26" s="1"/>
  <c r="AW193" i="12"/>
  <c r="W193" i="26" s="1"/>
  <c r="AX193" i="12"/>
  <c r="X193" i="26" s="1"/>
  <c r="AY193" i="12"/>
  <c r="Y193" i="26" s="1"/>
  <c r="AZ193" i="12"/>
  <c r="Z193" i="26" s="1"/>
  <c r="BA193" i="12"/>
  <c r="BB193" i="12"/>
  <c r="D193" i="27" s="1"/>
  <c r="BC193" i="12"/>
  <c r="E193" i="27" s="1"/>
  <c r="BD193" i="12"/>
  <c r="F193" i="27" s="1"/>
  <c r="BE193" i="12"/>
  <c r="G193" i="27" s="1"/>
  <c r="BF193" i="12"/>
  <c r="H193" i="27" s="1"/>
  <c r="BG193" i="12"/>
  <c r="BH193" i="12"/>
  <c r="M193" i="27" s="1"/>
  <c r="BI193" i="12"/>
  <c r="N193" i="27" s="1"/>
  <c r="BJ193" i="12"/>
  <c r="O193" i="27" s="1"/>
  <c r="BK193" i="12"/>
  <c r="P193" i="27" s="1"/>
  <c r="BL193" i="12"/>
  <c r="Q193" i="27" s="1"/>
  <c r="BM193" i="12"/>
  <c r="R193" i="27" s="1"/>
  <c r="I192" i="26" l="1"/>
  <c r="L192" i="26"/>
  <c r="I188" i="26"/>
  <c r="L188" i="26"/>
  <c r="I184" i="26"/>
  <c r="L184" i="26"/>
  <c r="I180" i="27"/>
  <c r="L180" i="27"/>
  <c r="I178" i="26"/>
  <c r="L178" i="26"/>
  <c r="I176" i="27"/>
  <c r="L176" i="27"/>
  <c r="I191" i="26"/>
  <c r="L191" i="26"/>
  <c r="I187" i="26"/>
  <c r="L187" i="26"/>
  <c r="I183" i="26"/>
  <c r="L183" i="26"/>
  <c r="I181" i="26"/>
  <c r="L181" i="26"/>
  <c r="I179" i="27"/>
  <c r="L179" i="27"/>
  <c r="I177" i="26"/>
  <c r="L177" i="26"/>
  <c r="I175" i="27"/>
  <c r="L175" i="27"/>
  <c r="I190" i="26"/>
  <c r="L190" i="26"/>
  <c r="I186" i="26"/>
  <c r="L186" i="26"/>
  <c r="I180" i="26"/>
  <c r="L180" i="26"/>
  <c r="I178" i="27"/>
  <c r="L178" i="27"/>
  <c r="I176" i="26"/>
  <c r="L176" i="26"/>
  <c r="I193" i="26"/>
  <c r="L193" i="26"/>
  <c r="I189" i="26"/>
  <c r="L189" i="26"/>
  <c r="I185" i="26"/>
  <c r="L185" i="26"/>
  <c r="I182" i="26"/>
  <c r="L182" i="26"/>
  <c r="I179" i="26"/>
  <c r="L179" i="26"/>
  <c r="I177" i="27"/>
  <c r="L177" i="27"/>
  <c r="I175" i="26"/>
  <c r="L175" i="26"/>
  <c r="I190" i="27"/>
  <c r="L190" i="27"/>
  <c r="I186" i="27"/>
  <c r="L186" i="27"/>
  <c r="I184" i="27"/>
  <c r="L184" i="27"/>
  <c r="I181" i="27"/>
  <c r="L181" i="27"/>
  <c r="I182" i="27"/>
  <c r="L182" i="27"/>
  <c r="I193" i="27"/>
  <c r="L193" i="27"/>
  <c r="I189" i="27"/>
  <c r="L189" i="27"/>
  <c r="I185" i="27"/>
  <c r="L185" i="27"/>
  <c r="I192" i="27"/>
  <c r="L192" i="27"/>
  <c r="I188" i="27"/>
  <c r="L188" i="27"/>
  <c r="I191" i="27"/>
  <c r="L191" i="27"/>
  <c r="I187" i="27"/>
  <c r="L187" i="27"/>
  <c r="I183" i="27"/>
  <c r="L183" i="27"/>
  <c r="I191" i="25"/>
  <c r="L191" i="25"/>
  <c r="I190" i="25"/>
  <c r="L190" i="25"/>
  <c r="I186" i="25"/>
  <c r="L186" i="25"/>
  <c r="I180" i="25"/>
  <c r="L180" i="25"/>
  <c r="I176" i="25"/>
  <c r="L176" i="25"/>
  <c r="I193" i="25"/>
  <c r="L193" i="25"/>
  <c r="I185" i="25"/>
  <c r="L185" i="25"/>
  <c r="I182" i="25"/>
  <c r="L182" i="25"/>
  <c r="I179" i="25"/>
  <c r="L179" i="25"/>
  <c r="I175" i="25"/>
  <c r="L175" i="25"/>
  <c r="I189" i="25"/>
  <c r="L189" i="25"/>
  <c r="I192" i="25"/>
  <c r="L192" i="25"/>
  <c r="I188" i="25"/>
  <c r="L188" i="25"/>
  <c r="I184" i="25"/>
  <c r="L184" i="25"/>
  <c r="I178" i="25"/>
  <c r="L178" i="25"/>
  <c r="I187" i="25"/>
  <c r="L187" i="25"/>
  <c r="I183" i="25"/>
  <c r="L183" i="25"/>
  <c r="I181" i="25"/>
  <c r="L181" i="25"/>
  <c r="I177" i="25"/>
  <c r="L177" i="25"/>
  <c r="AA192" i="26"/>
  <c r="C192" i="27"/>
  <c r="AA188" i="26"/>
  <c r="C188" i="27"/>
  <c r="AA184" i="26"/>
  <c r="C184" i="27"/>
  <c r="AA178" i="26"/>
  <c r="C178" i="27"/>
  <c r="AA191" i="26"/>
  <c r="C191" i="27"/>
  <c r="AA187" i="26"/>
  <c r="C187" i="27"/>
  <c r="AA183" i="26"/>
  <c r="C183" i="27"/>
  <c r="AA181" i="26"/>
  <c r="C181" i="27"/>
  <c r="AA177" i="26"/>
  <c r="C177" i="27"/>
  <c r="AA190" i="26"/>
  <c r="C190" i="27"/>
  <c r="AA186" i="26"/>
  <c r="C186" i="27"/>
  <c r="AA180" i="26"/>
  <c r="C180" i="27"/>
  <c r="AA176" i="26"/>
  <c r="C176" i="27"/>
  <c r="AA193" i="26"/>
  <c r="C193" i="27"/>
  <c r="AA189" i="26"/>
  <c r="C189" i="27"/>
  <c r="AA185" i="26"/>
  <c r="C185" i="27"/>
  <c r="AA182" i="26"/>
  <c r="C182" i="27"/>
  <c r="AA179" i="26"/>
  <c r="C179" i="27"/>
  <c r="AA175" i="26"/>
  <c r="C175" i="27"/>
  <c r="R191" i="26"/>
  <c r="U191" i="26"/>
  <c r="R177" i="26"/>
  <c r="U177" i="26"/>
  <c r="R190" i="26"/>
  <c r="U190" i="26"/>
  <c r="R186" i="26"/>
  <c r="U186" i="26"/>
  <c r="R180" i="26"/>
  <c r="U180" i="26"/>
  <c r="R176" i="26"/>
  <c r="U176" i="26"/>
  <c r="R181" i="26"/>
  <c r="U181" i="26"/>
  <c r="R189" i="26"/>
  <c r="U189" i="26"/>
  <c r="R185" i="26"/>
  <c r="U185" i="26"/>
  <c r="R182" i="26"/>
  <c r="U182" i="26"/>
  <c r="R179" i="26"/>
  <c r="U179" i="26"/>
  <c r="R175" i="26"/>
  <c r="U175" i="26"/>
  <c r="R187" i="26"/>
  <c r="U187" i="26"/>
  <c r="R183" i="26"/>
  <c r="U183" i="26"/>
  <c r="R193" i="26"/>
  <c r="U193" i="26"/>
  <c r="R192" i="26"/>
  <c r="U192" i="26"/>
  <c r="R188" i="26"/>
  <c r="U188" i="26"/>
  <c r="R184" i="26"/>
  <c r="U184" i="26"/>
  <c r="R178" i="26"/>
  <c r="U178" i="26"/>
  <c r="AA190" i="25"/>
  <c r="C190" i="26"/>
  <c r="AA186" i="25"/>
  <c r="C186" i="26"/>
  <c r="AA180" i="25"/>
  <c r="C180" i="26"/>
  <c r="AA176" i="25"/>
  <c r="C176" i="26"/>
  <c r="AA193" i="25"/>
  <c r="C193" i="26"/>
  <c r="AA189" i="25"/>
  <c r="C189" i="26"/>
  <c r="AA185" i="25"/>
  <c r="C185" i="26"/>
  <c r="AA182" i="25"/>
  <c r="C182" i="26"/>
  <c r="AA179" i="25"/>
  <c r="C179" i="26"/>
  <c r="AA175" i="25"/>
  <c r="C175" i="26"/>
  <c r="AA192" i="25"/>
  <c r="C192" i="26"/>
  <c r="AA188" i="25"/>
  <c r="C188" i="26"/>
  <c r="AA184" i="25"/>
  <c r="C184" i="26"/>
  <c r="AA178" i="25"/>
  <c r="C178" i="26"/>
  <c r="AA191" i="25"/>
  <c r="C191" i="26"/>
  <c r="AA187" i="25"/>
  <c r="C187" i="26"/>
  <c r="AA183" i="25"/>
  <c r="C183" i="26"/>
  <c r="AA181" i="25"/>
  <c r="C181" i="26"/>
  <c r="AA177" i="25"/>
  <c r="C177" i="26"/>
  <c r="R192" i="25"/>
  <c r="U192" i="25"/>
  <c r="C192" i="25"/>
  <c r="S192" i="18"/>
  <c r="U188" i="25"/>
  <c r="R188" i="25"/>
  <c r="C188" i="25"/>
  <c r="S188" i="18"/>
  <c r="U184" i="25"/>
  <c r="R184" i="25"/>
  <c r="C184" i="25"/>
  <c r="S184" i="18"/>
  <c r="U178" i="25"/>
  <c r="R178" i="25"/>
  <c r="C178" i="25"/>
  <c r="S178" i="18"/>
  <c r="R191" i="25"/>
  <c r="U191" i="25"/>
  <c r="R187" i="25"/>
  <c r="U187" i="25"/>
  <c r="R183" i="25"/>
  <c r="U183" i="25"/>
  <c r="R177" i="25"/>
  <c r="U177" i="25"/>
  <c r="C183" i="25"/>
  <c r="S183" i="18"/>
  <c r="U181" i="25"/>
  <c r="R181" i="25"/>
  <c r="C181" i="25"/>
  <c r="S181" i="18"/>
  <c r="C177" i="25"/>
  <c r="S177" i="18"/>
  <c r="U190" i="25"/>
  <c r="R190" i="25"/>
  <c r="C190" i="25"/>
  <c r="S190" i="18"/>
  <c r="U186" i="25"/>
  <c r="R186" i="25"/>
  <c r="C186" i="25"/>
  <c r="S186" i="18"/>
  <c r="U180" i="25"/>
  <c r="R180" i="25"/>
  <c r="C180" i="25"/>
  <c r="S180" i="18"/>
  <c r="U176" i="25"/>
  <c r="R176" i="25"/>
  <c r="C176" i="25"/>
  <c r="S176" i="18"/>
  <c r="C191" i="25"/>
  <c r="S191" i="18"/>
  <c r="S187" i="18"/>
  <c r="C187" i="25"/>
  <c r="U193" i="25"/>
  <c r="R193" i="25"/>
  <c r="C193" i="25"/>
  <c r="S193" i="18"/>
  <c r="U189" i="25"/>
  <c r="R189" i="25"/>
  <c r="C189" i="25"/>
  <c r="S189" i="18"/>
  <c r="R185" i="25"/>
  <c r="U185" i="25"/>
  <c r="C185" i="25"/>
  <c r="S185" i="18"/>
  <c r="U182" i="25"/>
  <c r="R182" i="25"/>
  <c r="C182" i="25"/>
  <c r="S182" i="18"/>
  <c r="R179" i="25"/>
  <c r="U179" i="25"/>
  <c r="S179" i="18"/>
  <c r="C179" i="25"/>
  <c r="R175" i="25"/>
  <c r="U175" i="25"/>
  <c r="S175" i="18"/>
  <c r="C175" i="25"/>
  <c r="D140" i="12"/>
  <c r="D140" i="18" s="1"/>
  <c r="E140" i="12"/>
  <c r="E140" i="18" s="1"/>
  <c r="F140" i="12"/>
  <c r="F140" i="18" s="1"/>
  <c r="G140" i="12"/>
  <c r="G140" i="18" s="1"/>
  <c r="H140" i="12"/>
  <c r="H140" i="18" s="1"/>
  <c r="I140" i="12"/>
  <c r="I140" i="18" s="1"/>
  <c r="J140" i="12"/>
  <c r="J140" i="18" s="1"/>
  <c r="K140" i="12"/>
  <c r="M140" i="18" s="1"/>
  <c r="L140" i="12"/>
  <c r="N140" i="18" s="1"/>
  <c r="M140" i="12"/>
  <c r="O140" i="18" s="1"/>
  <c r="N140" i="12"/>
  <c r="P140" i="18" s="1"/>
  <c r="O140" i="12"/>
  <c r="Q140" i="18" s="1"/>
  <c r="P140" i="12"/>
  <c r="R140" i="18" s="1"/>
  <c r="Q140" i="12"/>
  <c r="R140" i="12"/>
  <c r="D140" i="25" s="1"/>
  <c r="S140" i="12"/>
  <c r="E140" i="25" s="1"/>
  <c r="T140" i="12"/>
  <c r="F140" i="25" s="1"/>
  <c r="U140" i="12"/>
  <c r="G140" i="25" s="1"/>
  <c r="V140" i="12"/>
  <c r="H140" i="25" s="1"/>
  <c r="W140" i="12"/>
  <c r="X140" i="12"/>
  <c r="M140" i="25" s="1"/>
  <c r="Y140" i="12"/>
  <c r="N140" i="25" s="1"/>
  <c r="Z140" i="12"/>
  <c r="O140" i="25" s="1"/>
  <c r="AA140" i="12"/>
  <c r="P140" i="25" s="1"/>
  <c r="AB140" i="12"/>
  <c r="Q140" i="25" s="1"/>
  <c r="AC140" i="12"/>
  <c r="AD140" i="12"/>
  <c r="V140" i="25" s="1"/>
  <c r="AE140" i="12"/>
  <c r="W140" i="25" s="1"/>
  <c r="AF140" i="12"/>
  <c r="X140" i="25" s="1"/>
  <c r="AG140" i="12"/>
  <c r="Y140" i="25" s="1"/>
  <c r="AH140" i="12"/>
  <c r="Z140" i="25" s="1"/>
  <c r="AI140" i="12"/>
  <c r="AJ140" i="12"/>
  <c r="D140" i="26" s="1"/>
  <c r="AK140" i="12"/>
  <c r="E140" i="26" s="1"/>
  <c r="AL140" i="12"/>
  <c r="F140" i="26" s="1"/>
  <c r="AM140" i="12"/>
  <c r="G140" i="26" s="1"/>
  <c r="AN140" i="12"/>
  <c r="H140" i="26" s="1"/>
  <c r="AO140" i="12"/>
  <c r="AP140" i="12"/>
  <c r="M140" i="26" s="1"/>
  <c r="AQ140" i="12"/>
  <c r="N140" i="26" s="1"/>
  <c r="AR140" i="12"/>
  <c r="O140" i="26" s="1"/>
  <c r="AS140" i="12"/>
  <c r="P140" i="26" s="1"/>
  <c r="AT140" i="12"/>
  <c r="Q140" i="26" s="1"/>
  <c r="AU140" i="12"/>
  <c r="AV140" i="12"/>
  <c r="V140" i="26" s="1"/>
  <c r="AW140" i="12"/>
  <c r="W140" i="26" s="1"/>
  <c r="AX140" i="12"/>
  <c r="X140" i="26" s="1"/>
  <c r="AY140" i="12"/>
  <c r="Y140" i="26" s="1"/>
  <c r="AZ140" i="12"/>
  <c r="Z140" i="26" s="1"/>
  <c r="BA140" i="12"/>
  <c r="BB140" i="12"/>
  <c r="D140" i="27" s="1"/>
  <c r="BC140" i="12"/>
  <c r="E140" i="27" s="1"/>
  <c r="BD140" i="12"/>
  <c r="F140" i="27" s="1"/>
  <c r="BE140" i="12"/>
  <c r="G140" i="27" s="1"/>
  <c r="BF140" i="12"/>
  <c r="H140" i="27" s="1"/>
  <c r="BG140" i="12"/>
  <c r="BH140" i="12"/>
  <c r="M140" i="27" s="1"/>
  <c r="BI140" i="12"/>
  <c r="N140" i="27" s="1"/>
  <c r="BJ140" i="12"/>
  <c r="O140" i="27" s="1"/>
  <c r="BK140" i="12"/>
  <c r="P140" i="27" s="1"/>
  <c r="BL140" i="12"/>
  <c r="Q140" i="27" s="1"/>
  <c r="BM140" i="12"/>
  <c r="R140" i="27" s="1"/>
  <c r="D141" i="12"/>
  <c r="D141" i="18" s="1"/>
  <c r="E141" i="12"/>
  <c r="E141" i="18" s="1"/>
  <c r="F141" i="12"/>
  <c r="F141" i="18" s="1"/>
  <c r="G141" i="12"/>
  <c r="G141" i="18" s="1"/>
  <c r="H141" i="12"/>
  <c r="H141" i="18" s="1"/>
  <c r="I141" i="12"/>
  <c r="I141" i="18" s="1"/>
  <c r="J141" i="12"/>
  <c r="J141" i="18" s="1"/>
  <c r="K141" i="12"/>
  <c r="M141" i="18" s="1"/>
  <c r="L141" i="12"/>
  <c r="N141" i="18" s="1"/>
  <c r="M141" i="12"/>
  <c r="O141" i="18" s="1"/>
  <c r="N141" i="12"/>
  <c r="P141" i="18" s="1"/>
  <c r="O141" i="12"/>
  <c r="Q141" i="18" s="1"/>
  <c r="P141" i="12"/>
  <c r="R141" i="18" s="1"/>
  <c r="Q141" i="12"/>
  <c r="R141" i="12"/>
  <c r="D141" i="25" s="1"/>
  <c r="S141" i="12"/>
  <c r="E141" i="25" s="1"/>
  <c r="T141" i="12"/>
  <c r="F141" i="25" s="1"/>
  <c r="U141" i="12"/>
  <c r="G141" i="25" s="1"/>
  <c r="V141" i="12"/>
  <c r="H141" i="25" s="1"/>
  <c r="W141" i="12"/>
  <c r="X141" i="12"/>
  <c r="M141" i="25" s="1"/>
  <c r="Y141" i="12"/>
  <c r="N141" i="25" s="1"/>
  <c r="Z141" i="12"/>
  <c r="O141" i="25" s="1"/>
  <c r="AA141" i="12"/>
  <c r="P141" i="25" s="1"/>
  <c r="AB141" i="12"/>
  <c r="Q141" i="25" s="1"/>
  <c r="AC141" i="12"/>
  <c r="AD141" i="12"/>
  <c r="V141" i="25" s="1"/>
  <c r="AE141" i="12"/>
  <c r="W141" i="25" s="1"/>
  <c r="AF141" i="12"/>
  <c r="X141" i="25" s="1"/>
  <c r="AG141" i="12"/>
  <c r="Y141" i="25" s="1"/>
  <c r="AH141" i="12"/>
  <c r="Z141" i="25" s="1"/>
  <c r="AI141" i="12"/>
  <c r="AJ141" i="12"/>
  <c r="D141" i="26" s="1"/>
  <c r="AK141" i="12"/>
  <c r="E141" i="26" s="1"/>
  <c r="AL141" i="12"/>
  <c r="F141" i="26" s="1"/>
  <c r="AM141" i="12"/>
  <c r="G141" i="26" s="1"/>
  <c r="AN141" i="12"/>
  <c r="H141" i="26" s="1"/>
  <c r="AO141" i="12"/>
  <c r="AP141" i="12"/>
  <c r="M141" i="26" s="1"/>
  <c r="AQ141" i="12"/>
  <c r="N141" i="26" s="1"/>
  <c r="AR141" i="12"/>
  <c r="O141" i="26" s="1"/>
  <c r="AS141" i="12"/>
  <c r="P141" i="26" s="1"/>
  <c r="AT141" i="12"/>
  <c r="Q141" i="26" s="1"/>
  <c r="AU141" i="12"/>
  <c r="AV141" i="12"/>
  <c r="V141" i="26" s="1"/>
  <c r="AW141" i="12"/>
  <c r="W141" i="26" s="1"/>
  <c r="AX141" i="12"/>
  <c r="X141" i="26" s="1"/>
  <c r="AY141" i="12"/>
  <c r="Y141" i="26" s="1"/>
  <c r="AZ141" i="12"/>
  <c r="Z141" i="26" s="1"/>
  <c r="BA141" i="12"/>
  <c r="BB141" i="12"/>
  <c r="D141" i="27" s="1"/>
  <c r="BC141" i="12"/>
  <c r="E141" i="27" s="1"/>
  <c r="BD141" i="12"/>
  <c r="F141" i="27" s="1"/>
  <c r="BE141" i="12"/>
  <c r="G141" i="27" s="1"/>
  <c r="BF141" i="12"/>
  <c r="H141" i="27" s="1"/>
  <c r="BG141" i="12"/>
  <c r="BH141" i="12"/>
  <c r="M141" i="27" s="1"/>
  <c r="BI141" i="12"/>
  <c r="N141" i="27" s="1"/>
  <c r="BJ141" i="12"/>
  <c r="O141" i="27" s="1"/>
  <c r="BK141" i="12"/>
  <c r="P141" i="27" s="1"/>
  <c r="BL141" i="12"/>
  <c r="Q141" i="27" s="1"/>
  <c r="BM141" i="12"/>
  <c r="R141" i="27" s="1"/>
  <c r="D143" i="12"/>
  <c r="D143" i="18" s="1"/>
  <c r="E143" i="12"/>
  <c r="E143" i="18" s="1"/>
  <c r="F143" i="12"/>
  <c r="F143" i="18" s="1"/>
  <c r="G143" i="12"/>
  <c r="G143" i="18" s="1"/>
  <c r="H143" i="12"/>
  <c r="H143" i="18" s="1"/>
  <c r="I143" i="12"/>
  <c r="I143" i="18" s="1"/>
  <c r="J143" i="12"/>
  <c r="J143" i="18" s="1"/>
  <c r="K143" i="12"/>
  <c r="M143" i="18" s="1"/>
  <c r="L143" i="12"/>
  <c r="N143" i="18" s="1"/>
  <c r="M143" i="12"/>
  <c r="O143" i="18" s="1"/>
  <c r="N143" i="12"/>
  <c r="P143" i="18" s="1"/>
  <c r="O143" i="12"/>
  <c r="Q143" i="18" s="1"/>
  <c r="P143" i="12"/>
  <c r="R143" i="18" s="1"/>
  <c r="Q143" i="12"/>
  <c r="R143" i="12"/>
  <c r="D143" i="25" s="1"/>
  <c r="S143" i="12"/>
  <c r="E143" i="25" s="1"/>
  <c r="T143" i="12"/>
  <c r="F143" i="25" s="1"/>
  <c r="U143" i="12"/>
  <c r="G143" i="25" s="1"/>
  <c r="V143" i="12"/>
  <c r="H143" i="25" s="1"/>
  <c r="W143" i="12"/>
  <c r="X143" i="12"/>
  <c r="M143" i="25" s="1"/>
  <c r="Y143" i="12"/>
  <c r="N143" i="25" s="1"/>
  <c r="Z143" i="12"/>
  <c r="O143" i="25" s="1"/>
  <c r="AA143" i="12"/>
  <c r="P143" i="25" s="1"/>
  <c r="AB143" i="12"/>
  <c r="Q143" i="25" s="1"/>
  <c r="AC143" i="12"/>
  <c r="AD143" i="12"/>
  <c r="V143" i="25" s="1"/>
  <c r="AE143" i="12"/>
  <c r="W143" i="25" s="1"/>
  <c r="AF143" i="12"/>
  <c r="X143" i="25" s="1"/>
  <c r="AG143" i="12"/>
  <c r="Y143" i="25" s="1"/>
  <c r="AH143" i="12"/>
  <c r="Z143" i="25" s="1"/>
  <c r="AI143" i="12"/>
  <c r="AJ143" i="12"/>
  <c r="D143" i="26" s="1"/>
  <c r="AK143" i="12"/>
  <c r="E143" i="26" s="1"/>
  <c r="AL143" i="12"/>
  <c r="F143" i="26" s="1"/>
  <c r="AM143" i="12"/>
  <c r="G143" i="26" s="1"/>
  <c r="AN143" i="12"/>
  <c r="H143" i="26" s="1"/>
  <c r="AO143" i="12"/>
  <c r="AP143" i="12"/>
  <c r="M143" i="26" s="1"/>
  <c r="AQ143" i="12"/>
  <c r="N143" i="26" s="1"/>
  <c r="AR143" i="12"/>
  <c r="O143" i="26" s="1"/>
  <c r="AS143" i="12"/>
  <c r="P143" i="26" s="1"/>
  <c r="AT143" i="12"/>
  <c r="Q143" i="26" s="1"/>
  <c r="AU143" i="12"/>
  <c r="AV143" i="12"/>
  <c r="V143" i="26" s="1"/>
  <c r="AW143" i="12"/>
  <c r="W143" i="26" s="1"/>
  <c r="AX143" i="12"/>
  <c r="X143" i="26" s="1"/>
  <c r="AY143" i="12"/>
  <c r="Y143" i="26" s="1"/>
  <c r="AZ143" i="12"/>
  <c r="Z143" i="26" s="1"/>
  <c r="BA143" i="12"/>
  <c r="BB143" i="12"/>
  <c r="D143" i="27" s="1"/>
  <c r="BC143" i="12"/>
  <c r="E143" i="27" s="1"/>
  <c r="BD143" i="12"/>
  <c r="F143" i="27" s="1"/>
  <c r="BE143" i="12"/>
  <c r="G143" i="27" s="1"/>
  <c r="BF143" i="12"/>
  <c r="H143" i="27" s="1"/>
  <c r="BG143" i="12"/>
  <c r="BH143" i="12"/>
  <c r="M143" i="27" s="1"/>
  <c r="BI143" i="12"/>
  <c r="N143" i="27" s="1"/>
  <c r="BJ143" i="12"/>
  <c r="O143" i="27" s="1"/>
  <c r="BK143" i="12"/>
  <c r="P143" i="27" s="1"/>
  <c r="BL143" i="12"/>
  <c r="Q143" i="27" s="1"/>
  <c r="BM143" i="12"/>
  <c r="R143" i="27" s="1"/>
  <c r="D144" i="12"/>
  <c r="D144" i="18" s="1"/>
  <c r="E144" i="12"/>
  <c r="E144" i="18" s="1"/>
  <c r="F144" i="12"/>
  <c r="F144" i="18" s="1"/>
  <c r="G144" i="12"/>
  <c r="G144" i="18" s="1"/>
  <c r="H144" i="12"/>
  <c r="H144" i="18" s="1"/>
  <c r="I144" i="12"/>
  <c r="I144" i="18" s="1"/>
  <c r="J144" i="12"/>
  <c r="J144" i="18" s="1"/>
  <c r="K144" i="12"/>
  <c r="M144" i="18" s="1"/>
  <c r="L144" i="12"/>
  <c r="N144" i="18" s="1"/>
  <c r="M144" i="12"/>
  <c r="O144" i="18" s="1"/>
  <c r="N144" i="12"/>
  <c r="P144" i="18" s="1"/>
  <c r="O144" i="12"/>
  <c r="Q144" i="18" s="1"/>
  <c r="P144" i="12"/>
  <c r="R144" i="18" s="1"/>
  <c r="Q144" i="12"/>
  <c r="R144" i="12"/>
  <c r="D144" i="25" s="1"/>
  <c r="S144" i="12"/>
  <c r="E144" i="25" s="1"/>
  <c r="T144" i="12"/>
  <c r="F144" i="25" s="1"/>
  <c r="U144" i="12"/>
  <c r="G144" i="25" s="1"/>
  <c r="V144" i="12"/>
  <c r="H144" i="25" s="1"/>
  <c r="W144" i="12"/>
  <c r="X144" i="12"/>
  <c r="M144" i="25" s="1"/>
  <c r="Y144" i="12"/>
  <c r="N144" i="25" s="1"/>
  <c r="Z144" i="12"/>
  <c r="O144" i="25" s="1"/>
  <c r="AA144" i="12"/>
  <c r="P144" i="25" s="1"/>
  <c r="AB144" i="12"/>
  <c r="Q144" i="25" s="1"/>
  <c r="AC144" i="12"/>
  <c r="AD144" i="12"/>
  <c r="V144" i="25" s="1"/>
  <c r="AE144" i="12"/>
  <c r="W144" i="25" s="1"/>
  <c r="AF144" i="12"/>
  <c r="X144" i="25" s="1"/>
  <c r="AG144" i="12"/>
  <c r="Y144" i="25" s="1"/>
  <c r="AH144" i="12"/>
  <c r="Z144" i="25" s="1"/>
  <c r="AI144" i="12"/>
  <c r="AJ144" i="12"/>
  <c r="D144" i="26" s="1"/>
  <c r="AK144" i="12"/>
  <c r="E144" i="26" s="1"/>
  <c r="AL144" i="12"/>
  <c r="F144" i="26" s="1"/>
  <c r="AM144" i="12"/>
  <c r="G144" i="26" s="1"/>
  <c r="AN144" i="12"/>
  <c r="H144" i="26" s="1"/>
  <c r="AO144" i="12"/>
  <c r="AP144" i="12"/>
  <c r="M144" i="26" s="1"/>
  <c r="AQ144" i="12"/>
  <c r="N144" i="26" s="1"/>
  <c r="AR144" i="12"/>
  <c r="O144" i="26" s="1"/>
  <c r="AS144" i="12"/>
  <c r="P144" i="26" s="1"/>
  <c r="AT144" i="12"/>
  <c r="Q144" i="26" s="1"/>
  <c r="AU144" i="12"/>
  <c r="AV144" i="12"/>
  <c r="V144" i="26" s="1"/>
  <c r="AW144" i="12"/>
  <c r="W144" i="26" s="1"/>
  <c r="AX144" i="12"/>
  <c r="X144" i="26" s="1"/>
  <c r="AY144" i="12"/>
  <c r="Y144" i="26" s="1"/>
  <c r="AZ144" i="12"/>
  <c r="Z144" i="26" s="1"/>
  <c r="BA144" i="12"/>
  <c r="BB144" i="12"/>
  <c r="D144" i="27" s="1"/>
  <c r="BC144" i="12"/>
  <c r="E144" i="27" s="1"/>
  <c r="BD144" i="12"/>
  <c r="F144" i="27" s="1"/>
  <c r="BE144" i="12"/>
  <c r="G144" i="27" s="1"/>
  <c r="BF144" i="12"/>
  <c r="H144" i="27" s="1"/>
  <c r="BG144" i="12"/>
  <c r="BH144" i="12"/>
  <c r="M144" i="27" s="1"/>
  <c r="BI144" i="12"/>
  <c r="N144" i="27" s="1"/>
  <c r="BJ144" i="12"/>
  <c r="O144" i="27" s="1"/>
  <c r="BK144" i="12"/>
  <c r="P144" i="27" s="1"/>
  <c r="BL144" i="12"/>
  <c r="Q144" i="27" s="1"/>
  <c r="BM144" i="12"/>
  <c r="R144" i="27" s="1"/>
  <c r="D145" i="12"/>
  <c r="D145" i="18" s="1"/>
  <c r="E145" i="12"/>
  <c r="E145" i="18" s="1"/>
  <c r="F145" i="12"/>
  <c r="F145" i="18" s="1"/>
  <c r="G145" i="12"/>
  <c r="G145" i="18" s="1"/>
  <c r="H145" i="12"/>
  <c r="H145" i="18" s="1"/>
  <c r="I145" i="12"/>
  <c r="I145" i="18" s="1"/>
  <c r="J145" i="12"/>
  <c r="J145" i="18" s="1"/>
  <c r="K145" i="12"/>
  <c r="M145" i="18" s="1"/>
  <c r="L145" i="12"/>
  <c r="N145" i="18" s="1"/>
  <c r="M145" i="12"/>
  <c r="O145" i="18" s="1"/>
  <c r="N145" i="12"/>
  <c r="P145" i="18" s="1"/>
  <c r="O145" i="12"/>
  <c r="Q145" i="18" s="1"/>
  <c r="P145" i="12"/>
  <c r="R145" i="18" s="1"/>
  <c r="Q145" i="12"/>
  <c r="R145" i="12"/>
  <c r="D145" i="25" s="1"/>
  <c r="S145" i="12"/>
  <c r="E145" i="25" s="1"/>
  <c r="T145" i="12"/>
  <c r="F145" i="25" s="1"/>
  <c r="U145" i="12"/>
  <c r="G145" i="25" s="1"/>
  <c r="V145" i="12"/>
  <c r="H145" i="25" s="1"/>
  <c r="W145" i="12"/>
  <c r="X145" i="12"/>
  <c r="M145" i="25" s="1"/>
  <c r="Y145" i="12"/>
  <c r="N145" i="25" s="1"/>
  <c r="Z145" i="12"/>
  <c r="O145" i="25" s="1"/>
  <c r="AA145" i="12"/>
  <c r="P145" i="25" s="1"/>
  <c r="AB145" i="12"/>
  <c r="Q145" i="25" s="1"/>
  <c r="AC145" i="12"/>
  <c r="AD145" i="12"/>
  <c r="V145" i="25" s="1"/>
  <c r="AE145" i="12"/>
  <c r="W145" i="25" s="1"/>
  <c r="AF145" i="12"/>
  <c r="X145" i="25" s="1"/>
  <c r="AG145" i="12"/>
  <c r="Y145" i="25" s="1"/>
  <c r="AH145" i="12"/>
  <c r="Z145" i="25" s="1"/>
  <c r="AI145" i="12"/>
  <c r="AJ145" i="12"/>
  <c r="D145" i="26" s="1"/>
  <c r="AK145" i="12"/>
  <c r="E145" i="26" s="1"/>
  <c r="AL145" i="12"/>
  <c r="F145" i="26" s="1"/>
  <c r="AM145" i="12"/>
  <c r="G145" i="26" s="1"/>
  <c r="AN145" i="12"/>
  <c r="H145" i="26" s="1"/>
  <c r="AO145" i="12"/>
  <c r="AP145" i="12"/>
  <c r="M145" i="26" s="1"/>
  <c r="AQ145" i="12"/>
  <c r="N145" i="26" s="1"/>
  <c r="AR145" i="12"/>
  <c r="O145" i="26" s="1"/>
  <c r="AS145" i="12"/>
  <c r="P145" i="26" s="1"/>
  <c r="AT145" i="12"/>
  <c r="Q145" i="26" s="1"/>
  <c r="AU145" i="12"/>
  <c r="AV145" i="12"/>
  <c r="V145" i="26" s="1"/>
  <c r="AW145" i="12"/>
  <c r="W145" i="26" s="1"/>
  <c r="AX145" i="12"/>
  <c r="X145" i="26" s="1"/>
  <c r="AY145" i="12"/>
  <c r="Y145" i="26" s="1"/>
  <c r="AZ145" i="12"/>
  <c r="Z145" i="26" s="1"/>
  <c r="BA145" i="12"/>
  <c r="BB145" i="12"/>
  <c r="D145" i="27" s="1"/>
  <c r="BC145" i="12"/>
  <c r="E145" i="27" s="1"/>
  <c r="BD145" i="12"/>
  <c r="F145" i="27" s="1"/>
  <c r="BE145" i="12"/>
  <c r="G145" i="27" s="1"/>
  <c r="BF145" i="12"/>
  <c r="H145" i="27" s="1"/>
  <c r="BG145" i="12"/>
  <c r="BH145" i="12"/>
  <c r="M145" i="27" s="1"/>
  <c r="BI145" i="12"/>
  <c r="N145" i="27" s="1"/>
  <c r="BJ145" i="12"/>
  <c r="O145" i="27" s="1"/>
  <c r="BK145" i="12"/>
  <c r="P145" i="27" s="1"/>
  <c r="BL145" i="12"/>
  <c r="Q145" i="27" s="1"/>
  <c r="BM145" i="12"/>
  <c r="R145" i="27" s="1"/>
  <c r="D146" i="12"/>
  <c r="D146" i="18" s="1"/>
  <c r="E146" i="12"/>
  <c r="E146" i="18" s="1"/>
  <c r="F146" i="12"/>
  <c r="F146" i="18" s="1"/>
  <c r="G146" i="12"/>
  <c r="G146" i="18" s="1"/>
  <c r="H146" i="12"/>
  <c r="H146" i="18" s="1"/>
  <c r="I146" i="12"/>
  <c r="I146" i="18" s="1"/>
  <c r="J146" i="12"/>
  <c r="J146" i="18" s="1"/>
  <c r="K146" i="12"/>
  <c r="M146" i="18" s="1"/>
  <c r="L146" i="12"/>
  <c r="N146" i="18" s="1"/>
  <c r="M146" i="12"/>
  <c r="O146" i="18" s="1"/>
  <c r="N146" i="12"/>
  <c r="P146" i="18" s="1"/>
  <c r="O146" i="12"/>
  <c r="Q146" i="18" s="1"/>
  <c r="P146" i="12"/>
  <c r="R146" i="18" s="1"/>
  <c r="Q146" i="12"/>
  <c r="R146" i="12"/>
  <c r="D146" i="25" s="1"/>
  <c r="S146" i="12"/>
  <c r="E146" i="25" s="1"/>
  <c r="T146" i="12"/>
  <c r="F146" i="25" s="1"/>
  <c r="U146" i="12"/>
  <c r="G146" i="25" s="1"/>
  <c r="V146" i="12"/>
  <c r="H146" i="25" s="1"/>
  <c r="W146" i="12"/>
  <c r="X146" i="12"/>
  <c r="M146" i="25" s="1"/>
  <c r="Y146" i="12"/>
  <c r="N146" i="25" s="1"/>
  <c r="Z146" i="12"/>
  <c r="O146" i="25" s="1"/>
  <c r="AA146" i="12"/>
  <c r="P146" i="25" s="1"/>
  <c r="AB146" i="12"/>
  <c r="Q146" i="25" s="1"/>
  <c r="AC146" i="12"/>
  <c r="AD146" i="12"/>
  <c r="V146" i="25" s="1"/>
  <c r="AE146" i="12"/>
  <c r="W146" i="25" s="1"/>
  <c r="AF146" i="12"/>
  <c r="X146" i="25" s="1"/>
  <c r="AG146" i="12"/>
  <c r="Y146" i="25" s="1"/>
  <c r="AH146" i="12"/>
  <c r="Z146" i="25" s="1"/>
  <c r="AI146" i="12"/>
  <c r="AJ146" i="12"/>
  <c r="D146" i="26" s="1"/>
  <c r="AK146" i="12"/>
  <c r="E146" i="26" s="1"/>
  <c r="AL146" i="12"/>
  <c r="F146" i="26" s="1"/>
  <c r="AM146" i="12"/>
  <c r="G146" i="26" s="1"/>
  <c r="AN146" i="12"/>
  <c r="H146" i="26" s="1"/>
  <c r="AO146" i="12"/>
  <c r="AP146" i="12"/>
  <c r="M146" i="26" s="1"/>
  <c r="AQ146" i="12"/>
  <c r="N146" i="26" s="1"/>
  <c r="AR146" i="12"/>
  <c r="O146" i="26" s="1"/>
  <c r="AS146" i="12"/>
  <c r="P146" i="26" s="1"/>
  <c r="AT146" i="12"/>
  <c r="Q146" i="26" s="1"/>
  <c r="AU146" i="12"/>
  <c r="AV146" i="12"/>
  <c r="V146" i="26" s="1"/>
  <c r="AW146" i="12"/>
  <c r="W146" i="26" s="1"/>
  <c r="AX146" i="12"/>
  <c r="X146" i="26" s="1"/>
  <c r="AY146" i="12"/>
  <c r="Y146" i="26" s="1"/>
  <c r="AZ146" i="12"/>
  <c r="Z146" i="26" s="1"/>
  <c r="BA146" i="12"/>
  <c r="BB146" i="12"/>
  <c r="D146" i="27" s="1"/>
  <c r="BC146" i="12"/>
  <c r="E146" i="27" s="1"/>
  <c r="BD146" i="12"/>
  <c r="F146" i="27" s="1"/>
  <c r="BE146" i="12"/>
  <c r="G146" i="27" s="1"/>
  <c r="BF146" i="12"/>
  <c r="H146" i="27" s="1"/>
  <c r="BG146" i="12"/>
  <c r="BH146" i="12"/>
  <c r="M146" i="27" s="1"/>
  <c r="BI146" i="12"/>
  <c r="N146" i="27" s="1"/>
  <c r="BJ146" i="12"/>
  <c r="O146" i="27" s="1"/>
  <c r="BK146" i="12"/>
  <c r="P146" i="27" s="1"/>
  <c r="BL146" i="12"/>
  <c r="Q146" i="27" s="1"/>
  <c r="BM146" i="12"/>
  <c r="R146" i="27" s="1"/>
  <c r="D147" i="12"/>
  <c r="D147" i="18" s="1"/>
  <c r="E147" i="12"/>
  <c r="E147" i="18" s="1"/>
  <c r="F147" i="12"/>
  <c r="F147" i="18" s="1"/>
  <c r="G147" i="12"/>
  <c r="G147" i="18" s="1"/>
  <c r="H147" i="12"/>
  <c r="H147" i="18" s="1"/>
  <c r="I147" i="12"/>
  <c r="I147" i="18" s="1"/>
  <c r="J147" i="12"/>
  <c r="J147" i="18" s="1"/>
  <c r="K147" i="12"/>
  <c r="M147" i="18" s="1"/>
  <c r="L147" i="12"/>
  <c r="N147" i="18" s="1"/>
  <c r="M147" i="12"/>
  <c r="O147" i="18" s="1"/>
  <c r="N147" i="12"/>
  <c r="P147" i="18" s="1"/>
  <c r="O147" i="12"/>
  <c r="Q147" i="18" s="1"/>
  <c r="P147" i="12"/>
  <c r="R147" i="18" s="1"/>
  <c r="Q147" i="12"/>
  <c r="R147" i="12"/>
  <c r="D147" i="25" s="1"/>
  <c r="S147" i="12"/>
  <c r="E147" i="25" s="1"/>
  <c r="T147" i="12"/>
  <c r="F147" i="25" s="1"/>
  <c r="U147" i="12"/>
  <c r="G147" i="25" s="1"/>
  <c r="V147" i="12"/>
  <c r="H147" i="25" s="1"/>
  <c r="W147" i="12"/>
  <c r="X147" i="12"/>
  <c r="M147" i="25" s="1"/>
  <c r="Y147" i="12"/>
  <c r="N147" i="25" s="1"/>
  <c r="Z147" i="12"/>
  <c r="O147" i="25" s="1"/>
  <c r="AA147" i="12"/>
  <c r="P147" i="25" s="1"/>
  <c r="AB147" i="12"/>
  <c r="Q147" i="25" s="1"/>
  <c r="AC147" i="12"/>
  <c r="AD147" i="12"/>
  <c r="V147" i="25" s="1"/>
  <c r="AE147" i="12"/>
  <c r="W147" i="25" s="1"/>
  <c r="AF147" i="12"/>
  <c r="X147" i="25" s="1"/>
  <c r="AG147" i="12"/>
  <c r="Y147" i="25" s="1"/>
  <c r="AH147" i="12"/>
  <c r="Z147" i="25" s="1"/>
  <c r="AI147" i="12"/>
  <c r="AJ147" i="12"/>
  <c r="D147" i="26" s="1"/>
  <c r="AK147" i="12"/>
  <c r="E147" i="26" s="1"/>
  <c r="AL147" i="12"/>
  <c r="F147" i="26" s="1"/>
  <c r="AM147" i="12"/>
  <c r="G147" i="26" s="1"/>
  <c r="AN147" i="12"/>
  <c r="H147" i="26" s="1"/>
  <c r="AO147" i="12"/>
  <c r="AP147" i="12"/>
  <c r="M147" i="26" s="1"/>
  <c r="AQ147" i="12"/>
  <c r="N147" i="26" s="1"/>
  <c r="AR147" i="12"/>
  <c r="O147" i="26" s="1"/>
  <c r="AS147" i="12"/>
  <c r="P147" i="26" s="1"/>
  <c r="AT147" i="12"/>
  <c r="Q147" i="26" s="1"/>
  <c r="AU147" i="12"/>
  <c r="AV147" i="12"/>
  <c r="V147" i="26" s="1"/>
  <c r="AW147" i="12"/>
  <c r="W147" i="26" s="1"/>
  <c r="AX147" i="12"/>
  <c r="X147" i="26" s="1"/>
  <c r="AY147" i="12"/>
  <c r="Y147" i="26" s="1"/>
  <c r="AZ147" i="12"/>
  <c r="Z147" i="26" s="1"/>
  <c r="BA147" i="12"/>
  <c r="BB147" i="12"/>
  <c r="D147" i="27" s="1"/>
  <c r="BC147" i="12"/>
  <c r="E147" i="27" s="1"/>
  <c r="BD147" i="12"/>
  <c r="F147" i="27" s="1"/>
  <c r="BE147" i="12"/>
  <c r="G147" i="27" s="1"/>
  <c r="BF147" i="12"/>
  <c r="H147" i="27" s="1"/>
  <c r="BG147" i="12"/>
  <c r="BH147" i="12"/>
  <c r="M147" i="27" s="1"/>
  <c r="BI147" i="12"/>
  <c r="N147" i="27" s="1"/>
  <c r="BJ147" i="12"/>
  <c r="O147" i="27" s="1"/>
  <c r="BK147" i="12"/>
  <c r="P147" i="27" s="1"/>
  <c r="BL147" i="12"/>
  <c r="Q147" i="27" s="1"/>
  <c r="BM147" i="12"/>
  <c r="R147" i="27" s="1"/>
  <c r="D148" i="12"/>
  <c r="D148" i="18" s="1"/>
  <c r="E148" i="12"/>
  <c r="E148" i="18" s="1"/>
  <c r="F148" i="12"/>
  <c r="F148" i="18" s="1"/>
  <c r="G148" i="12"/>
  <c r="G148" i="18" s="1"/>
  <c r="H148" i="12"/>
  <c r="H148" i="18" s="1"/>
  <c r="I148" i="12"/>
  <c r="I148" i="18" s="1"/>
  <c r="J148" i="12"/>
  <c r="J148" i="18" s="1"/>
  <c r="K148" i="12"/>
  <c r="M148" i="18" s="1"/>
  <c r="L148" i="12"/>
  <c r="N148" i="18" s="1"/>
  <c r="M148" i="12"/>
  <c r="O148" i="18" s="1"/>
  <c r="N148" i="12"/>
  <c r="P148" i="18" s="1"/>
  <c r="O148" i="12"/>
  <c r="Q148" i="18" s="1"/>
  <c r="P148" i="12"/>
  <c r="R148" i="18" s="1"/>
  <c r="Q148" i="12"/>
  <c r="R148" i="12"/>
  <c r="D148" i="25" s="1"/>
  <c r="S148" i="12"/>
  <c r="E148" i="25" s="1"/>
  <c r="T148" i="12"/>
  <c r="F148" i="25" s="1"/>
  <c r="U148" i="12"/>
  <c r="G148" i="25" s="1"/>
  <c r="V148" i="12"/>
  <c r="H148" i="25" s="1"/>
  <c r="W148" i="12"/>
  <c r="X148" i="12"/>
  <c r="M148" i="25" s="1"/>
  <c r="Y148" i="12"/>
  <c r="N148" i="25" s="1"/>
  <c r="Z148" i="12"/>
  <c r="O148" i="25" s="1"/>
  <c r="AA148" i="12"/>
  <c r="P148" i="25" s="1"/>
  <c r="AB148" i="12"/>
  <c r="Q148" i="25" s="1"/>
  <c r="AC148" i="12"/>
  <c r="AD148" i="12"/>
  <c r="V148" i="25" s="1"/>
  <c r="AE148" i="12"/>
  <c r="W148" i="25" s="1"/>
  <c r="AF148" i="12"/>
  <c r="X148" i="25" s="1"/>
  <c r="AG148" i="12"/>
  <c r="Y148" i="25" s="1"/>
  <c r="AH148" i="12"/>
  <c r="Z148" i="25" s="1"/>
  <c r="AI148" i="12"/>
  <c r="AJ148" i="12"/>
  <c r="D148" i="26" s="1"/>
  <c r="AK148" i="12"/>
  <c r="E148" i="26" s="1"/>
  <c r="AL148" i="12"/>
  <c r="F148" i="26" s="1"/>
  <c r="AM148" i="12"/>
  <c r="G148" i="26" s="1"/>
  <c r="AN148" i="12"/>
  <c r="H148" i="26" s="1"/>
  <c r="AO148" i="12"/>
  <c r="AP148" i="12"/>
  <c r="M148" i="26" s="1"/>
  <c r="AQ148" i="12"/>
  <c r="N148" i="26" s="1"/>
  <c r="AR148" i="12"/>
  <c r="O148" i="26" s="1"/>
  <c r="AS148" i="12"/>
  <c r="P148" i="26" s="1"/>
  <c r="AT148" i="12"/>
  <c r="Q148" i="26" s="1"/>
  <c r="AU148" i="12"/>
  <c r="AV148" i="12"/>
  <c r="V148" i="26" s="1"/>
  <c r="AW148" i="12"/>
  <c r="W148" i="26" s="1"/>
  <c r="AX148" i="12"/>
  <c r="X148" i="26" s="1"/>
  <c r="AY148" i="12"/>
  <c r="Y148" i="26" s="1"/>
  <c r="AZ148" i="12"/>
  <c r="Z148" i="26" s="1"/>
  <c r="BA148" i="12"/>
  <c r="BB148" i="12"/>
  <c r="D148" i="27" s="1"/>
  <c r="BC148" i="12"/>
  <c r="E148" i="27" s="1"/>
  <c r="BD148" i="12"/>
  <c r="F148" i="27" s="1"/>
  <c r="BE148" i="12"/>
  <c r="G148" i="27" s="1"/>
  <c r="BF148" i="12"/>
  <c r="H148" i="27" s="1"/>
  <c r="BG148" i="12"/>
  <c r="BH148" i="12"/>
  <c r="M148" i="27" s="1"/>
  <c r="BI148" i="12"/>
  <c r="N148" i="27" s="1"/>
  <c r="BJ148" i="12"/>
  <c r="O148" i="27" s="1"/>
  <c r="BK148" i="12"/>
  <c r="P148" i="27" s="1"/>
  <c r="BL148" i="12"/>
  <c r="Q148" i="27" s="1"/>
  <c r="BM148" i="12"/>
  <c r="R148" i="27" s="1"/>
  <c r="E139" i="12"/>
  <c r="E139" i="18" s="1"/>
  <c r="F139" i="12"/>
  <c r="F139" i="18" s="1"/>
  <c r="G139" i="12"/>
  <c r="G139" i="18" s="1"/>
  <c r="H139" i="12"/>
  <c r="H139" i="18" s="1"/>
  <c r="I139" i="12"/>
  <c r="I139" i="18" s="1"/>
  <c r="J139" i="12"/>
  <c r="J139" i="18" s="1"/>
  <c r="K139" i="12"/>
  <c r="M139" i="18" s="1"/>
  <c r="L139" i="12"/>
  <c r="N139" i="18" s="1"/>
  <c r="M139" i="12"/>
  <c r="O139" i="18" s="1"/>
  <c r="N139" i="12"/>
  <c r="P139" i="18" s="1"/>
  <c r="O139" i="12"/>
  <c r="Q139" i="18" s="1"/>
  <c r="P139" i="12"/>
  <c r="R139" i="18" s="1"/>
  <c r="Q139" i="12"/>
  <c r="R139" i="12"/>
  <c r="D139" i="25" s="1"/>
  <c r="S139" i="12"/>
  <c r="E139" i="25" s="1"/>
  <c r="T139" i="12"/>
  <c r="F139" i="25" s="1"/>
  <c r="U139" i="12"/>
  <c r="G139" i="25" s="1"/>
  <c r="V139" i="12"/>
  <c r="H139" i="25" s="1"/>
  <c r="W139" i="12"/>
  <c r="X139" i="12"/>
  <c r="M139" i="25" s="1"/>
  <c r="Y139" i="12"/>
  <c r="N139" i="25" s="1"/>
  <c r="Z139" i="12"/>
  <c r="O139" i="25" s="1"/>
  <c r="AA139" i="12"/>
  <c r="P139" i="25" s="1"/>
  <c r="AB139" i="12"/>
  <c r="Q139" i="25" s="1"/>
  <c r="AC139" i="12"/>
  <c r="AD139" i="12"/>
  <c r="V139" i="25" s="1"/>
  <c r="AE139" i="12"/>
  <c r="W139" i="25" s="1"/>
  <c r="AF139" i="12"/>
  <c r="X139" i="25" s="1"/>
  <c r="AG139" i="12"/>
  <c r="Y139" i="25" s="1"/>
  <c r="AH139" i="12"/>
  <c r="Z139" i="25" s="1"/>
  <c r="AI139" i="12"/>
  <c r="AJ139" i="12"/>
  <c r="D139" i="26" s="1"/>
  <c r="AK139" i="12"/>
  <c r="E139" i="26" s="1"/>
  <c r="AL139" i="12"/>
  <c r="F139" i="26" s="1"/>
  <c r="AM139" i="12"/>
  <c r="G139" i="26" s="1"/>
  <c r="AN139" i="12"/>
  <c r="H139" i="26" s="1"/>
  <c r="AO139" i="12"/>
  <c r="AP139" i="12"/>
  <c r="M139" i="26" s="1"/>
  <c r="AQ139" i="12"/>
  <c r="N139" i="26" s="1"/>
  <c r="AR139" i="12"/>
  <c r="O139" i="26" s="1"/>
  <c r="AS139" i="12"/>
  <c r="P139" i="26" s="1"/>
  <c r="AT139" i="12"/>
  <c r="Q139" i="26" s="1"/>
  <c r="AU139" i="12"/>
  <c r="AV139" i="12"/>
  <c r="V139" i="26" s="1"/>
  <c r="AW139" i="12"/>
  <c r="W139" i="26" s="1"/>
  <c r="AX139" i="12"/>
  <c r="X139" i="26" s="1"/>
  <c r="AY139" i="12"/>
  <c r="Y139" i="26" s="1"/>
  <c r="AZ139" i="12"/>
  <c r="Z139" i="26" s="1"/>
  <c r="BA139" i="12"/>
  <c r="BB139" i="12"/>
  <c r="D139" i="27" s="1"/>
  <c r="BC139" i="12"/>
  <c r="E139" i="27" s="1"/>
  <c r="BD139" i="12"/>
  <c r="F139" i="27" s="1"/>
  <c r="BE139" i="12"/>
  <c r="G139" i="27" s="1"/>
  <c r="BF139" i="12"/>
  <c r="H139" i="27" s="1"/>
  <c r="BG139" i="12"/>
  <c r="BH139" i="12"/>
  <c r="M139" i="27" s="1"/>
  <c r="BI139" i="12"/>
  <c r="N139" i="27" s="1"/>
  <c r="BJ139" i="12"/>
  <c r="O139" i="27" s="1"/>
  <c r="BK139" i="12"/>
  <c r="P139" i="27" s="1"/>
  <c r="BL139" i="12"/>
  <c r="Q139" i="27" s="1"/>
  <c r="BM139" i="12"/>
  <c r="R139" i="27" s="1"/>
  <c r="D139" i="12"/>
  <c r="D139" i="18" s="1"/>
  <c r="E138" i="12"/>
  <c r="E138" i="18" s="1"/>
  <c r="F138" i="12"/>
  <c r="F138" i="18" s="1"/>
  <c r="G138" i="12"/>
  <c r="G138" i="18" s="1"/>
  <c r="H138" i="12"/>
  <c r="H138" i="18" s="1"/>
  <c r="I138" i="12"/>
  <c r="I138" i="18" s="1"/>
  <c r="J138" i="12"/>
  <c r="J138" i="18" s="1"/>
  <c r="K138" i="12"/>
  <c r="M138" i="18" s="1"/>
  <c r="L138" i="12"/>
  <c r="N138" i="18" s="1"/>
  <c r="M138" i="12"/>
  <c r="O138" i="18" s="1"/>
  <c r="N138" i="12"/>
  <c r="P138" i="18" s="1"/>
  <c r="O138" i="12"/>
  <c r="Q138" i="18" s="1"/>
  <c r="P138" i="12"/>
  <c r="R138" i="18" s="1"/>
  <c r="Q138" i="12"/>
  <c r="R138" i="12"/>
  <c r="D138" i="25" s="1"/>
  <c r="S138" i="12"/>
  <c r="E138" i="25" s="1"/>
  <c r="T138" i="12"/>
  <c r="F138" i="25" s="1"/>
  <c r="U138" i="12"/>
  <c r="G138" i="25" s="1"/>
  <c r="V138" i="12"/>
  <c r="H138" i="25" s="1"/>
  <c r="W138" i="12"/>
  <c r="X138" i="12"/>
  <c r="M138" i="25" s="1"/>
  <c r="Y138" i="12"/>
  <c r="N138" i="25" s="1"/>
  <c r="Z138" i="12"/>
  <c r="O138" i="25" s="1"/>
  <c r="AA138" i="12"/>
  <c r="P138" i="25" s="1"/>
  <c r="AB138" i="12"/>
  <c r="Q138" i="25" s="1"/>
  <c r="AC138" i="12"/>
  <c r="AD138" i="12"/>
  <c r="V138" i="25" s="1"/>
  <c r="AE138" i="12"/>
  <c r="W138" i="25" s="1"/>
  <c r="AF138" i="12"/>
  <c r="X138" i="25" s="1"/>
  <c r="AG138" i="12"/>
  <c r="Y138" i="25" s="1"/>
  <c r="AH138" i="12"/>
  <c r="Z138" i="25" s="1"/>
  <c r="AI138" i="12"/>
  <c r="AJ138" i="12"/>
  <c r="D138" i="26" s="1"/>
  <c r="AK138" i="12"/>
  <c r="E138" i="26" s="1"/>
  <c r="AL138" i="12"/>
  <c r="F138" i="26" s="1"/>
  <c r="AM138" i="12"/>
  <c r="G138" i="26" s="1"/>
  <c r="AN138" i="12"/>
  <c r="H138" i="26" s="1"/>
  <c r="AO138" i="12"/>
  <c r="AP138" i="12"/>
  <c r="M138" i="26" s="1"/>
  <c r="AQ138" i="12"/>
  <c r="N138" i="26" s="1"/>
  <c r="AR138" i="12"/>
  <c r="O138" i="26" s="1"/>
  <c r="AS138" i="12"/>
  <c r="P138" i="26" s="1"/>
  <c r="AT138" i="12"/>
  <c r="Q138" i="26" s="1"/>
  <c r="AU138" i="12"/>
  <c r="AV138" i="12"/>
  <c r="V138" i="26" s="1"/>
  <c r="AW138" i="12"/>
  <c r="W138" i="26" s="1"/>
  <c r="AX138" i="12"/>
  <c r="X138" i="26" s="1"/>
  <c r="AY138" i="12"/>
  <c r="Y138" i="26" s="1"/>
  <c r="AZ138" i="12"/>
  <c r="Z138" i="26" s="1"/>
  <c r="BA138" i="12"/>
  <c r="BB138" i="12"/>
  <c r="D138" i="27" s="1"/>
  <c r="BC138" i="12"/>
  <c r="E138" i="27" s="1"/>
  <c r="D138" i="12"/>
  <c r="D138" i="18" s="1"/>
  <c r="I148" i="26" l="1"/>
  <c r="L148" i="26"/>
  <c r="I147" i="27"/>
  <c r="L147" i="27"/>
  <c r="I146" i="26"/>
  <c r="L146" i="26"/>
  <c r="I145" i="27"/>
  <c r="L145" i="27"/>
  <c r="I144" i="26"/>
  <c r="L144" i="26"/>
  <c r="I143" i="27"/>
  <c r="L143" i="27"/>
  <c r="I141" i="26"/>
  <c r="L141" i="26"/>
  <c r="I140" i="27"/>
  <c r="L140" i="27"/>
  <c r="I138" i="26"/>
  <c r="L138" i="26"/>
  <c r="I139" i="27"/>
  <c r="L139" i="27"/>
  <c r="I148" i="27"/>
  <c r="L148" i="27"/>
  <c r="I147" i="26"/>
  <c r="L147" i="26"/>
  <c r="I146" i="27"/>
  <c r="L146" i="27"/>
  <c r="I145" i="26"/>
  <c r="L145" i="26"/>
  <c r="I144" i="27"/>
  <c r="L144" i="27"/>
  <c r="I143" i="26"/>
  <c r="L143" i="26"/>
  <c r="I141" i="27"/>
  <c r="L141" i="27"/>
  <c r="I140" i="26"/>
  <c r="L140" i="26"/>
  <c r="I139" i="26"/>
  <c r="L139" i="26"/>
  <c r="I147" i="25"/>
  <c r="L147" i="25"/>
  <c r="I145" i="25"/>
  <c r="L145" i="25"/>
  <c r="I143" i="25"/>
  <c r="L143" i="25"/>
  <c r="I140" i="25"/>
  <c r="L140" i="25"/>
  <c r="I139" i="25"/>
  <c r="L139" i="25"/>
  <c r="I148" i="25"/>
  <c r="L148" i="25"/>
  <c r="I146" i="25"/>
  <c r="L146" i="25"/>
  <c r="I144" i="25"/>
  <c r="L144" i="25"/>
  <c r="I141" i="25"/>
  <c r="L141" i="25"/>
  <c r="I138" i="25"/>
  <c r="L138" i="25"/>
  <c r="AA147" i="26"/>
  <c r="C147" i="27"/>
  <c r="AA145" i="26"/>
  <c r="C145" i="27"/>
  <c r="AA143" i="26"/>
  <c r="C143" i="27"/>
  <c r="AA140" i="26"/>
  <c r="C140" i="27"/>
  <c r="AA139" i="26"/>
  <c r="C139" i="27"/>
  <c r="AA148" i="26"/>
  <c r="C148" i="27"/>
  <c r="AA146" i="26"/>
  <c r="C146" i="27"/>
  <c r="AA144" i="26"/>
  <c r="C144" i="27"/>
  <c r="AA141" i="26"/>
  <c r="C141" i="27"/>
  <c r="AA138" i="26"/>
  <c r="C138" i="27"/>
  <c r="R143" i="26"/>
  <c r="U143" i="26"/>
  <c r="R139" i="26"/>
  <c r="U139" i="26"/>
  <c r="R145" i="26"/>
  <c r="U145" i="26"/>
  <c r="R140" i="26"/>
  <c r="U140" i="26"/>
  <c r="R148" i="26"/>
  <c r="U148" i="26"/>
  <c r="R146" i="26"/>
  <c r="U146" i="26"/>
  <c r="R144" i="26"/>
  <c r="U144" i="26"/>
  <c r="R141" i="26"/>
  <c r="U141" i="26"/>
  <c r="R147" i="26"/>
  <c r="U147" i="26"/>
  <c r="R138" i="26"/>
  <c r="U138" i="26"/>
  <c r="AA144" i="25"/>
  <c r="C144" i="26"/>
  <c r="AA147" i="25"/>
  <c r="C147" i="26"/>
  <c r="AA145" i="25"/>
  <c r="C145" i="26"/>
  <c r="AA143" i="25"/>
  <c r="C143" i="26"/>
  <c r="AA140" i="25"/>
  <c r="C140" i="26"/>
  <c r="AA148" i="25"/>
  <c r="C148" i="26"/>
  <c r="AA146" i="25"/>
  <c r="C146" i="26"/>
  <c r="AA141" i="25"/>
  <c r="C141" i="26"/>
  <c r="AA138" i="25"/>
  <c r="C138" i="26"/>
  <c r="AA139" i="25"/>
  <c r="C139" i="26"/>
  <c r="R148" i="25"/>
  <c r="U148" i="25"/>
  <c r="S148" i="18"/>
  <c r="C148" i="25"/>
  <c r="R146" i="25"/>
  <c r="U146" i="25"/>
  <c r="C146" i="25"/>
  <c r="S146" i="18"/>
  <c r="R144" i="25"/>
  <c r="U144" i="25"/>
  <c r="S144" i="18"/>
  <c r="C144" i="25"/>
  <c r="R141" i="25"/>
  <c r="U141" i="25"/>
  <c r="C141" i="25"/>
  <c r="S141" i="18"/>
  <c r="U138" i="25"/>
  <c r="R138" i="25"/>
  <c r="S138" i="18"/>
  <c r="C138" i="25"/>
  <c r="R147" i="25"/>
  <c r="U147" i="25"/>
  <c r="S147" i="18"/>
  <c r="C147" i="25"/>
  <c r="U145" i="25"/>
  <c r="R145" i="25"/>
  <c r="C145" i="25"/>
  <c r="S145" i="18"/>
  <c r="R143" i="25"/>
  <c r="U143" i="25"/>
  <c r="S143" i="18"/>
  <c r="C143" i="25"/>
  <c r="R140" i="25"/>
  <c r="U140" i="25"/>
  <c r="C140" i="25"/>
  <c r="S140" i="18"/>
  <c r="R139" i="25"/>
  <c r="U139" i="25"/>
  <c r="C139" i="25"/>
  <c r="S139" i="18"/>
  <c r="V32" i="12"/>
  <c r="H32" i="25" s="1"/>
  <c r="W32" i="12"/>
  <c r="X32" i="12"/>
  <c r="M32" i="25" s="1"/>
  <c r="Y32" i="12"/>
  <c r="N32" i="25" s="1"/>
  <c r="Z32" i="12"/>
  <c r="O32" i="25" s="1"/>
  <c r="AA32" i="12"/>
  <c r="P32" i="25" s="1"/>
  <c r="AB32" i="12"/>
  <c r="Q32" i="25" s="1"/>
  <c r="AC32" i="12"/>
  <c r="AD32" i="12"/>
  <c r="V32" i="25" s="1"/>
  <c r="AE32" i="12"/>
  <c r="W32" i="25" s="1"/>
  <c r="AF32" i="12"/>
  <c r="X32" i="25" s="1"/>
  <c r="AG32" i="12"/>
  <c r="Y32" i="25" s="1"/>
  <c r="AH32" i="12"/>
  <c r="Z32" i="25" s="1"/>
  <c r="AI32" i="12"/>
  <c r="AJ32" i="12"/>
  <c r="D32" i="26" s="1"/>
  <c r="AK32" i="12"/>
  <c r="E32" i="26" s="1"/>
  <c r="AL32" i="12"/>
  <c r="F32" i="26" s="1"/>
  <c r="AM32" i="12"/>
  <c r="G32" i="26" s="1"/>
  <c r="AN32" i="12"/>
  <c r="H32" i="26" s="1"/>
  <c r="AO32" i="12"/>
  <c r="AP32" i="12"/>
  <c r="M32" i="26" s="1"/>
  <c r="AQ32" i="12"/>
  <c r="N32" i="26" s="1"/>
  <c r="AR32" i="12"/>
  <c r="O32" i="26" s="1"/>
  <c r="AS32" i="12"/>
  <c r="P32" i="26" s="1"/>
  <c r="AT32" i="12"/>
  <c r="Q32" i="26" s="1"/>
  <c r="AU32" i="12"/>
  <c r="AV32" i="12"/>
  <c r="V32" i="26" s="1"/>
  <c r="AW32" i="12"/>
  <c r="W32" i="26" s="1"/>
  <c r="AX32" i="12"/>
  <c r="X32" i="26" s="1"/>
  <c r="AY32" i="12"/>
  <c r="Y32" i="26" s="1"/>
  <c r="AZ32" i="12"/>
  <c r="Z32" i="26" s="1"/>
  <c r="BA32" i="12"/>
  <c r="BB32" i="12"/>
  <c r="D32" i="27" s="1"/>
  <c r="BC32" i="12"/>
  <c r="E32" i="27" s="1"/>
  <c r="BD32" i="12"/>
  <c r="F32" i="27" s="1"/>
  <c r="BE32" i="12"/>
  <c r="G32" i="27" s="1"/>
  <c r="BF32" i="12"/>
  <c r="H32" i="27" s="1"/>
  <c r="BG32" i="12"/>
  <c r="BH32" i="12"/>
  <c r="M32" i="27" s="1"/>
  <c r="BI32" i="12"/>
  <c r="N32" i="27" s="1"/>
  <c r="BJ32" i="12"/>
  <c r="O32" i="27" s="1"/>
  <c r="BK32" i="12"/>
  <c r="P32" i="27" s="1"/>
  <c r="BL32" i="12"/>
  <c r="Q32" i="27" s="1"/>
  <c r="BM32" i="12"/>
  <c r="R32" i="27" s="1"/>
  <c r="U32" i="12"/>
  <c r="G32" i="25" s="1"/>
  <c r="I32" i="26" l="1"/>
  <c r="L32" i="26"/>
  <c r="I32" i="27"/>
  <c r="L32" i="27"/>
  <c r="I32" i="25"/>
  <c r="L32" i="25"/>
  <c r="AA32" i="26"/>
  <c r="C32" i="27"/>
  <c r="R32" i="26"/>
  <c r="U32" i="26"/>
  <c r="AA32" i="25"/>
  <c r="C32" i="26"/>
  <c r="R32" i="25"/>
  <c r="U32" i="25"/>
  <c r="P446" i="12"/>
  <c r="R446" i="18" s="1"/>
  <c r="Q446" i="12"/>
  <c r="R446" i="12"/>
  <c r="D446" i="25" s="1"/>
  <c r="S446" i="12"/>
  <c r="E446" i="25" s="1"/>
  <c r="T446" i="12"/>
  <c r="F446" i="25" s="1"/>
  <c r="U446" i="12"/>
  <c r="G446" i="25" s="1"/>
  <c r="V446" i="12"/>
  <c r="H446" i="25" s="1"/>
  <c r="W446" i="12"/>
  <c r="X446" i="12"/>
  <c r="M446" i="25" s="1"/>
  <c r="Y446" i="12"/>
  <c r="N446" i="25" s="1"/>
  <c r="Z446" i="12"/>
  <c r="O446" i="25" s="1"/>
  <c r="AA446" i="12"/>
  <c r="P446" i="25" s="1"/>
  <c r="AB446" i="12"/>
  <c r="Q446" i="25" s="1"/>
  <c r="AC446" i="12"/>
  <c r="AD446" i="12"/>
  <c r="V446" i="25" s="1"/>
  <c r="AE446" i="12"/>
  <c r="W446" i="25" s="1"/>
  <c r="AF446" i="12"/>
  <c r="X446" i="25" s="1"/>
  <c r="AG446" i="12"/>
  <c r="Y446" i="25" s="1"/>
  <c r="AH446" i="12"/>
  <c r="Z446" i="25" s="1"/>
  <c r="AI446" i="12"/>
  <c r="AJ446" i="12"/>
  <c r="D446" i="26" s="1"/>
  <c r="AK446" i="12"/>
  <c r="E446" i="26" s="1"/>
  <c r="AL446" i="12"/>
  <c r="F446" i="26" s="1"/>
  <c r="AM446" i="12"/>
  <c r="G446" i="26" s="1"/>
  <c r="AN446" i="12"/>
  <c r="H446" i="26" s="1"/>
  <c r="AO446" i="12"/>
  <c r="AP446" i="12"/>
  <c r="M446" i="26" s="1"/>
  <c r="AQ446" i="12"/>
  <c r="N446" i="26" s="1"/>
  <c r="AR446" i="12"/>
  <c r="O446" i="26" s="1"/>
  <c r="AS446" i="12"/>
  <c r="P446" i="26" s="1"/>
  <c r="AT446" i="12"/>
  <c r="Q446" i="26" s="1"/>
  <c r="AU446" i="12"/>
  <c r="AV446" i="12"/>
  <c r="V446" i="26" s="1"/>
  <c r="AW446" i="12"/>
  <c r="W446" i="26" s="1"/>
  <c r="AX446" i="12"/>
  <c r="X446" i="26" s="1"/>
  <c r="AY446" i="12"/>
  <c r="Y446" i="26" s="1"/>
  <c r="AZ446" i="12"/>
  <c r="Z446" i="26" s="1"/>
  <c r="BA446" i="12"/>
  <c r="BB446" i="12"/>
  <c r="D446" i="27" s="1"/>
  <c r="BC446" i="12"/>
  <c r="E446" i="27" s="1"/>
  <c r="BD446" i="12"/>
  <c r="F446" i="27" s="1"/>
  <c r="BE446" i="12"/>
  <c r="G446" i="27" s="1"/>
  <c r="BF446" i="12"/>
  <c r="H446" i="27" s="1"/>
  <c r="BG446" i="12"/>
  <c r="BH446" i="12"/>
  <c r="M446" i="27" s="1"/>
  <c r="BI446" i="12"/>
  <c r="N446" i="27" s="1"/>
  <c r="BJ446" i="12"/>
  <c r="O446" i="27" s="1"/>
  <c r="BK446" i="12"/>
  <c r="P446" i="27" s="1"/>
  <c r="BL446" i="12"/>
  <c r="Q446" i="27" s="1"/>
  <c r="BM446" i="12"/>
  <c r="R446" i="27" s="1"/>
  <c r="P447" i="12"/>
  <c r="R447" i="18" s="1"/>
  <c r="Q447" i="12"/>
  <c r="R447" i="12"/>
  <c r="D447" i="25" s="1"/>
  <c r="S447" i="12"/>
  <c r="E447" i="25" s="1"/>
  <c r="T447" i="12"/>
  <c r="F447" i="25" s="1"/>
  <c r="U447" i="12"/>
  <c r="G447" i="25" s="1"/>
  <c r="V447" i="12"/>
  <c r="H447" i="25" s="1"/>
  <c r="W447" i="12"/>
  <c r="X447" i="12"/>
  <c r="M447" i="25" s="1"/>
  <c r="Y447" i="12"/>
  <c r="N447" i="25" s="1"/>
  <c r="Z447" i="12"/>
  <c r="O447" i="25" s="1"/>
  <c r="AA447" i="12"/>
  <c r="P447" i="25" s="1"/>
  <c r="AB447" i="12"/>
  <c r="Q447" i="25" s="1"/>
  <c r="AC447" i="12"/>
  <c r="AD447" i="12"/>
  <c r="V447" i="25" s="1"/>
  <c r="AE447" i="12"/>
  <c r="W447" i="25" s="1"/>
  <c r="AF447" i="12"/>
  <c r="X447" i="25" s="1"/>
  <c r="AG447" i="12"/>
  <c r="Y447" i="25" s="1"/>
  <c r="AH447" i="12"/>
  <c r="Z447" i="25" s="1"/>
  <c r="AI447" i="12"/>
  <c r="AJ447" i="12"/>
  <c r="D447" i="26" s="1"/>
  <c r="AK447" i="12"/>
  <c r="E447" i="26" s="1"/>
  <c r="AL447" i="12"/>
  <c r="F447" i="26" s="1"/>
  <c r="AM447" i="12"/>
  <c r="G447" i="26" s="1"/>
  <c r="AN447" i="12"/>
  <c r="H447" i="26" s="1"/>
  <c r="AO447" i="12"/>
  <c r="AP447" i="12"/>
  <c r="M447" i="26" s="1"/>
  <c r="AQ447" i="12"/>
  <c r="N447" i="26" s="1"/>
  <c r="AR447" i="12"/>
  <c r="O447" i="26" s="1"/>
  <c r="AS447" i="12"/>
  <c r="P447" i="26" s="1"/>
  <c r="AT447" i="12"/>
  <c r="Q447" i="26" s="1"/>
  <c r="AU447" i="12"/>
  <c r="AV447" i="12"/>
  <c r="V447" i="26" s="1"/>
  <c r="AW447" i="12"/>
  <c r="W447" i="26" s="1"/>
  <c r="AX447" i="12"/>
  <c r="X447" i="26" s="1"/>
  <c r="AY447" i="12"/>
  <c r="Y447" i="26" s="1"/>
  <c r="AZ447" i="12"/>
  <c r="Z447" i="26" s="1"/>
  <c r="BA447" i="12"/>
  <c r="BB447" i="12"/>
  <c r="D447" i="27" s="1"/>
  <c r="BC447" i="12"/>
  <c r="E447" i="27" s="1"/>
  <c r="BD447" i="12"/>
  <c r="F447" i="27" s="1"/>
  <c r="BE447" i="12"/>
  <c r="G447" i="27" s="1"/>
  <c r="BF447" i="12"/>
  <c r="H447" i="27" s="1"/>
  <c r="BG447" i="12"/>
  <c r="BH447" i="12"/>
  <c r="M447" i="27" s="1"/>
  <c r="BI447" i="12"/>
  <c r="N447" i="27" s="1"/>
  <c r="BJ447" i="12"/>
  <c r="O447" i="27" s="1"/>
  <c r="BK447" i="12"/>
  <c r="P447" i="27" s="1"/>
  <c r="BL447" i="12"/>
  <c r="Q447" i="27" s="1"/>
  <c r="BM447" i="12"/>
  <c r="R447" i="27" s="1"/>
  <c r="P448" i="12"/>
  <c r="R448" i="18" s="1"/>
  <c r="Q448" i="12"/>
  <c r="R448" i="12"/>
  <c r="D448" i="25" s="1"/>
  <c r="S448" i="12"/>
  <c r="E448" i="25" s="1"/>
  <c r="T448" i="12"/>
  <c r="F448" i="25" s="1"/>
  <c r="U448" i="12"/>
  <c r="G448" i="25" s="1"/>
  <c r="V448" i="12"/>
  <c r="H448" i="25" s="1"/>
  <c r="W448" i="12"/>
  <c r="X448" i="12"/>
  <c r="M448" i="25" s="1"/>
  <c r="Y448" i="12"/>
  <c r="N448" i="25" s="1"/>
  <c r="Z448" i="12"/>
  <c r="O448" i="25" s="1"/>
  <c r="AA448" i="12"/>
  <c r="P448" i="25" s="1"/>
  <c r="AB448" i="12"/>
  <c r="Q448" i="25" s="1"/>
  <c r="AC448" i="12"/>
  <c r="AD448" i="12"/>
  <c r="V448" i="25" s="1"/>
  <c r="AE448" i="12"/>
  <c r="W448" i="25" s="1"/>
  <c r="AF448" i="12"/>
  <c r="X448" i="25" s="1"/>
  <c r="AG448" i="12"/>
  <c r="Y448" i="25" s="1"/>
  <c r="AH448" i="12"/>
  <c r="Z448" i="25" s="1"/>
  <c r="AI448" i="12"/>
  <c r="AJ448" i="12"/>
  <c r="D448" i="26" s="1"/>
  <c r="AK448" i="12"/>
  <c r="E448" i="26" s="1"/>
  <c r="AL448" i="12"/>
  <c r="F448" i="26" s="1"/>
  <c r="AM448" i="12"/>
  <c r="G448" i="26" s="1"/>
  <c r="AN448" i="12"/>
  <c r="H448" i="26" s="1"/>
  <c r="AO448" i="12"/>
  <c r="AP448" i="12"/>
  <c r="M448" i="26" s="1"/>
  <c r="AQ448" i="12"/>
  <c r="N448" i="26" s="1"/>
  <c r="AR448" i="12"/>
  <c r="O448" i="26" s="1"/>
  <c r="AS448" i="12"/>
  <c r="P448" i="26" s="1"/>
  <c r="AT448" i="12"/>
  <c r="Q448" i="26" s="1"/>
  <c r="AU448" i="12"/>
  <c r="AV448" i="12"/>
  <c r="V448" i="26" s="1"/>
  <c r="AW448" i="12"/>
  <c r="W448" i="26" s="1"/>
  <c r="AX448" i="12"/>
  <c r="X448" i="26" s="1"/>
  <c r="AY448" i="12"/>
  <c r="Y448" i="26" s="1"/>
  <c r="AZ448" i="12"/>
  <c r="Z448" i="26" s="1"/>
  <c r="BA448" i="12"/>
  <c r="BB448" i="12"/>
  <c r="D448" i="27" s="1"/>
  <c r="BC448" i="12"/>
  <c r="E448" i="27" s="1"/>
  <c r="BD448" i="12"/>
  <c r="F448" i="27" s="1"/>
  <c r="BE448" i="12"/>
  <c r="G448" i="27" s="1"/>
  <c r="BF448" i="12"/>
  <c r="H448" i="27" s="1"/>
  <c r="BG448" i="12"/>
  <c r="BH448" i="12"/>
  <c r="M448" i="27" s="1"/>
  <c r="BI448" i="12"/>
  <c r="N448" i="27" s="1"/>
  <c r="BJ448" i="12"/>
  <c r="O448" i="27" s="1"/>
  <c r="BK448" i="12"/>
  <c r="P448" i="27" s="1"/>
  <c r="BL448" i="12"/>
  <c r="Q448" i="27" s="1"/>
  <c r="BM448" i="12"/>
  <c r="R448" i="27" s="1"/>
  <c r="P449" i="12"/>
  <c r="Q449" i="12"/>
  <c r="Q518" i="12" s="1"/>
  <c r="R449" i="12"/>
  <c r="S449" i="12"/>
  <c r="T449" i="12"/>
  <c r="U449" i="12"/>
  <c r="V449" i="12"/>
  <c r="W449" i="12"/>
  <c r="W518" i="12" s="1"/>
  <c r="X449" i="12"/>
  <c r="Y449" i="12"/>
  <c r="Z449" i="12"/>
  <c r="AA449" i="12"/>
  <c r="AB449" i="12"/>
  <c r="AC449" i="12"/>
  <c r="AC518" i="12" s="1"/>
  <c r="AD449" i="12"/>
  <c r="AE449" i="12"/>
  <c r="AF449" i="12"/>
  <c r="AG449" i="12"/>
  <c r="AH449" i="12"/>
  <c r="AI449" i="12"/>
  <c r="AI518" i="12" s="1"/>
  <c r="AJ449" i="12"/>
  <c r="AK449" i="12"/>
  <c r="AL449" i="12"/>
  <c r="AM449" i="12"/>
  <c r="AN449" i="12"/>
  <c r="AO449" i="12"/>
  <c r="L449" i="26" s="1"/>
  <c r="AP449" i="12"/>
  <c r="AQ449" i="12"/>
  <c r="AR449" i="12"/>
  <c r="AS449" i="12"/>
  <c r="AT449" i="12"/>
  <c r="AU449" i="12"/>
  <c r="AU518" i="12" s="1"/>
  <c r="AV449" i="12"/>
  <c r="AW449" i="12"/>
  <c r="AX449" i="12"/>
  <c r="AY449" i="12"/>
  <c r="AZ449" i="12"/>
  <c r="BA449" i="12"/>
  <c r="BA518" i="12" s="1"/>
  <c r="BB449" i="12"/>
  <c r="BC449" i="12"/>
  <c r="BD449" i="12"/>
  <c r="BE449" i="12"/>
  <c r="BF449" i="12"/>
  <c r="BG449" i="12"/>
  <c r="L449" i="27" s="1"/>
  <c r="BH449" i="12"/>
  <c r="BI449" i="12"/>
  <c r="BJ449" i="12"/>
  <c r="BK449" i="12"/>
  <c r="BL449" i="12"/>
  <c r="BM449" i="12"/>
  <c r="P450" i="12"/>
  <c r="Q450" i="12"/>
  <c r="Q519" i="12" s="1"/>
  <c r="R450" i="12"/>
  <c r="S450" i="12"/>
  <c r="T450" i="12"/>
  <c r="U450" i="12"/>
  <c r="V450" i="12"/>
  <c r="W450" i="12"/>
  <c r="W519" i="12" s="1"/>
  <c r="X450" i="12"/>
  <c r="Y450" i="12"/>
  <c r="Z450" i="12"/>
  <c r="AA450" i="12"/>
  <c r="AB450" i="12"/>
  <c r="AC450" i="12"/>
  <c r="AC519" i="12" s="1"/>
  <c r="AD450" i="12"/>
  <c r="AE450" i="12"/>
  <c r="AF450" i="12"/>
  <c r="AG450" i="12"/>
  <c r="AH450" i="12"/>
  <c r="AI450" i="12"/>
  <c r="AI519" i="12" s="1"/>
  <c r="AJ450" i="12"/>
  <c r="AK450" i="12"/>
  <c r="AL450" i="12"/>
  <c r="AM450" i="12"/>
  <c r="AN450" i="12"/>
  <c r="AO450" i="12"/>
  <c r="L450" i="26" s="1"/>
  <c r="AP450" i="12"/>
  <c r="AQ450" i="12"/>
  <c r="AR450" i="12"/>
  <c r="AS450" i="12"/>
  <c r="AT450" i="12"/>
  <c r="AU450" i="12"/>
  <c r="AU519" i="12" s="1"/>
  <c r="AV450" i="12"/>
  <c r="AW450" i="12"/>
  <c r="AX450" i="12"/>
  <c r="AY450" i="12"/>
  <c r="AZ450" i="12"/>
  <c r="BA450" i="12"/>
  <c r="BA519" i="12" s="1"/>
  <c r="BB450" i="12"/>
  <c r="BC450" i="12"/>
  <c r="BD450" i="12"/>
  <c r="BE450" i="12"/>
  <c r="BF450" i="12"/>
  <c r="BG450" i="12"/>
  <c r="L450" i="27" s="1"/>
  <c r="BH450" i="12"/>
  <c r="BI450" i="12"/>
  <c r="BJ450" i="12"/>
  <c r="BK450" i="12"/>
  <c r="BL450" i="12"/>
  <c r="BM450" i="12"/>
  <c r="P451" i="12"/>
  <c r="Q451" i="12"/>
  <c r="Q520" i="12" s="1"/>
  <c r="R451" i="12"/>
  <c r="S451" i="12"/>
  <c r="T451" i="12"/>
  <c r="U451" i="12"/>
  <c r="V451" i="12"/>
  <c r="W451" i="12"/>
  <c r="W520" i="12" s="1"/>
  <c r="X451" i="12"/>
  <c r="Y451" i="12"/>
  <c r="Z451" i="12"/>
  <c r="AA451" i="12"/>
  <c r="AB451" i="12"/>
  <c r="AC451" i="12"/>
  <c r="AC520" i="12" s="1"/>
  <c r="AD451" i="12"/>
  <c r="AE451" i="12"/>
  <c r="AF451" i="12"/>
  <c r="AG451" i="12"/>
  <c r="AH451" i="12"/>
  <c r="AI451" i="12"/>
  <c r="AI520" i="12" s="1"/>
  <c r="AJ451" i="12"/>
  <c r="AK451" i="12"/>
  <c r="AL451" i="12"/>
  <c r="AM451" i="12"/>
  <c r="AN451" i="12"/>
  <c r="AO451" i="12"/>
  <c r="L451" i="26" s="1"/>
  <c r="AP451" i="12"/>
  <c r="AQ451" i="12"/>
  <c r="AR451" i="12"/>
  <c r="AS451" i="12"/>
  <c r="AT451" i="12"/>
  <c r="AU451" i="12"/>
  <c r="AU520" i="12" s="1"/>
  <c r="AV451" i="12"/>
  <c r="AW451" i="12"/>
  <c r="AX451" i="12"/>
  <c r="AY451" i="12"/>
  <c r="AZ451" i="12"/>
  <c r="BA451" i="12"/>
  <c r="BA520" i="12" s="1"/>
  <c r="BB451" i="12"/>
  <c r="BC451" i="12"/>
  <c r="BD451" i="12"/>
  <c r="BE451" i="12"/>
  <c r="BF451" i="12"/>
  <c r="BG451" i="12"/>
  <c r="L451" i="27" s="1"/>
  <c r="BH451" i="12"/>
  <c r="BI451" i="12"/>
  <c r="BJ451" i="12"/>
  <c r="BK451" i="12"/>
  <c r="BL451" i="12"/>
  <c r="BM451" i="12"/>
  <c r="P452" i="12"/>
  <c r="Q452" i="12"/>
  <c r="Q521" i="12" s="1"/>
  <c r="R452" i="12"/>
  <c r="S452" i="12"/>
  <c r="T452" i="12"/>
  <c r="U452" i="12"/>
  <c r="V452" i="12"/>
  <c r="W452" i="12"/>
  <c r="W521" i="12" s="1"/>
  <c r="X452" i="12"/>
  <c r="Y452" i="12"/>
  <c r="Z452" i="12"/>
  <c r="AA452" i="12"/>
  <c r="AB452" i="12"/>
  <c r="AC452" i="12"/>
  <c r="AC521" i="12" s="1"/>
  <c r="AD452" i="12"/>
  <c r="AE452" i="12"/>
  <c r="AF452" i="12"/>
  <c r="AG452" i="12"/>
  <c r="AH452" i="12"/>
  <c r="AI452" i="12"/>
  <c r="AI521" i="12" s="1"/>
  <c r="AJ452" i="12"/>
  <c r="AK452" i="12"/>
  <c r="AL452" i="12"/>
  <c r="AM452" i="12"/>
  <c r="AN452" i="12"/>
  <c r="AO452" i="12"/>
  <c r="L452" i="26" s="1"/>
  <c r="AP452" i="12"/>
  <c r="AQ452" i="12"/>
  <c r="AR452" i="12"/>
  <c r="AS452" i="12"/>
  <c r="AT452" i="12"/>
  <c r="AU452" i="12"/>
  <c r="AU521" i="12" s="1"/>
  <c r="AV452" i="12"/>
  <c r="AW452" i="12"/>
  <c r="AX452" i="12"/>
  <c r="AY452" i="12"/>
  <c r="AZ452" i="12"/>
  <c r="BA452" i="12"/>
  <c r="BA521" i="12" s="1"/>
  <c r="BB452" i="12"/>
  <c r="BC452" i="12"/>
  <c r="BD452" i="12"/>
  <c r="BE452" i="12"/>
  <c r="BF452" i="12"/>
  <c r="BG452" i="12"/>
  <c r="L452" i="27" s="1"/>
  <c r="BH452" i="12"/>
  <c r="BI452" i="12"/>
  <c r="BJ452" i="12"/>
  <c r="BK452" i="12"/>
  <c r="BL452" i="12"/>
  <c r="BM452" i="12"/>
  <c r="P453" i="12"/>
  <c r="R453" i="18" s="1"/>
  <c r="Q453" i="12"/>
  <c r="R453" i="12"/>
  <c r="D453" i="25" s="1"/>
  <c r="S453" i="12"/>
  <c r="E453" i="25" s="1"/>
  <c r="T453" i="12"/>
  <c r="F453" i="25" s="1"/>
  <c r="U453" i="12"/>
  <c r="G453" i="25" s="1"/>
  <c r="V453" i="12"/>
  <c r="H453" i="25" s="1"/>
  <c r="W453" i="12"/>
  <c r="X453" i="12"/>
  <c r="M453" i="25" s="1"/>
  <c r="Y453" i="12"/>
  <c r="N453" i="25" s="1"/>
  <c r="Z453" i="12"/>
  <c r="O453" i="25" s="1"/>
  <c r="AA453" i="12"/>
  <c r="P453" i="25" s="1"/>
  <c r="AB453" i="12"/>
  <c r="Q453" i="25" s="1"/>
  <c r="AC453" i="12"/>
  <c r="AD453" i="12"/>
  <c r="V453" i="25" s="1"/>
  <c r="AE453" i="12"/>
  <c r="W453" i="25" s="1"/>
  <c r="AF453" i="12"/>
  <c r="X453" i="25" s="1"/>
  <c r="AG453" i="12"/>
  <c r="Y453" i="25" s="1"/>
  <c r="AH453" i="12"/>
  <c r="Z453" i="25" s="1"/>
  <c r="AI453" i="12"/>
  <c r="AJ453" i="12"/>
  <c r="D453" i="26" s="1"/>
  <c r="AK453" i="12"/>
  <c r="E453" i="26" s="1"/>
  <c r="AL453" i="12"/>
  <c r="F453" i="26" s="1"/>
  <c r="AM453" i="12"/>
  <c r="G453" i="26" s="1"/>
  <c r="AN453" i="12"/>
  <c r="H453" i="26" s="1"/>
  <c r="AO453" i="12"/>
  <c r="AP453" i="12"/>
  <c r="M453" i="26" s="1"/>
  <c r="AQ453" i="12"/>
  <c r="N453" i="26" s="1"/>
  <c r="AR453" i="12"/>
  <c r="O453" i="26" s="1"/>
  <c r="AS453" i="12"/>
  <c r="P453" i="26" s="1"/>
  <c r="AT453" i="12"/>
  <c r="Q453" i="26" s="1"/>
  <c r="AU453" i="12"/>
  <c r="AV453" i="12"/>
  <c r="V453" i="26" s="1"/>
  <c r="AW453" i="12"/>
  <c r="W453" i="26" s="1"/>
  <c r="AX453" i="12"/>
  <c r="X453" i="26" s="1"/>
  <c r="AY453" i="12"/>
  <c r="Y453" i="26" s="1"/>
  <c r="AZ453" i="12"/>
  <c r="Z453" i="26" s="1"/>
  <c r="BA453" i="12"/>
  <c r="BB453" i="12"/>
  <c r="D453" i="27" s="1"/>
  <c r="BC453" i="12"/>
  <c r="E453" i="27" s="1"/>
  <c r="BD453" i="12"/>
  <c r="F453" i="27" s="1"/>
  <c r="BE453" i="12"/>
  <c r="G453" i="27" s="1"/>
  <c r="BF453" i="12"/>
  <c r="H453" i="27" s="1"/>
  <c r="BG453" i="12"/>
  <c r="BH453" i="12"/>
  <c r="M453" i="27" s="1"/>
  <c r="BI453" i="12"/>
  <c r="N453" i="27" s="1"/>
  <c r="BJ453" i="12"/>
  <c r="O453" i="27" s="1"/>
  <c r="BK453" i="12"/>
  <c r="P453" i="27" s="1"/>
  <c r="BL453" i="12"/>
  <c r="Q453" i="27" s="1"/>
  <c r="BM453" i="12"/>
  <c r="R453" i="27" s="1"/>
  <c r="P454" i="12"/>
  <c r="R454" i="18" s="1"/>
  <c r="Q454" i="12"/>
  <c r="R454" i="12"/>
  <c r="D454" i="25" s="1"/>
  <c r="S454" i="12"/>
  <c r="E454" i="25" s="1"/>
  <c r="T454" i="12"/>
  <c r="F454" i="25" s="1"/>
  <c r="U454" i="12"/>
  <c r="G454" i="25" s="1"/>
  <c r="V454" i="12"/>
  <c r="H454" i="25" s="1"/>
  <c r="W454" i="12"/>
  <c r="X454" i="12"/>
  <c r="M454" i="25" s="1"/>
  <c r="Y454" i="12"/>
  <c r="N454" i="25" s="1"/>
  <c r="Z454" i="12"/>
  <c r="O454" i="25" s="1"/>
  <c r="AA454" i="12"/>
  <c r="P454" i="25" s="1"/>
  <c r="AB454" i="12"/>
  <c r="Q454" i="25" s="1"/>
  <c r="AC454" i="12"/>
  <c r="AD454" i="12"/>
  <c r="V454" i="25" s="1"/>
  <c r="AE454" i="12"/>
  <c r="W454" i="25" s="1"/>
  <c r="AF454" i="12"/>
  <c r="X454" i="25" s="1"/>
  <c r="AG454" i="12"/>
  <c r="Y454" i="25" s="1"/>
  <c r="AH454" i="12"/>
  <c r="Z454" i="25" s="1"/>
  <c r="AI454" i="12"/>
  <c r="AJ454" i="12"/>
  <c r="D454" i="26" s="1"/>
  <c r="AK454" i="12"/>
  <c r="E454" i="26" s="1"/>
  <c r="AL454" i="12"/>
  <c r="F454" i="26" s="1"/>
  <c r="AM454" i="12"/>
  <c r="G454" i="26" s="1"/>
  <c r="AN454" i="12"/>
  <c r="H454" i="26" s="1"/>
  <c r="AO454" i="12"/>
  <c r="AP454" i="12"/>
  <c r="M454" i="26" s="1"/>
  <c r="AQ454" i="12"/>
  <c r="N454" i="26" s="1"/>
  <c r="AR454" i="12"/>
  <c r="O454" i="26" s="1"/>
  <c r="AS454" i="12"/>
  <c r="P454" i="26" s="1"/>
  <c r="AT454" i="12"/>
  <c r="Q454" i="26" s="1"/>
  <c r="AU454" i="12"/>
  <c r="AV454" i="12"/>
  <c r="V454" i="26" s="1"/>
  <c r="AW454" i="12"/>
  <c r="W454" i="26" s="1"/>
  <c r="AX454" i="12"/>
  <c r="X454" i="26" s="1"/>
  <c r="AY454" i="12"/>
  <c r="Y454" i="26" s="1"/>
  <c r="AZ454" i="12"/>
  <c r="Z454" i="26" s="1"/>
  <c r="BA454" i="12"/>
  <c r="BB454" i="12"/>
  <c r="D454" i="27" s="1"/>
  <c r="BC454" i="12"/>
  <c r="E454" i="27" s="1"/>
  <c r="BD454" i="12"/>
  <c r="F454" i="27" s="1"/>
  <c r="BE454" i="12"/>
  <c r="G454" i="27" s="1"/>
  <c r="BF454" i="12"/>
  <c r="H454" i="27" s="1"/>
  <c r="BG454" i="12"/>
  <c r="BH454" i="12"/>
  <c r="M454" i="27" s="1"/>
  <c r="BI454" i="12"/>
  <c r="N454" i="27" s="1"/>
  <c r="BJ454" i="12"/>
  <c r="O454" i="27" s="1"/>
  <c r="BK454" i="12"/>
  <c r="P454" i="27" s="1"/>
  <c r="BL454" i="12"/>
  <c r="Q454" i="27" s="1"/>
  <c r="BM454" i="12"/>
  <c r="R454" i="27" s="1"/>
  <c r="P455" i="12"/>
  <c r="R455" i="18" s="1"/>
  <c r="Q455" i="12"/>
  <c r="R455" i="12"/>
  <c r="D455" i="25" s="1"/>
  <c r="S455" i="12"/>
  <c r="E455" i="25" s="1"/>
  <c r="T455" i="12"/>
  <c r="F455" i="25" s="1"/>
  <c r="U455" i="12"/>
  <c r="G455" i="25" s="1"/>
  <c r="V455" i="12"/>
  <c r="H455" i="25" s="1"/>
  <c r="W455" i="12"/>
  <c r="X455" i="12"/>
  <c r="M455" i="25" s="1"/>
  <c r="Y455" i="12"/>
  <c r="N455" i="25" s="1"/>
  <c r="Z455" i="12"/>
  <c r="O455" i="25" s="1"/>
  <c r="AA455" i="12"/>
  <c r="P455" i="25" s="1"/>
  <c r="AB455" i="12"/>
  <c r="Q455" i="25" s="1"/>
  <c r="AC455" i="12"/>
  <c r="AD455" i="12"/>
  <c r="V455" i="25" s="1"/>
  <c r="AE455" i="12"/>
  <c r="W455" i="25" s="1"/>
  <c r="AF455" i="12"/>
  <c r="X455" i="25" s="1"/>
  <c r="AG455" i="12"/>
  <c r="Y455" i="25" s="1"/>
  <c r="AH455" i="12"/>
  <c r="Z455" i="25" s="1"/>
  <c r="AI455" i="12"/>
  <c r="AJ455" i="12"/>
  <c r="D455" i="26" s="1"/>
  <c r="AK455" i="12"/>
  <c r="E455" i="26" s="1"/>
  <c r="AL455" i="12"/>
  <c r="F455" i="26" s="1"/>
  <c r="AM455" i="12"/>
  <c r="G455" i="26" s="1"/>
  <c r="AN455" i="12"/>
  <c r="H455" i="26" s="1"/>
  <c r="AO455" i="12"/>
  <c r="AP455" i="12"/>
  <c r="M455" i="26" s="1"/>
  <c r="AQ455" i="12"/>
  <c r="N455" i="26" s="1"/>
  <c r="AR455" i="12"/>
  <c r="O455" i="26" s="1"/>
  <c r="AS455" i="12"/>
  <c r="P455" i="26" s="1"/>
  <c r="AT455" i="12"/>
  <c r="Q455" i="26" s="1"/>
  <c r="AU455" i="12"/>
  <c r="AV455" i="12"/>
  <c r="V455" i="26" s="1"/>
  <c r="AW455" i="12"/>
  <c r="W455" i="26" s="1"/>
  <c r="AX455" i="12"/>
  <c r="X455" i="26" s="1"/>
  <c r="AY455" i="12"/>
  <c r="Y455" i="26" s="1"/>
  <c r="AZ455" i="12"/>
  <c r="Z455" i="26" s="1"/>
  <c r="BA455" i="12"/>
  <c r="BB455" i="12"/>
  <c r="D455" i="27" s="1"/>
  <c r="BC455" i="12"/>
  <c r="E455" i="27" s="1"/>
  <c r="BD455" i="12"/>
  <c r="F455" i="27" s="1"/>
  <c r="BE455" i="12"/>
  <c r="G455" i="27" s="1"/>
  <c r="BF455" i="12"/>
  <c r="H455" i="27" s="1"/>
  <c r="BG455" i="12"/>
  <c r="BH455" i="12"/>
  <c r="M455" i="27" s="1"/>
  <c r="BI455" i="12"/>
  <c r="N455" i="27" s="1"/>
  <c r="BJ455" i="12"/>
  <c r="O455" i="27" s="1"/>
  <c r="BK455" i="12"/>
  <c r="P455" i="27" s="1"/>
  <c r="BL455" i="12"/>
  <c r="Q455" i="27" s="1"/>
  <c r="BM455" i="12"/>
  <c r="R455" i="27" s="1"/>
  <c r="P456" i="12"/>
  <c r="R456" i="18" s="1"/>
  <c r="Q456" i="12"/>
  <c r="R456" i="12"/>
  <c r="D456" i="25" s="1"/>
  <c r="S456" i="12"/>
  <c r="E456" i="25" s="1"/>
  <c r="T456" i="12"/>
  <c r="F456" i="25" s="1"/>
  <c r="U456" i="12"/>
  <c r="G456" i="25" s="1"/>
  <c r="V456" i="12"/>
  <c r="H456" i="25" s="1"/>
  <c r="W456" i="12"/>
  <c r="X456" i="12"/>
  <c r="M456" i="25" s="1"/>
  <c r="Y456" i="12"/>
  <c r="N456" i="25" s="1"/>
  <c r="Z456" i="12"/>
  <c r="O456" i="25" s="1"/>
  <c r="AA456" i="12"/>
  <c r="P456" i="25" s="1"/>
  <c r="AB456" i="12"/>
  <c r="Q456" i="25" s="1"/>
  <c r="AC456" i="12"/>
  <c r="AD456" i="12"/>
  <c r="V456" i="25" s="1"/>
  <c r="AE456" i="12"/>
  <c r="W456" i="25" s="1"/>
  <c r="AF456" i="12"/>
  <c r="X456" i="25" s="1"/>
  <c r="AG456" i="12"/>
  <c r="Y456" i="25" s="1"/>
  <c r="AH456" i="12"/>
  <c r="Z456" i="25" s="1"/>
  <c r="AI456" i="12"/>
  <c r="AJ456" i="12"/>
  <c r="D456" i="26" s="1"/>
  <c r="AK456" i="12"/>
  <c r="E456" i="26" s="1"/>
  <c r="AL456" i="12"/>
  <c r="F456" i="26" s="1"/>
  <c r="AM456" i="12"/>
  <c r="G456" i="26" s="1"/>
  <c r="AN456" i="12"/>
  <c r="H456" i="26" s="1"/>
  <c r="AO456" i="12"/>
  <c r="AP456" i="12"/>
  <c r="M456" i="26" s="1"/>
  <c r="AQ456" i="12"/>
  <c r="N456" i="26" s="1"/>
  <c r="AR456" i="12"/>
  <c r="O456" i="26" s="1"/>
  <c r="AS456" i="12"/>
  <c r="P456" i="26" s="1"/>
  <c r="AT456" i="12"/>
  <c r="Q456" i="26" s="1"/>
  <c r="AU456" i="12"/>
  <c r="AV456" i="12"/>
  <c r="V456" i="26" s="1"/>
  <c r="AW456" i="12"/>
  <c r="W456" i="26" s="1"/>
  <c r="AX456" i="12"/>
  <c r="X456" i="26" s="1"/>
  <c r="AY456" i="12"/>
  <c r="Y456" i="26" s="1"/>
  <c r="AZ456" i="12"/>
  <c r="Z456" i="26" s="1"/>
  <c r="BA456" i="12"/>
  <c r="BB456" i="12"/>
  <c r="D456" i="27" s="1"/>
  <c r="BC456" i="12"/>
  <c r="E456" i="27" s="1"/>
  <c r="BD456" i="12"/>
  <c r="F456" i="27" s="1"/>
  <c r="BE456" i="12"/>
  <c r="G456" i="27" s="1"/>
  <c r="BF456" i="12"/>
  <c r="H456" i="27" s="1"/>
  <c r="BG456" i="12"/>
  <c r="BH456" i="12"/>
  <c r="M456" i="27" s="1"/>
  <c r="BI456" i="12"/>
  <c r="N456" i="27" s="1"/>
  <c r="BJ456" i="12"/>
  <c r="O456" i="27" s="1"/>
  <c r="BK456" i="12"/>
  <c r="P456" i="27" s="1"/>
  <c r="BL456" i="12"/>
  <c r="Q456" i="27" s="1"/>
  <c r="BM456" i="12"/>
  <c r="R456" i="27" s="1"/>
  <c r="P457" i="12"/>
  <c r="R457" i="18" s="1"/>
  <c r="Q457" i="12"/>
  <c r="R457" i="12"/>
  <c r="D457" i="25" s="1"/>
  <c r="S457" i="12"/>
  <c r="E457" i="25" s="1"/>
  <c r="T457" i="12"/>
  <c r="F457" i="25" s="1"/>
  <c r="U457" i="12"/>
  <c r="G457" i="25" s="1"/>
  <c r="V457" i="12"/>
  <c r="H457" i="25" s="1"/>
  <c r="W457" i="12"/>
  <c r="X457" i="12"/>
  <c r="M457" i="25" s="1"/>
  <c r="Y457" i="12"/>
  <c r="N457" i="25" s="1"/>
  <c r="Z457" i="12"/>
  <c r="O457" i="25" s="1"/>
  <c r="AA457" i="12"/>
  <c r="P457" i="25" s="1"/>
  <c r="AB457" i="12"/>
  <c r="Q457" i="25" s="1"/>
  <c r="AC457" i="12"/>
  <c r="AD457" i="12"/>
  <c r="V457" i="25" s="1"/>
  <c r="AE457" i="12"/>
  <c r="W457" i="25" s="1"/>
  <c r="AF457" i="12"/>
  <c r="X457" i="25" s="1"/>
  <c r="AG457" i="12"/>
  <c r="Y457" i="25" s="1"/>
  <c r="AH457" i="12"/>
  <c r="Z457" i="25" s="1"/>
  <c r="AI457" i="12"/>
  <c r="AJ457" i="12"/>
  <c r="D457" i="26" s="1"/>
  <c r="AK457" i="12"/>
  <c r="E457" i="26" s="1"/>
  <c r="AL457" i="12"/>
  <c r="F457" i="26" s="1"/>
  <c r="AM457" i="12"/>
  <c r="G457" i="26" s="1"/>
  <c r="AN457" i="12"/>
  <c r="H457" i="26" s="1"/>
  <c r="AO457" i="12"/>
  <c r="AP457" i="12"/>
  <c r="M457" i="26" s="1"/>
  <c r="AQ457" i="12"/>
  <c r="N457" i="26" s="1"/>
  <c r="AR457" i="12"/>
  <c r="O457" i="26" s="1"/>
  <c r="AS457" i="12"/>
  <c r="P457" i="26" s="1"/>
  <c r="AT457" i="12"/>
  <c r="Q457" i="26" s="1"/>
  <c r="AU457" i="12"/>
  <c r="AV457" i="12"/>
  <c r="V457" i="26" s="1"/>
  <c r="AW457" i="12"/>
  <c r="W457" i="26" s="1"/>
  <c r="AX457" i="12"/>
  <c r="X457" i="26" s="1"/>
  <c r="AY457" i="12"/>
  <c r="Y457" i="26" s="1"/>
  <c r="AZ457" i="12"/>
  <c r="Z457" i="26" s="1"/>
  <c r="BA457" i="12"/>
  <c r="BB457" i="12"/>
  <c r="D457" i="27" s="1"/>
  <c r="BC457" i="12"/>
  <c r="E457" i="27" s="1"/>
  <c r="BD457" i="12"/>
  <c r="F457" i="27" s="1"/>
  <c r="BE457" i="12"/>
  <c r="G457" i="27" s="1"/>
  <c r="BF457" i="12"/>
  <c r="H457" i="27" s="1"/>
  <c r="BG457" i="12"/>
  <c r="BH457" i="12"/>
  <c r="M457" i="27" s="1"/>
  <c r="BI457" i="12"/>
  <c r="N457" i="27" s="1"/>
  <c r="BJ457" i="12"/>
  <c r="O457" i="27" s="1"/>
  <c r="BK457" i="12"/>
  <c r="P457" i="27" s="1"/>
  <c r="BL457" i="12"/>
  <c r="Q457" i="27" s="1"/>
  <c r="BM457" i="12"/>
  <c r="R457" i="27" s="1"/>
  <c r="P458" i="12"/>
  <c r="R458" i="18" s="1"/>
  <c r="Q458" i="12"/>
  <c r="R458" i="12"/>
  <c r="D458" i="25" s="1"/>
  <c r="S458" i="12"/>
  <c r="E458" i="25" s="1"/>
  <c r="T458" i="12"/>
  <c r="F458" i="25" s="1"/>
  <c r="U458" i="12"/>
  <c r="G458" i="25" s="1"/>
  <c r="V458" i="12"/>
  <c r="H458" i="25" s="1"/>
  <c r="W458" i="12"/>
  <c r="X458" i="12"/>
  <c r="M458" i="25" s="1"/>
  <c r="Y458" i="12"/>
  <c r="N458" i="25" s="1"/>
  <c r="Z458" i="12"/>
  <c r="O458" i="25" s="1"/>
  <c r="AA458" i="12"/>
  <c r="P458" i="25" s="1"/>
  <c r="AB458" i="12"/>
  <c r="Q458" i="25" s="1"/>
  <c r="AC458" i="12"/>
  <c r="AD458" i="12"/>
  <c r="V458" i="25" s="1"/>
  <c r="AE458" i="12"/>
  <c r="W458" i="25" s="1"/>
  <c r="AF458" i="12"/>
  <c r="X458" i="25" s="1"/>
  <c r="AG458" i="12"/>
  <c r="Y458" i="25" s="1"/>
  <c r="AH458" i="12"/>
  <c r="Z458" i="25" s="1"/>
  <c r="AI458" i="12"/>
  <c r="AJ458" i="12"/>
  <c r="D458" i="26" s="1"/>
  <c r="AK458" i="12"/>
  <c r="E458" i="26" s="1"/>
  <c r="AL458" i="12"/>
  <c r="F458" i="26" s="1"/>
  <c r="AM458" i="12"/>
  <c r="G458" i="26" s="1"/>
  <c r="AN458" i="12"/>
  <c r="H458" i="26" s="1"/>
  <c r="AO458" i="12"/>
  <c r="AP458" i="12"/>
  <c r="M458" i="26" s="1"/>
  <c r="AQ458" i="12"/>
  <c r="N458" i="26" s="1"/>
  <c r="AR458" i="12"/>
  <c r="O458" i="26" s="1"/>
  <c r="AS458" i="12"/>
  <c r="P458" i="26" s="1"/>
  <c r="AT458" i="12"/>
  <c r="Q458" i="26" s="1"/>
  <c r="AU458" i="12"/>
  <c r="AV458" i="12"/>
  <c r="V458" i="26" s="1"/>
  <c r="AW458" i="12"/>
  <c r="W458" i="26" s="1"/>
  <c r="AX458" i="12"/>
  <c r="X458" i="26" s="1"/>
  <c r="AY458" i="12"/>
  <c r="Y458" i="26" s="1"/>
  <c r="AZ458" i="12"/>
  <c r="Z458" i="26" s="1"/>
  <c r="BA458" i="12"/>
  <c r="BB458" i="12"/>
  <c r="D458" i="27" s="1"/>
  <c r="BC458" i="12"/>
  <c r="E458" i="27" s="1"/>
  <c r="BD458" i="12"/>
  <c r="F458" i="27" s="1"/>
  <c r="BE458" i="12"/>
  <c r="G458" i="27" s="1"/>
  <c r="BF458" i="12"/>
  <c r="H458" i="27" s="1"/>
  <c r="BG458" i="12"/>
  <c r="BH458" i="12"/>
  <c r="M458" i="27" s="1"/>
  <c r="BI458" i="12"/>
  <c r="N458" i="27" s="1"/>
  <c r="BJ458" i="12"/>
  <c r="O458" i="27" s="1"/>
  <c r="BK458" i="12"/>
  <c r="P458" i="27" s="1"/>
  <c r="BL458" i="12"/>
  <c r="Q458" i="27" s="1"/>
  <c r="BM458" i="12"/>
  <c r="R458" i="27" s="1"/>
  <c r="P459" i="12"/>
  <c r="R459" i="18" s="1"/>
  <c r="Q459" i="12"/>
  <c r="R459" i="12"/>
  <c r="D459" i="25" s="1"/>
  <c r="S459" i="12"/>
  <c r="E459" i="25" s="1"/>
  <c r="T459" i="12"/>
  <c r="F459" i="25" s="1"/>
  <c r="U459" i="12"/>
  <c r="G459" i="25" s="1"/>
  <c r="V459" i="12"/>
  <c r="H459" i="25" s="1"/>
  <c r="W459" i="12"/>
  <c r="X459" i="12"/>
  <c r="M459" i="25" s="1"/>
  <c r="Y459" i="12"/>
  <c r="N459" i="25" s="1"/>
  <c r="Z459" i="12"/>
  <c r="O459" i="25" s="1"/>
  <c r="AA459" i="12"/>
  <c r="P459" i="25" s="1"/>
  <c r="AB459" i="12"/>
  <c r="Q459" i="25" s="1"/>
  <c r="AC459" i="12"/>
  <c r="AD459" i="12"/>
  <c r="V459" i="25" s="1"/>
  <c r="AE459" i="12"/>
  <c r="W459" i="25" s="1"/>
  <c r="AF459" i="12"/>
  <c r="X459" i="25" s="1"/>
  <c r="AG459" i="12"/>
  <c r="Y459" i="25" s="1"/>
  <c r="AH459" i="12"/>
  <c r="Z459" i="25" s="1"/>
  <c r="AI459" i="12"/>
  <c r="AJ459" i="12"/>
  <c r="D459" i="26" s="1"/>
  <c r="AK459" i="12"/>
  <c r="E459" i="26" s="1"/>
  <c r="AL459" i="12"/>
  <c r="F459" i="26" s="1"/>
  <c r="AM459" i="12"/>
  <c r="G459" i="26" s="1"/>
  <c r="AN459" i="12"/>
  <c r="H459" i="26" s="1"/>
  <c r="AO459" i="12"/>
  <c r="AP459" i="12"/>
  <c r="M459" i="26" s="1"/>
  <c r="AQ459" i="12"/>
  <c r="N459" i="26" s="1"/>
  <c r="AR459" i="12"/>
  <c r="O459" i="26" s="1"/>
  <c r="AS459" i="12"/>
  <c r="P459" i="26" s="1"/>
  <c r="AT459" i="12"/>
  <c r="Q459" i="26" s="1"/>
  <c r="AU459" i="12"/>
  <c r="AV459" i="12"/>
  <c r="V459" i="26" s="1"/>
  <c r="AW459" i="12"/>
  <c r="W459" i="26" s="1"/>
  <c r="AX459" i="12"/>
  <c r="X459" i="26" s="1"/>
  <c r="AY459" i="12"/>
  <c r="Y459" i="26" s="1"/>
  <c r="AZ459" i="12"/>
  <c r="Z459" i="26" s="1"/>
  <c r="BA459" i="12"/>
  <c r="BB459" i="12"/>
  <c r="D459" i="27" s="1"/>
  <c r="BC459" i="12"/>
  <c r="E459" i="27" s="1"/>
  <c r="BD459" i="12"/>
  <c r="F459" i="27" s="1"/>
  <c r="BE459" i="12"/>
  <c r="G459" i="27" s="1"/>
  <c r="BF459" i="12"/>
  <c r="H459" i="27" s="1"/>
  <c r="BG459" i="12"/>
  <c r="BH459" i="12"/>
  <c r="M459" i="27" s="1"/>
  <c r="BI459" i="12"/>
  <c r="N459" i="27" s="1"/>
  <c r="BJ459" i="12"/>
  <c r="O459" i="27" s="1"/>
  <c r="BK459" i="12"/>
  <c r="P459" i="27" s="1"/>
  <c r="BL459" i="12"/>
  <c r="Q459" i="27" s="1"/>
  <c r="BM459" i="12"/>
  <c r="R459" i="27" s="1"/>
  <c r="P460" i="12"/>
  <c r="R460" i="18" s="1"/>
  <c r="Q460" i="12"/>
  <c r="R460" i="12"/>
  <c r="D460" i="25" s="1"/>
  <c r="S460" i="12"/>
  <c r="E460" i="25" s="1"/>
  <c r="T460" i="12"/>
  <c r="F460" i="25" s="1"/>
  <c r="U460" i="12"/>
  <c r="G460" i="25" s="1"/>
  <c r="V460" i="12"/>
  <c r="H460" i="25" s="1"/>
  <c r="W460" i="12"/>
  <c r="X460" i="12"/>
  <c r="M460" i="25" s="1"/>
  <c r="Y460" i="12"/>
  <c r="N460" i="25" s="1"/>
  <c r="Z460" i="12"/>
  <c r="O460" i="25" s="1"/>
  <c r="AA460" i="12"/>
  <c r="P460" i="25" s="1"/>
  <c r="AB460" i="12"/>
  <c r="Q460" i="25" s="1"/>
  <c r="AC460" i="12"/>
  <c r="AD460" i="12"/>
  <c r="V460" i="25" s="1"/>
  <c r="AE460" i="12"/>
  <c r="W460" i="25" s="1"/>
  <c r="AF460" i="12"/>
  <c r="X460" i="25" s="1"/>
  <c r="AG460" i="12"/>
  <c r="Y460" i="25" s="1"/>
  <c r="AH460" i="12"/>
  <c r="Z460" i="25" s="1"/>
  <c r="AI460" i="12"/>
  <c r="AJ460" i="12"/>
  <c r="D460" i="26" s="1"/>
  <c r="AK460" i="12"/>
  <c r="E460" i="26" s="1"/>
  <c r="AL460" i="12"/>
  <c r="F460" i="26" s="1"/>
  <c r="AM460" i="12"/>
  <c r="G460" i="26" s="1"/>
  <c r="AN460" i="12"/>
  <c r="H460" i="26" s="1"/>
  <c r="AO460" i="12"/>
  <c r="AP460" i="12"/>
  <c r="M460" i="26" s="1"/>
  <c r="AQ460" i="12"/>
  <c r="N460" i="26" s="1"/>
  <c r="AR460" i="12"/>
  <c r="O460" i="26" s="1"/>
  <c r="AS460" i="12"/>
  <c r="P460" i="26" s="1"/>
  <c r="AT460" i="12"/>
  <c r="Q460" i="26" s="1"/>
  <c r="AU460" i="12"/>
  <c r="AV460" i="12"/>
  <c r="V460" i="26" s="1"/>
  <c r="AW460" i="12"/>
  <c r="W460" i="26" s="1"/>
  <c r="AX460" i="12"/>
  <c r="X460" i="26" s="1"/>
  <c r="AY460" i="12"/>
  <c r="Y460" i="26" s="1"/>
  <c r="AZ460" i="12"/>
  <c r="Z460" i="26" s="1"/>
  <c r="BA460" i="12"/>
  <c r="BB460" i="12"/>
  <c r="D460" i="27" s="1"/>
  <c r="BC460" i="12"/>
  <c r="E460" i="27" s="1"/>
  <c r="BD460" i="12"/>
  <c r="F460" i="27" s="1"/>
  <c r="BE460" i="12"/>
  <c r="G460" i="27" s="1"/>
  <c r="BF460" i="12"/>
  <c r="H460" i="27" s="1"/>
  <c r="BG460" i="12"/>
  <c r="BH460" i="12"/>
  <c r="M460" i="27" s="1"/>
  <c r="BI460" i="12"/>
  <c r="N460" i="27" s="1"/>
  <c r="BJ460" i="12"/>
  <c r="O460" i="27" s="1"/>
  <c r="BK460" i="12"/>
  <c r="P460" i="27" s="1"/>
  <c r="BL460" i="12"/>
  <c r="Q460" i="27" s="1"/>
  <c r="BM460" i="12"/>
  <c r="R460" i="27" s="1"/>
  <c r="P461" i="12"/>
  <c r="R461" i="18" s="1"/>
  <c r="Q461" i="12"/>
  <c r="R461" i="12"/>
  <c r="D461" i="25" s="1"/>
  <c r="S461" i="12"/>
  <c r="E461" i="25" s="1"/>
  <c r="T461" i="12"/>
  <c r="F461" i="25" s="1"/>
  <c r="U461" i="12"/>
  <c r="G461" i="25" s="1"/>
  <c r="V461" i="12"/>
  <c r="H461" i="25" s="1"/>
  <c r="W461" i="12"/>
  <c r="X461" i="12"/>
  <c r="M461" i="25" s="1"/>
  <c r="Y461" i="12"/>
  <c r="N461" i="25" s="1"/>
  <c r="Z461" i="12"/>
  <c r="O461" i="25" s="1"/>
  <c r="AA461" i="12"/>
  <c r="P461" i="25" s="1"/>
  <c r="AB461" i="12"/>
  <c r="Q461" i="25" s="1"/>
  <c r="AC461" i="12"/>
  <c r="AD461" i="12"/>
  <c r="V461" i="25" s="1"/>
  <c r="AE461" i="12"/>
  <c r="W461" i="25" s="1"/>
  <c r="AF461" i="12"/>
  <c r="X461" i="25" s="1"/>
  <c r="AG461" i="12"/>
  <c r="Y461" i="25" s="1"/>
  <c r="AH461" i="12"/>
  <c r="Z461" i="25" s="1"/>
  <c r="AI461" i="12"/>
  <c r="AJ461" i="12"/>
  <c r="D461" i="26" s="1"/>
  <c r="AK461" i="12"/>
  <c r="E461" i="26" s="1"/>
  <c r="AL461" i="12"/>
  <c r="F461" i="26" s="1"/>
  <c r="AM461" i="12"/>
  <c r="G461" i="26" s="1"/>
  <c r="AN461" i="12"/>
  <c r="H461" i="26" s="1"/>
  <c r="AO461" i="12"/>
  <c r="AP461" i="12"/>
  <c r="M461" i="26" s="1"/>
  <c r="AQ461" i="12"/>
  <c r="N461" i="26" s="1"/>
  <c r="AR461" i="12"/>
  <c r="O461" i="26" s="1"/>
  <c r="AS461" i="12"/>
  <c r="P461" i="26" s="1"/>
  <c r="AT461" i="12"/>
  <c r="Q461" i="26" s="1"/>
  <c r="AU461" i="12"/>
  <c r="AV461" i="12"/>
  <c r="V461" i="26" s="1"/>
  <c r="AW461" i="12"/>
  <c r="W461" i="26" s="1"/>
  <c r="AX461" i="12"/>
  <c r="X461" i="26" s="1"/>
  <c r="AY461" i="12"/>
  <c r="Y461" i="26" s="1"/>
  <c r="AZ461" i="12"/>
  <c r="Z461" i="26" s="1"/>
  <c r="BA461" i="12"/>
  <c r="BB461" i="12"/>
  <c r="D461" i="27" s="1"/>
  <c r="BC461" i="12"/>
  <c r="E461" i="27" s="1"/>
  <c r="BD461" i="12"/>
  <c r="F461" i="27" s="1"/>
  <c r="BE461" i="12"/>
  <c r="G461" i="27" s="1"/>
  <c r="BF461" i="12"/>
  <c r="H461" i="27" s="1"/>
  <c r="BG461" i="12"/>
  <c r="BH461" i="12"/>
  <c r="M461" i="27" s="1"/>
  <c r="BI461" i="12"/>
  <c r="N461" i="27" s="1"/>
  <c r="BJ461" i="12"/>
  <c r="O461" i="27" s="1"/>
  <c r="BK461" i="12"/>
  <c r="P461" i="27" s="1"/>
  <c r="BL461" i="12"/>
  <c r="Q461" i="27" s="1"/>
  <c r="BM461" i="12"/>
  <c r="R461" i="27" s="1"/>
  <c r="P462" i="12"/>
  <c r="R462" i="18" s="1"/>
  <c r="Q462" i="12"/>
  <c r="R462" i="12"/>
  <c r="D462" i="25" s="1"/>
  <c r="S462" i="12"/>
  <c r="E462" i="25" s="1"/>
  <c r="T462" i="12"/>
  <c r="F462" i="25" s="1"/>
  <c r="U462" i="12"/>
  <c r="G462" i="25" s="1"/>
  <c r="V462" i="12"/>
  <c r="H462" i="25" s="1"/>
  <c r="W462" i="12"/>
  <c r="X462" i="12"/>
  <c r="M462" i="25" s="1"/>
  <c r="Y462" i="12"/>
  <c r="N462" i="25" s="1"/>
  <c r="Z462" i="12"/>
  <c r="O462" i="25" s="1"/>
  <c r="AA462" i="12"/>
  <c r="P462" i="25" s="1"/>
  <c r="AB462" i="12"/>
  <c r="Q462" i="25" s="1"/>
  <c r="AC462" i="12"/>
  <c r="AD462" i="12"/>
  <c r="V462" i="25" s="1"/>
  <c r="AE462" i="12"/>
  <c r="W462" i="25" s="1"/>
  <c r="AF462" i="12"/>
  <c r="X462" i="25" s="1"/>
  <c r="AG462" i="12"/>
  <c r="Y462" i="25" s="1"/>
  <c r="AH462" i="12"/>
  <c r="Z462" i="25" s="1"/>
  <c r="AI462" i="12"/>
  <c r="AJ462" i="12"/>
  <c r="D462" i="26" s="1"/>
  <c r="AK462" i="12"/>
  <c r="E462" i="26" s="1"/>
  <c r="AL462" i="12"/>
  <c r="F462" i="26" s="1"/>
  <c r="AM462" i="12"/>
  <c r="G462" i="26" s="1"/>
  <c r="AN462" i="12"/>
  <c r="H462" i="26" s="1"/>
  <c r="AO462" i="12"/>
  <c r="AP462" i="12"/>
  <c r="M462" i="26" s="1"/>
  <c r="AQ462" i="12"/>
  <c r="N462" i="26" s="1"/>
  <c r="AR462" i="12"/>
  <c r="O462" i="26" s="1"/>
  <c r="AS462" i="12"/>
  <c r="P462" i="26" s="1"/>
  <c r="AT462" i="12"/>
  <c r="Q462" i="26" s="1"/>
  <c r="AU462" i="12"/>
  <c r="AV462" i="12"/>
  <c r="V462" i="26" s="1"/>
  <c r="AW462" i="12"/>
  <c r="W462" i="26" s="1"/>
  <c r="AX462" i="12"/>
  <c r="X462" i="26" s="1"/>
  <c r="AY462" i="12"/>
  <c r="Y462" i="26" s="1"/>
  <c r="AZ462" i="12"/>
  <c r="Z462" i="26" s="1"/>
  <c r="BA462" i="12"/>
  <c r="BB462" i="12"/>
  <c r="D462" i="27" s="1"/>
  <c r="BC462" i="12"/>
  <c r="E462" i="27" s="1"/>
  <c r="BD462" i="12"/>
  <c r="F462" i="27" s="1"/>
  <c r="BE462" i="12"/>
  <c r="G462" i="27" s="1"/>
  <c r="BF462" i="12"/>
  <c r="H462" i="27" s="1"/>
  <c r="BG462" i="12"/>
  <c r="BH462" i="12"/>
  <c r="M462" i="27" s="1"/>
  <c r="BI462" i="12"/>
  <c r="N462" i="27" s="1"/>
  <c r="BJ462" i="12"/>
  <c r="O462" i="27" s="1"/>
  <c r="BK462" i="12"/>
  <c r="P462" i="27" s="1"/>
  <c r="BL462" i="12"/>
  <c r="Q462" i="27" s="1"/>
  <c r="BM462" i="12"/>
  <c r="R462" i="27" s="1"/>
  <c r="P463" i="12"/>
  <c r="R463" i="18" s="1"/>
  <c r="Q463" i="12"/>
  <c r="R463" i="12"/>
  <c r="D463" i="25" s="1"/>
  <c r="S463" i="12"/>
  <c r="E463" i="25" s="1"/>
  <c r="T463" i="12"/>
  <c r="F463" i="25" s="1"/>
  <c r="U463" i="12"/>
  <c r="G463" i="25" s="1"/>
  <c r="V463" i="12"/>
  <c r="H463" i="25" s="1"/>
  <c r="W463" i="12"/>
  <c r="X463" i="12"/>
  <c r="M463" i="25" s="1"/>
  <c r="Y463" i="12"/>
  <c r="N463" i="25" s="1"/>
  <c r="Z463" i="12"/>
  <c r="O463" i="25" s="1"/>
  <c r="AA463" i="12"/>
  <c r="P463" i="25" s="1"/>
  <c r="AB463" i="12"/>
  <c r="Q463" i="25" s="1"/>
  <c r="AC463" i="12"/>
  <c r="AD463" i="12"/>
  <c r="V463" i="25" s="1"/>
  <c r="AE463" i="12"/>
  <c r="W463" i="25" s="1"/>
  <c r="AF463" i="12"/>
  <c r="X463" i="25" s="1"/>
  <c r="AG463" i="12"/>
  <c r="Y463" i="25" s="1"/>
  <c r="AH463" i="12"/>
  <c r="Z463" i="25" s="1"/>
  <c r="AI463" i="12"/>
  <c r="AJ463" i="12"/>
  <c r="D463" i="26" s="1"/>
  <c r="AK463" i="12"/>
  <c r="E463" i="26" s="1"/>
  <c r="AL463" i="12"/>
  <c r="F463" i="26" s="1"/>
  <c r="AM463" i="12"/>
  <c r="G463" i="26" s="1"/>
  <c r="AN463" i="12"/>
  <c r="H463" i="26" s="1"/>
  <c r="AO463" i="12"/>
  <c r="AP463" i="12"/>
  <c r="M463" i="26" s="1"/>
  <c r="AQ463" i="12"/>
  <c r="N463" i="26" s="1"/>
  <c r="AR463" i="12"/>
  <c r="O463" i="26" s="1"/>
  <c r="AS463" i="12"/>
  <c r="P463" i="26" s="1"/>
  <c r="AT463" i="12"/>
  <c r="Q463" i="26" s="1"/>
  <c r="AU463" i="12"/>
  <c r="AV463" i="12"/>
  <c r="V463" i="26" s="1"/>
  <c r="AW463" i="12"/>
  <c r="W463" i="26" s="1"/>
  <c r="AX463" i="12"/>
  <c r="X463" i="26" s="1"/>
  <c r="AY463" i="12"/>
  <c r="Y463" i="26" s="1"/>
  <c r="AZ463" i="12"/>
  <c r="Z463" i="26" s="1"/>
  <c r="BA463" i="12"/>
  <c r="BB463" i="12"/>
  <c r="D463" i="27" s="1"/>
  <c r="BC463" i="12"/>
  <c r="E463" i="27" s="1"/>
  <c r="BD463" i="12"/>
  <c r="F463" i="27" s="1"/>
  <c r="BE463" i="12"/>
  <c r="G463" i="27" s="1"/>
  <c r="BF463" i="12"/>
  <c r="H463" i="27" s="1"/>
  <c r="BG463" i="12"/>
  <c r="BH463" i="12"/>
  <c r="M463" i="27" s="1"/>
  <c r="BI463" i="12"/>
  <c r="N463" i="27" s="1"/>
  <c r="BJ463" i="12"/>
  <c r="O463" i="27" s="1"/>
  <c r="BK463" i="12"/>
  <c r="P463" i="27" s="1"/>
  <c r="BL463" i="12"/>
  <c r="Q463" i="27" s="1"/>
  <c r="BM463" i="12"/>
  <c r="R463" i="27" s="1"/>
  <c r="P464" i="12"/>
  <c r="R464" i="18" s="1"/>
  <c r="Q464" i="12"/>
  <c r="R464" i="12"/>
  <c r="D464" i="25" s="1"/>
  <c r="S464" i="12"/>
  <c r="E464" i="25" s="1"/>
  <c r="T464" i="12"/>
  <c r="F464" i="25" s="1"/>
  <c r="U464" i="12"/>
  <c r="G464" i="25" s="1"/>
  <c r="V464" i="12"/>
  <c r="H464" i="25" s="1"/>
  <c r="W464" i="12"/>
  <c r="X464" i="12"/>
  <c r="M464" i="25" s="1"/>
  <c r="Y464" i="12"/>
  <c r="N464" i="25" s="1"/>
  <c r="Z464" i="12"/>
  <c r="O464" i="25" s="1"/>
  <c r="AA464" i="12"/>
  <c r="P464" i="25" s="1"/>
  <c r="AB464" i="12"/>
  <c r="Q464" i="25" s="1"/>
  <c r="AC464" i="12"/>
  <c r="AD464" i="12"/>
  <c r="V464" i="25" s="1"/>
  <c r="AE464" i="12"/>
  <c r="W464" i="25" s="1"/>
  <c r="AF464" i="12"/>
  <c r="X464" i="25" s="1"/>
  <c r="AG464" i="12"/>
  <c r="Y464" i="25" s="1"/>
  <c r="AH464" i="12"/>
  <c r="Z464" i="25" s="1"/>
  <c r="AI464" i="12"/>
  <c r="AJ464" i="12"/>
  <c r="D464" i="26" s="1"/>
  <c r="AK464" i="12"/>
  <c r="E464" i="26" s="1"/>
  <c r="AL464" i="12"/>
  <c r="F464" i="26" s="1"/>
  <c r="AM464" i="12"/>
  <c r="G464" i="26" s="1"/>
  <c r="AN464" i="12"/>
  <c r="H464" i="26" s="1"/>
  <c r="AO464" i="12"/>
  <c r="AP464" i="12"/>
  <c r="M464" i="26" s="1"/>
  <c r="AQ464" i="12"/>
  <c r="N464" i="26" s="1"/>
  <c r="AR464" i="12"/>
  <c r="O464" i="26" s="1"/>
  <c r="AS464" i="12"/>
  <c r="P464" i="26" s="1"/>
  <c r="AT464" i="12"/>
  <c r="Q464" i="26" s="1"/>
  <c r="AU464" i="12"/>
  <c r="AV464" i="12"/>
  <c r="V464" i="26" s="1"/>
  <c r="AW464" i="12"/>
  <c r="W464" i="26" s="1"/>
  <c r="AX464" i="12"/>
  <c r="X464" i="26" s="1"/>
  <c r="AY464" i="12"/>
  <c r="Y464" i="26" s="1"/>
  <c r="AZ464" i="12"/>
  <c r="Z464" i="26" s="1"/>
  <c r="BA464" i="12"/>
  <c r="BB464" i="12"/>
  <c r="D464" i="27" s="1"/>
  <c r="BC464" i="12"/>
  <c r="E464" i="27" s="1"/>
  <c r="BD464" i="12"/>
  <c r="F464" i="27" s="1"/>
  <c r="BE464" i="12"/>
  <c r="G464" i="27" s="1"/>
  <c r="BF464" i="12"/>
  <c r="H464" i="27" s="1"/>
  <c r="BG464" i="12"/>
  <c r="BH464" i="12"/>
  <c r="M464" i="27" s="1"/>
  <c r="BI464" i="12"/>
  <c r="N464" i="27" s="1"/>
  <c r="BJ464" i="12"/>
  <c r="O464" i="27" s="1"/>
  <c r="BK464" i="12"/>
  <c r="P464" i="27" s="1"/>
  <c r="BL464" i="12"/>
  <c r="Q464" i="27" s="1"/>
  <c r="BM464" i="12"/>
  <c r="R464" i="27" s="1"/>
  <c r="Q445" i="12"/>
  <c r="R445" i="12"/>
  <c r="D445" i="25" s="1"/>
  <c r="S445" i="12"/>
  <c r="E445" i="25" s="1"/>
  <c r="T445" i="12"/>
  <c r="F445" i="25" s="1"/>
  <c r="U445" i="12"/>
  <c r="G445" i="25" s="1"/>
  <c r="V445" i="12"/>
  <c r="H445" i="25" s="1"/>
  <c r="W445" i="12"/>
  <c r="X445" i="12"/>
  <c r="M445" i="25" s="1"/>
  <c r="Y445" i="12"/>
  <c r="N445" i="25" s="1"/>
  <c r="Z445" i="12"/>
  <c r="O445" i="25" s="1"/>
  <c r="AA445" i="12"/>
  <c r="P445" i="25" s="1"/>
  <c r="AB445" i="12"/>
  <c r="Q445" i="25" s="1"/>
  <c r="AC445" i="12"/>
  <c r="AD445" i="12"/>
  <c r="V445" i="25" s="1"/>
  <c r="AE445" i="12"/>
  <c r="W445" i="25" s="1"/>
  <c r="AF445" i="12"/>
  <c r="X445" i="25" s="1"/>
  <c r="AG445" i="12"/>
  <c r="Y445" i="25" s="1"/>
  <c r="AH445" i="12"/>
  <c r="Z445" i="25" s="1"/>
  <c r="AI445" i="12"/>
  <c r="AJ445" i="12"/>
  <c r="D445" i="26" s="1"/>
  <c r="AK445" i="12"/>
  <c r="E445" i="26" s="1"/>
  <c r="AL445" i="12"/>
  <c r="F445" i="26" s="1"/>
  <c r="AM445" i="12"/>
  <c r="G445" i="26" s="1"/>
  <c r="AN445" i="12"/>
  <c r="H445" i="26" s="1"/>
  <c r="AO445" i="12"/>
  <c r="AP445" i="12"/>
  <c r="M445" i="26" s="1"/>
  <c r="AQ445" i="12"/>
  <c r="N445" i="26" s="1"/>
  <c r="AR445" i="12"/>
  <c r="O445" i="26" s="1"/>
  <c r="AS445" i="12"/>
  <c r="P445" i="26" s="1"/>
  <c r="AT445" i="12"/>
  <c r="Q445" i="26" s="1"/>
  <c r="AU445" i="12"/>
  <c r="AV445" i="12"/>
  <c r="V445" i="26" s="1"/>
  <c r="AW445" i="12"/>
  <c r="W445" i="26" s="1"/>
  <c r="AX445" i="12"/>
  <c r="X445" i="26" s="1"/>
  <c r="AY445" i="12"/>
  <c r="Y445" i="26" s="1"/>
  <c r="AZ445" i="12"/>
  <c r="Z445" i="26" s="1"/>
  <c r="BA445" i="12"/>
  <c r="BB445" i="12"/>
  <c r="D445" i="27" s="1"/>
  <c r="BC445" i="12"/>
  <c r="E445" i="27" s="1"/>
  <c r="BD445" i="12"/>
  <c r="F445" i="27" s="1"/>
  <c r="BE445" i="12"/>
  <c r="G445" i="27" s="1"/>
  <c r="BF445" i="12"/>
  <c r="H445" i="27" s="1"/>
  <c r="BG445" i="12"/>
  <c r="BH445" i="12"/>
  <c r="M445" i="27" s="1"/>
  <c r="BI445" i="12"/>
  <c r="N445" i="27" s="1"/>
  <c r="BJ445" i="12"/>
  <c r="O445" i="27" s="1"/>
  <c r="BK445" i="12"/>
  <c r="P445" i="27" s="1"/>
  <c r="BL445" i="12"/>
  <c r="Q445" i="27" s="1"/>
  <c r="BM445" i="12"/>
  <c r="R445" i="27" s="1"/>
  <c r="P445" i="12"/>
  <c r="R445" i="18" s="1"/>
  <c r="I402" i="12"/>
  <c r="I402" i="18" s="1"/>
  <c r="J402" i="12"/>
  <c r="J402" i="18" s="1"/>
  <c r="K402" i="12"/>
  <c r="M402" i="18" s="1"/>
  <c r="L402" i="12"/>
  <c r="N402" i="18" s="1"/>
  <c r="M402" i="12"/>
  <c r="O402" i="18" s="1"/>
  <c r="N402" i="12"/>
  <c r="P402" i="18" s="1"/>
  <c r="O402" i="12"/>
  <c r="Q402" i="18" s="1"/>
  <c r="P402" i="12"/>
  <c r="R402" i="18" s="1"/>
  <c r="Q396" i="12"/>
  <c r="R396" i="12"/>
  <c r="D396" i="25" s="1"/>
  <c r="S396" i="12"/>
  <c r="E396" i="25" s="1"/>
  <c r="T396" i="12"/>
  <c r="F396" i="25" s="1"/>
  <c r="U396" i="12"/>
  <c r="G396" i="25" s="1"/>
  <c r="V396" i="12"/>
  <c r="H396" i="25" s="1"/>
  <c r="W396" i="12"/>
  <c r="X396" i="12"/>
  <c r="M396" i="25" s="1"/>
  <c r="Y396" i="12"/>
  <c r="N396" i="25" s="1"/>
  <c r="Z396" i="12"/>
  <c r="O396" i="25" s="1"/>
  <c r="AA396" i="12"/>
  <c r="P396" i="25" s="1"/>
  <c r="AB396" i="12"/>
  <c r="Q396" i="25" s="1"/>
  <c r="AC396" i="12"/>
  <c r="AD396" i="12"/>
  <c r="V396" i="25" s="1"/>
  <c r="AE396" i="12"/>
  <c r="W396" i="25" s="1"/>
  <c r="AF396" i="12"/>
  <c r="X396" i="25" s="1"/>
  <c r="AG396" i="12"/>
  <c r="Y396" i="25" s="1"/>
  <c r="AH396" i="12"/>
  <c r="Z396" i="25" s="1"/>
  <c r="AI396" i="12"/>
  <c r="AJ396" i="12"/>
  <c r="D396" i="26" s="1"/>
  <c r="AK396" i="12"/>
  <c r="E396" i="26" s="1"/>
  <c r="AL396" i="12"/>
  <c r="F396" i="26" s="1"/>
  <c r="AM396" i="12"/>
  <c r="G396" i="26" s="1"/>
  <c r="AN396" i="12"/>
  <c r="H396" i="26" s="1"/>
  <c r="AO396" i="12"/>
  <c r="AP396" i="12"/>
  <c r="M396" i="26" s="1"/>
  <c r="AQ396" i="12"/>
  <c r="N396" i="26" s="1"/>
  <c r="AR396" i="12"/>
  <c r="O396" i="26" s="1"/>
  <c r="AS396" i="12"/>
  <c r="P396" i="26" s="1"/>
  <c r="AT396" i="12"/>
  <c r="Q396" i="26" s="1"/>
  <c r="AU396" i="12"/>
  <c r="AV396" i="12"/>
  <c r="V396" i="26" s="1"/>
  <c r="AW396" i="12"/>
  <c r="W396" i="26" s="1"/>
  <c r="AX396" i="12"/>
  <c r="X396" i="26" s="1"/>
  <c r="AY396" i="12"/>
  <c r="Y396" i="26" s="1"/>
  <c r="AZ396" i="12"/>
  <c r="Z396" i="26" s="1"/>
  <c r="BA396" i="12"/>
  <c r="BB396" i="12"/>
  <c r="D396" i="27" s="1"/>
  <c r="BC396" i="12"/>
  <c r="E396" i="27" s="1"/>
  <c r="BD396" i="12"/>
  <c r="F396" i="27" s="1"/>
  <c r="BE396" i="12"/>
  <c r="G396" i="27" s="1"/>
  <c r="BF396" i="12"/>
  <c r="H396" i="27" s="1"/>
  <c r="BG396" i="12"/>
  <c r="BH396" i="12"/>
  <c r="M396" i="27" s="1"/>
  <c r="BI396" i="12"/>
  <c r="N396" i="27" s="1"/>
  <c r="BJ396" i="12"/>
  <c r="O396" i="27" s="1"/>
  <c r="BK396" i="12"/>
  <c r="P396" i="27" s="1"/>
  <c r="BL396" i="12"/>
  <c r="Q396" i="27" s="1"/>
  <c r="BM396" i="12"/>
  <c r="R396" i="27" s="1"/>
  <c r="Q397" i="12"/>
  <c r="R397" i="12"/>
  <c r="D397" i="25" s="1"/>
  <c r="S397" i="12"/>
  <c r="E397" i="25" s="1"/>
  <c r="T397" i="12"/>
  <c r="F397" i="25" s="1"/>
  <c r="U397" i="12"/>
  <c r="G397" i="25" s="1"/>
  <c r="V397" i="12"/>
  <c r="H397" i="25" s="1"/>
  <c r="W397" i="12"/>
  <c r="X397" i="12"/>
  <c r="M397" i="25" s="1"/>
  <c r="Y397" i="12"/>
  <c r="N397" i="25" s="1"/>
  <c r="Z397" i="12"/>
  <c r="O397" i="25" s="1"/>
  <c r="AA397" i="12"/>
  <c r="P397" i="25" s="1"/>
  <c r="AB397" i="12"/>
  <c r="Q397" i="25" s="1"/>
  <c r="AC397" i="12"/>
  <c r="AD397" i="12"/>
  <c r="V397" i="25" s="1"/>
  <c r="AE397" i="12"/>
  <c r="W397" i="25" s="1"/>
  <c r="AF397" i="12"/>
  <c r="X397" i="25" s="1"/>
  <c r="AG397" i="12"/>
  <c r="Y397" i="25" s="1"/>
  <c r="AH397" i="12"/>
  <c r="Z397" i="25" s="1"/>
  <c r="AI397" i="12"/>
  <c r="AJ397" i="12"/>
  <c r="D397" i="26" s="1"/>
  <c r="AK397" i="12"/>
  <c r="E397" i="26" s="1"/>
  <c r="AL397" i="12"/>
  <c r="F397" i="26" s="1"/>
  <c r="AM397" i="12"/>
  <c r="G397" i="26" s="1"/>
  <c r="AN397" i="12"/>
  <c r="H397" i="26" s="1"/>
  <c r="AO397" i="12"/>
  <c r="AP397" i="12"/>
  <c r="M397" i="26" s="1"/>
  <c r="AQ397" i="12"/>
  <c r="N397" i="26" s="1"/>
  <c r="AR397" i="12"/>
  <c r="O397" i="26" s="1"/>
  <c r="AS397" i="12"/>
  <c r="P397" i="26" s="1"/>
  <c r="AT397" i="12"/>
  <c r="Q397" i="26" s="1"/>
  <c r="AU397" i="12"/>
  <c r="AV397" i="12"/>
  <c r="V397" i="26" s="1"/>
  <c r="AW397" i="12"/>
  <c r="W397" i="26" s="1"/>
  <c r="AX397" i="12"/>
  <c r="X397" i="26" s="1"/>
  <c r="AY397" i="12"/>
  <c r="Y397" i="26" s="1"/>
  <c r="AZ397" i="12"/>
  <c r="Z397" i="26" s="1"/>
  <c r="BA397" i="12"/>
  <c r="BB397" i="12"/>
  <c r="D397" i="27" s="1"/>
  <c r="BC397" i="12"/>
  <c r="E397" i="27" s="1"/>
  <c r="BD397" i="12"/>
  <c r="F397" i="27" s="1"/>
  <c r="BE397" i="12"/>
  <c r="G397" i="27" s="1"/>
  <c r="BF397" i="12"/>
  <c r="H397" i="27" s="1"/>
  <c r="BG397" i="12"/>
  <c r="BH397" i="12"/>
  <c r="M397" i="27" s="1"/>
  <c r="BI397" i="12"/>
  <c r="N397" i="27" s="1"/>
  <c r="BJ397" i="12"/>
  <c r="O397" i="27" s="1"/>
  <c r="BK397" i="12"/>
  <c r="P397" i="27" s="1"/>
  <c r="BL397" i="12"/>
  <c r="Q397" i="27" s="1"/>
  <c r="BM397" i="12"/>
  <c r="R397" i="27" s="1"/>
  <c r="T398" i="12"/>
  <c r="F398" i="25" s="1"/>
  <c r="U398" i="12"/>
  <c r="G398" i="25" s="1"/>
  <c r="V398" i="12"/>
  <c r="H398" i="25" s="1"/>
  <c r="W398" i="12"/>
  <c r="X398" i="12"/>
  <c r="M398" i="25" s="1"/>
  <c r="Y398" i="12"/>
  <c r="N398" i="25" s="1"/>
  <c r="Z398" i="12"/>
  <c r="O398" i="25" s="1"/>
  <c r="AA398" i="12"/>
  <c r="P398" i="25" s="1"/>
  <c r="AB398" i="12"/>
  <c r="Q398" i="25" s="1"/>
  <c r="AC398" i="12"/>
  <c r="AD398" i="12"/>
  <c r="V398" i="25" s="1"/>
  <c r="AE398" i="12"/>
  <c r="W398" i="25" s="1"/>
  <c r="AF398" i="12"/>
  <c r="X398" i="25" s="1"/>
  <c r="AG398" i="12"/>
  <c r="Y398" i="25" s="1"/>
  <c r="AH398" i="12"/>
  <c r="Z398" i="25" s="1"/>
  <c r="AI398" i="12"/>
  <c r="AJ398" i="12"/>
  <c r="D398" i="26" s="1"/>
  <c r="AK398" i="12"/>
  <c r="E398" i="26" s="1"/>
  <c r="AL398" i="12"/>
  <c r="F398" i="26" s="1"/>
  <c r="AM398" i="12"/>
  <c r="G398" i="26" s="1"/>
  <c r="AN398" i="12"/>
  <c r="H398" i="26" s="1"/>
  <c r="AO398" i="12"/>
  <c r="AP398" i="12"/>
  <c r="M398" i="26" s="1"/>
  <c r="AQ398" i="12"/>
  <c r="N398" i="26" s="1"/>
  <c r="AR398" i="12"/>
  <c r="O398" i="26" s="1"/>
  <c r="AS398" i="12"/>
  <c r="P398" i="26" s="1"/>
  <c r="AT398" i="12"/>
  <c r="Q398" i="26" s="1"/>
  <c r="AU398" i="12"/>
  <c r="AV398" i="12"/>
  <c r="V398" i="26" s="1"/>
  <c r="AW398" i="12"/>
  <c r="W398" i="26" s="1"/>
  <c r="AX398" i="12"/>
  <c r="X398" i="26" s="1"/>
  <c r="AY398" i="12"/>
  <c r="Y398" i="26" s="1"/>
  <c r="AZ398" i="12"/>
  <c r="Z398" i="26" s="1"/>
  <c r="BA398" i="12"/>
  <c r="BB398" i="12"/>
  <c r="D398" i="27" s="1"/>
  <c r="BC398" i="12"/>
  <c r="E398" i="27" s="1"/>
  <c r="BD398" i="12"/>
  <c r="F398" i="27" s="1"/>
  <c r="BE398" i="12"/>
  <c r="G398" i="27" s="1"/>
  <c r="BF398" i="12"/>
  <c r="H398" i="27" s="1"/>
  <c r="BG398" i="12"/>
  <c r="BH398" i="12"/>
  <c r="M398" i="27" s="1"/>
  <c r="BI398" i="12"/>
  <c r="N398" i="27" s="1"/>
  <c r="BJ398" i="12"/>
  <c r="O398" i="27" s="1"/>
  <c r="BK398" i="12"/>
  <c r="P398" i="27" s="1"/>
  <c r="BL398" i="12"/>
  <c r="Q398" i="27" s="1"/>
  <c r="BM398" i="12"/>
  <c r="R398" i="27" s="1"/>
  <c r="Q399" i="12"/>
  <c r="R399" i="12"/>
  <c r="D399" i="25" s="1"/>
  <c r="S399" i="12"/>
  <c r="E399" i="25" s="1"/>
  <c r="T399" i="12"/>
  <c r="F399" i="25" s="1"/>
  <c r="U399" i="12"/>
  <c r="G399" i="25" s="1"/>
  <c r="V399" i="12"/>
  <c r="H399" i="25" s="1"/>
  <c r="W399" i="12"/>
  <c r="X399" i="12"/>
  <c r="M399" i="25" s="1"/>
  <c r="Y399" i="12"/>
  <c r="N399" i="25" s="1"/>
  <c r="Z399" i="12"/>
  <c r="O399" i="25" s="1"/>
  <c r="AA399" i="12"/>
  <c r="P399" i="25" s="1"/>
  <c r="AB399" i="12"/>
  <c r="Q399" i="25" s="1"/>
  <c r="AC399" i="12"/>
  <c r="AD399" i="12"/>
  <c r="V399" i="25" s="1"/>
  <c r="AE399" i="12"/>
  <c r="W399" i="25" s="1"/>
  <c r="AF399" i="12"/>
  <c r="X399" i="25" s="1"/>
  <c r="AG399" i="12"/>
  <c r="Y399" i="25" s="1"/>
  <c r="AH399" i="12"/>
  <c r="Z399" i="25" s="1"/>
  <c r="AI399" i="12"/>
  <c r="AJ399" i="12"/>
  <c r="D399" i="26" s="1"/>
  <c r="AK399" i="12"/>
  <c r="E399" i="26" s="1"/>
  <c r="AL399" i="12"/>
  <c r="F399" i="26" s="1"/>
  <c r="AM399" i="12"/>
  <c r="G399" i="26" s="1"/>
  <c r="AN399" i="12"/>
  <c r="H399" i="26" s="1"/>
  <c r="AO399" i="12"/>
  <c r="AP399" i="12"/>
  <c r="M399" i="26" s="1"/>
  <c r="AQ399" i="12"/>
  <c r="N399" i="26" s="1"/>
  <c r="AR399" i="12"/>
  <c r="O399" i="26" s="1"/>
  <c r="AS399" i="12"/>
  <c r="P399" i="26" s="1"/>
  <c r="AT399" i="12"/>
  <c r="Q399" i="26" s="1"/>
  <c r="AU399" i="12"/>
  <c r="AV399" i="12"/>
  <c r="V399" i="26" s="1"/>
  <c r="AW399" i="12"/>
  <c r="W399" i="26" s="1"/>
  <c r="AX399" i="12"/>
  <c r="X399" i="26" s="1"/>
  <c r="AY399" i="12"/>
  <c r="Y399" i="26" s="1"/>
  <c r="AZ399" i="12"/>
  <c r="Z399" i="26" s="1"/>
  <c r="BA399" i="12"/>
  <c r="BB399" i="12"/>
  <c r="D399" i="27" s="1"/>
  <c r="BC399" i="12"/>
  <c r="E399" i="27" s="1"/>
  <c r="BD399" i="12"/>
  <c r="F399" i="27" s="1"/>
  <c r="BE399" i="12"/>
  <c r="G399" i="27" s="1"/>
  <c r="BF399" i="12"/>
  <c r="H399" i="27" s="1"/>
  <c r="BG399" i="12"/>
  <c r="BH399" i="12"/>
  <c r="M399" i="27" s="1"/>
  <c r="BI399" i="12"/>
  <c r="N399" i="27" s="1"/>
  <c r="BJ399" i="12"/>
  <c r="O399" i="27" s="1"/>
  <c r="BK399" i="12"/>
  <c r="P399" i="27" s="1"/>
  <c r="BL399" i="12"/>
  <c r="Q399" i="27" s="1"/>
  <c r="BM399" i="12"/>
  <c r="R399" i="27" s="1"/>
  <c r="R400" i="12"/>
  <c r="D400" i="25" s="1"/>
  <c r="S400" i="12"/>
  <c r="E400" i="25" s="1"/>
  <c r="T400" i="12"/>
  <c r="F400" i="25" s="1"/>
  <c r="U400" i="12"/>
  <c r="G400" i="25" s="1"/>
  <c r="V400" i="12"/>
  <c r="H400" i="25" s="1"/>
  <c r="W400" i="12"/>
  <c r="X400" i="12"/>
  <c r="M400" i="25" s="1"/>
  <c r="Y400" i="12"/>
  <c r="N400" i="25" s="1"/>
  <c r="Z400" i="12"/>
  <c r="O400" i="25" s="1"/>
  <c r="AA400" i="12"/>
  <c r="P400" i="25" s="1"/>
  <c r="AB400" i="12"/>
  <c r="Q400" i="25" s="1"/>
  <c r="AE400" i="12"/>
  <c r="W400" i="25" s="1"/>
  <c r="AF400" i="12"/>
  <c r="X400" i="25" s="1"/>
  <c r="AG400" i="12"/>
  <c r="Y400" i="25" s="1"/>
  <c r="AH400" i="12"/>
  <c r="Z400" i="25" s="1"/>
  <c r="AI400" i="12"/>
  <c r="AJ400" i="12"/>
  <c r="D400" i="26" s="1"/>
  <c r="AK400" i="12"/>
  <c r="E400" i="26" s="1"/>
  <c r="AL400" i="12"/>
  <c r="F400" i="26" s="1"/>
  <c r="AQ400" i="12"/>
  <c r="N400" i="26" s="1"/>
  <c r="AR400" i="12"/>
  <c r="O400" i="26" s="1"/>
  <c r="AS400" i="12"/>
  <c r="P400" i="26" s="1"/>
  <c r="AT400" i="12"/>
  <c r="Q400" i="26" s="1"/>
  <c r="AU400" i="12"/>
  <c r="AV400" i="12"/>
  <c r="V400" i="26" s="1"/>
  <c r="AW400" i="12"/>
  <c r="W400" i="26" s="1"/>
  <c r="AX400" i="12"/>
  <c r="X400" i="26" s="1"/>
  <c r="AY400" i="12"/>
  <c r="Y400" i="26" s="1"/>
  <c r="AZ400" i="12"/>
  <c r="Z400" i="26" s="1"/>
  <c r="BA400" i="12"/>
  <c r="BB400" i="12"/>
  <c r="D400" i="27" s="1"/>
  <c r="BC400" i="12"/>
  <c r="E400" i="27" s="1"/>
  <c r="BD400" i="12"/>
  <c r="F400" i="27" s="1"/>
  <c r="BF400" i="12"/>
  <c r="H400" i="27" s="1"/>
  <c r="BH400" i="12"/>
  <c r="M400" i="27" s="1"/>
  <c r="BI400" i="12"/>
  <c r="N400" i="27" s="1"/>
  <c r="BJ400" i="12"/>
  <c r="O400" i="27" s="1"/>
  <c r="BK400" i="12"/>
  <c r="P400" i="27" s="1"/>
  <c r="BL400" i="12"/>
  <c r="Q400" i="27" s="1"/>
  <c r="BM400" i="12"/>
  <c r="R400" i="27" s="1"/>
  <c r="Q401" i="12"/>
  <c r="R401" i="12"/>
  <c r="D401" i="25" s="1"/>
  <c r="S401" i="12"/>
  <c r="E401" i="25" s="1"/>
  <c r="T401" i="12"/>
  <c r="F401" i="25" s="1"/>
  <c r="U401" i="12"/>
  <c r="G401" i="25" s="1"/>
  <c r="V401" i="12"/>
  <c r="H401" i="25" s="1"/>
  <c r="W401" i="12"/>
  <c r="X401" i="12"/>
  <c r="M401" i="25" s="1"/>
  <c r="Y401" i="12"/>
  <c r="N401" i="25" s="1"/>
  <c r="Z401" i="12"/>
  <c r="O401" i="25" s="1"/>
  <c r="AA401" i="12"/>
  <c r="P401" i="25" s="1"/>
  <c r="AB401" i="12"/>
  <c r="Q401" i="25" s="1"/>
  <c r="AC401" i="12"/>
  <c r="AD401" i="12"/>
  <c r="V401" i="25" s="1"/>
  <c r="AE401" i="12"/>
  <c r="W401" i="25" s="1"/>
  <c r="AF401" i="12"/>
  <c r="X401" i="25" s="1"/>
  <c r="AG401" i="12"/>
  <c r="Y401" i="25" s="1"/>
  <c r="AH401" i="12"/>
  <c r="Z401" i="25" s="1"/>
  <c r="AI401" i="12"/>
  <c r="AJ401" i="12"/>
  <c r="D401" i="26" s="1"/>
  <c r="AK401" i="12"/>
  <c r="E401" i="26" s="1"/>
  <c r="AL401" i="12"/>
  <c r="F401" i="26" s="1"/>
  <c r="AM401" i="12"/>
  <c r="G401" i="26" s="1"/>
  <c r="AN401" i="12"/>
  <c r="H401" i="26" s="1"/>
  <c r="AO401" i="12"/>
  <c r="AP401" i="12"/>
  <c r="M401" i="26" s="1"/>
  <c r="AQ401" i="12"/>
  <c r="N401" i="26" s="1"/>
  <c r="AR401" i="12"/>
  <c r="O401" i="26" s="1"/>
  <c r="AS401" i="12"/>
  <c r="P401" i="26" s="1"/>
  <c r="AT401" i="12"/>
  <c r="Q401" i="26" s="1"/>
  <c r="AU401" i="12"/>
  <c r="AV401" i="12"/>
  <c r="V401" i="26" s="1"/>
  <c r="AW401" i="12"/>
  <c r="W401" i="26" s="1"/>
  <c r="AX401" i="12"/>
  <c r="X401" i="26" s="1"/>
  <c r="AY401" i="12"/>
  <c r="Y401" i="26" s="1"/>
  <c r="AZ401" i="12"/>
  <c r="Z401" i="26" s="1"/>
  <c r="BA401" i="12"/>
  <c r="BB401" i="12"/>
  <c r="D401" i="27" s="1"/>
  <c r="BC401" i="12"/>
  <c r="E401" i="27" s="1"/>
  <c r="BD401" i="12"/>
  <c r="F401" i="27" s="1"/>
  <c r="BE401" i="12"/>
  <c r="G401" i="27" s="1"/>
  <c r="BF401" i="12"/>
  <c r="H401" i="27" s="1"/>
  <c r="BG401" i="12"/>
  <c r="BH401" i="12"/>
  <c r="M401" i="27" s="1"/>
  <c r="BI401" i="12"/>
  <c r="N401" i="27" s="1"/>
  <c r="BJ401" i="12"/>
  <c r="O401" i="27" s="1"/>
  <c r="BK401" i="12"/>
  <c r="P401" i="27" s="1"/>
  <c r="BL401" i="12"/>
  <c r="Q401" i="27" s="1"/>
  <c r="BM401" i="12"/>
  <c r="R401" i="27" s="1"/>
  <c r="Q402" i="12"/>
  <c r="R402" i="12"/>
  <c r="D402" i="25" s="1"/>
  <c r="S402" i="12"/>
  <c r="E402" i="25" s="1"/>
  <c r="U402" i="12"/>
  <c r="G402" i="25" s="1"/>
  <c r="V402" i="12"/>
  <c r="H402" i="25" s="1"/>
  <c r="W402" i="12"/>
  <c r="X402" i="12"/>
  <c r="M402" i="25" s="1"/>
  <c r="Y402" i="12"/>
  <c r="N402" i="25" s="1"/>
  <c r="Z402" i="12"/>
  <c r="O402" i="25" s="1"/>
  <c r="AA402" i="12"/>
  <c r="P402" i="25" s="1"/>
  <c r="AB402" i="12"/>
  <c r="Q402" i="25" s="1"/>
  <c r="AC402" i="12"/>
  <c r="AD402" i="12"/>
  <c r="V402" i="25" s="1"/>
  <c r="AE402" i="12"/>
  <c r="W402" i="25" s="1"/>
  <c r="AF402" i="12"/>
  <c r="X402" i="25" s="1"/>
  <c r="AG402" i="12"/>
  <c r="Y402" i="25" s="1"/>
  <c r="AH402" i="12"/>
  <c r="Z402" i="25" s="1"/>
  <c r="AI402" i="12"/>
  <c r="AJ402" i="12"/>
  <c r="D402" i="26" s="1"/>
  <c r="AK402" i="12"/>
  <c r="E402" i="26" s="1"/>
  <c r="AL402" i="12"/>
  <c r="F402" i="26" s="1"/>
  <c r="AM402" i="12"/>
  <c r="G402" i="26" s="1"/>
  <c r="AN402" i="12"/>
  <c r="H402" i="26" s="1"/>
  <c r="AO402" i="12"/>
  <c r="AP402" i="12"/>
  <c r="M402" i="26" s="1"/>
  <c r="AQ402" i="12"/>
  <c r="N402" i="26" s="1"/>
  <c r="AR402" i="12"/>
  <c r="O402" i="26" s="1"/>
  <c r="AS402" i="12"/>
  <c r="P402" i="26" s="1"/>
  <c r="AT402" i="12"/>
  <c r="Q402" i="26" s="1"/>
  <c r="AU402" i="12"/>
  <c r="AV402" i="12"/>
  <c r="V402" i="26" s="1"/>
  <c r="AW402" i="12"/>
  <c r="W402" i="26" s="1"/>
  <c r="AX402" i="12"/>
  <c r="X402" i="26" s="1"/>
  <c r="AY402" i="12"/>
  <c r="Y402" i="26" s="1"/>
  <c r="AZ402" i="12"/>
  <c r="Z402" i="26" s="1"/>
  <c r="BA402" i="12"/>
  <c r="BB402" i="12"/>
  <c r="D402" i="27" s="1"/>
  <c r="BC402" i="12"/>
  <c r="E402" i="27" s="1"/>
  <c r="BD402" i="12"/>
  <c r="F402" i="27" s="1"/>
  <c r="BE402" i="12"/>
  <c r="G402" i="27" s="1"/>
  <c r="BF402" i="12"/>
  <c r="H402" i="27" s="1"/>
  <c r="BG402" i="12"/>
  <c r="BH402" i="12"/>
  <c r="M402" i="27" s="1"/>
  <c r="BI402" i="12"/>
  <c r="N402" i="27" s="1"/>
  <c r="BJ402" i="12"/>
  <c r="O402" i="27" s="1"/>
  <c r="BK402" i="12"/>
  <c r="P402" i="27" s="1"/>
  <c r="BL402" i="12"/>
  <c r="Q402" i="27" s="1"/>
  <c r="BM402" i="12"/>
  <c r="R402" i="27" s="1"/>
  <c r="Q403" i="12"/>
  <c r="R403" i="12"/>
  <c r="D403" i="25" s="1"/>
  <c r="S403" i="12"/>
  <c r="E403" i="25" s="1"/>
  <c r="T403" i="12"/>
  <c r="F403" i="25" s="1"/>
  <c r="U403" i="12"/>
  <c r="G403" i="25" s="1"/>
  <c r="V403" i="12"/>
  <c r="H403" i="25" s="1"/>
  <c r="W403" i="12"/>
  <c r="X403" i="12"/>
  <c r="M403" i="25" s="1"/>
  <c r="Y403" i="12"/>
  <c r="N403" i="25" s="1"/>
  <c r="Z403" i="12"/>
  <c r="O403" i="25" s="1"/>
  <c r="AA403" i="12"/>
  <c r="P403" i="25" s="1"/>
  <c r="AB403" i="12"/>
  <c r="Q403" i="25" s="1"/>
  <c r="AC403" i="12"/>
  <c r="AD403" i="12"/>
  <c r="V403" i="25" s="1"/>
  <c r="AE403" i="12"/>
  <c r="W403" i="25" s="1"/>
  <c r="AF403" i="12"/>
  <c r="X403" i="25" s="1"/>
  <c r="AG403" i="12"/>
  <c r="Y403" i="25" s="1"/>
  <c r="AH403" i="12"/>
  <c r="Z403" i="25" s="1"/>
  <c r="AI403" i="12"/>
  <c r="AJ403" i="12"/>
  <c r="D403" i="26" s="1"/>
  <c r="AK403" i="12"/>
  <c r="E403" i="26" s="1"/>
  <c r="AL403" i="12"/>
  <c r="F403" i="26" s="1"/>
  <c r="AM403" i="12"/>
  <c r="G403" i="26" s="1"/>
  <c r="AN403" i="12"/>
  <c r="H403" i="26" s="1"/>
  <c r="AO403" i="12"/>
  <c r="AP403" i="12"/>
  <c r="M403" i="26" s="1"/>
  <c r="AQ403" i="12"/>
  <c r="N403" i="26" s="1"/>
  <c r="AR403" i="12"/>
  <c r="O403" i="26" s="1"/>
  <c r="AS403" i="12"/>
  <c r="P403" i="26" s="1"/>
  <c r="AT403" i="12"/>
  <c r="Q403" i="26" s="1"/>
  <c r="AU403" i="12"/>
  <c r="AV403" i="12"/>
  <c r="V403" i="26" s="1"/>
  <c r="AW403" i="12"/>
  <c r="W403" i="26" s="1"/>
  <c r="AX403" i="12"/>
  <c r="X403" i="26" s="1"/>
  <c r="AY403" i="12"/>
  <c r="Y403" i="26" s="1"/>
  <c r="AZ403" i="12"/>
  <c r="Z403" i="26" s="1"/>
  <c r="BA403" i="12"/>
  <c r="BB403" i="12"/>
  <c r="D403" i="27" s="1"/>
  <c r="BC403" i="12"/>
  <c r="E403" i="27" s="1"/>
  <c r="BD403" i="12"/>
  <c r="F403" i="27" s="1"/>
  <c r="BE403" i="12"/>
  <c r="G403" i="27" s="1"/>
  <c r="BF403" i="12"/>
  <c r="H403" i="27" s="1"/>
  <c r="Q404" i="12"/>
  <c r="R404" i="12"/>
  <c r="D404" i="25" s="1"/>
  <c r="S404" i="12"/>
  <c r="E404" i="25" s="1"/>
  <c r="T404" i="12"/>
  <c r="F404" i="25" s="1"/>
  <c r="U404" i="12"/>
  <c r="G404" i="25" s="1"/>
  <c r="V404" i="12"/>
  <c r="H404" i="25" s="1"/>
  <c r="W404" i="12"/>
  <c r="X404" i="12"/>
  <c r="M404" i="25" s="1"/>
  <c r="Y404" i="12"/>
  <c r="N404" i="25" s="1"/>
  <c r="Z404" i="12"/>
  <c r="O404" i="25" s="1"/>
  <c r="AA404" i="12"/>
  <c r="P404" i="25" s="1"/>
  <c r="AB404" i="12"/>
  <c r="Q404" i="25" s="1"/>
  <c r="AC404" i="12"/>
  <c r="AD404" i="12"/>
  <c r="V404" i="25" s="1"/>
  <c r="AE404" i="12"/>
  <c r="W404" i="25" s="1"/>
  <c r="AF404" i="12"/>
  <c r="X404" i="25" s="1"/>
  <c r="AG404" i="12"/>
  <c r="Y404" i="25" s="1"/>
  <c r="AH404" i="12"/>
  <c r="Z404" i="25" s="1"/>
  <c r="AI404" i="12"/>
  <c r="AJ404" i="12"/>
  <c r="D404" i="26" s="1"/>
  <c r="AK404" i="12"/>
  <c r="E404" i="26" s="1"/>
  <c r="AL404" i="12"/>
  <c r="F404" i="26" s="1"/>
  <c r="AM404" i="12"/>
  <c r="G404" i="26" s="1"/>
  <c r="AN404" i="12"/>
  <c r="H404" i="26" s="1"/>
  <c r="AO404" i="12"/>
  <c r="AP404" i="12"/>
  <c r="M404" i="26" s="1"/>
  <c r="AQ404" i="12"/>
  <c r="N404" i="26" s="1"/>
  <c r="AR404" i="12"/>
  <c r="O404" i="26" s="1"/>
  <c r="AS404" i="12"/>
  <c r="P404" i="26" s="1"/>
  <c r="AT404" i="12"/>
  <c r="Q404" i="26" s="1"/>
  <c r="AU404" i="12"/>
  <c r="AV404" i="12"/>
  <c r="V404" i="26" s="1"/>
  <c r="AW404" i="12"/>
  <c r="W404" i="26" s="1"/>
  <c r="AX404" i="12"/>
  <c r="X404" i="26" s="1"/>
  <c r="AY404" i="12"/>
  <c r="Y404" i="26" s="1"/>
  <c r="AZ404" i="12"/>
  <c r="Z404" i="26" s="1"/>
  <c r="BA404" i="12"/>
  <c r="BB404" i="12"/>
  <c r="D404" i="27" s="1"/>
  <c r="BC404" i="12"/>
  <c r="E404" i="27" s="1"/>
  <c r="BD404" i="12"/>
  <c r="F404" i="27" s="1"/>
  <c r="BE404" i="12"/>
  <c r="G404" i="27" s="1"/>
  <c r="BF404" i="12"/>
  <c r="H404" i="27" s="1"/>
  <c r="BG404" i="12"/>
  <c r="BH404" i="12"/>
  <c r="M404" i="27" s="1"/>
  <c r="BI404" i="12"/>
  <c r="N404" i="27" s="1"/>
  <c r="BJ404" i="12"/>
  <c r="O404" i="27" s="1"/>
  <c r="BK404" i="12"/>
  <c r="P404" i="27" s="1"/>
  <c r="BL404" i="12"/>
  <c r="Q404" i="27" s="1"/>
  <c r="BM404" i="12"/>
  <c r="R404" i="27" s="1"/>
  <c r="Q405" i="12"/>
  <c r="R405" i="12"/>
  <c r="D405" i="25" s="1"/>
  <c r="S405" i="12"/>
  <c r="E405" i="25" s="1"/>
  <c r="T405" i="12"/>
  <c r="F405" i="25" s="1"/>
  <c r="U405" i="12"/>
  <c r="G405" i="25" s="1"/>
  <c r="V405" i="12"/>
  <c r="H405" i="25" s="1"/>
  <c r="W405" i="12"/>
  <c r="X405" i="12"/>
  <c r="M405" i="25" s="1"/>
  <c r="Y405" i="12"/>
  <c r="N405" i="25" s="1"/>
  <c r="Z405" i="12"/>
  <c r="O405" i="25" s="1"/>
  <c r="AA405" i="12"/>
  <c r="P405" i="25" s="1"/>
  <c r="AB405" i="12"/>
  <c r="Q405" i="25" s="1"/>
  <c r="AC405" i="12"/>
  <c r="AD405" i="12"/>
  <c r="V405" i="25" s="1"/>
  <c r="AE405" i="12"/>
  <c r="W405" i="25" s="1"/>
  <c r="AF405" i="12"/>
  <c r="X405" i="25" s="1"/>
  <c r="AG405" i="12"/>
  <c r="Y405" i="25" s="1"/>
  <c r="AH405" i="12"/>
  <c r="Z405" i="25" s="1"/>
  <c r="AI405" i="12"/>
  <c r="AJ405" i="12"/>
  <c r="D405" i="26" s="1"/>
  <c r="AK405" i="12"/>
  <c r="E405" i="26" s="1"/>
  <c r="AL405" i="12"/>
  <c r="F405" i="26" s="1"/>
  <c r="AM405" i="12"/>
  <c r="G405" i="26" s="1"/>
  <c r="AN405" i="12"/>
  <c r="H405" i="26" s="1"/>
  <c r="AO405" i="12"/>
  <c r="AP405" i="12"/>
  <c r="M405" i="26" s="1"/>
  <c r="AQ405" i="12"/>
  <c r="N405" i="26" s="1"/>
  <c r="AR405" i="12"/>
  <c r="O405" i="26" s="1"/>
  <c r="AS405" i="12"/>
  <c r="P405" i="26" s="1"/>
  <c r="AT405" i="12"/>
  <c r="Q405" i="26" s="1"/>
  <c r="AU405" i="12"/>
  <c r="AV405" i="12"/>
  <c r="V405" i="26" s="1"/>
  <c r="AW405" i="12"/>
  <c r="W405" i="26" s="1"/>
  <c r="AX405" i="12"/>
  <c r="X405" i="26" s="1"/>
  <c r="AY405" i="12"/>
  <c r="Y405" i="26" s="1"/>
  <c r="AZ405" i="12"/>
  <c r="Z405" i="26" s="1"/>
  <c r="BA405" i="12"/>
  <c r="BB405" i="12"/>
  <c r="D405" i="27" s="1"/>
  <c r="BC405" i="12"/>
  <c r="E405" i="27" s="1"/>
  <c r="BD405" i="12"/>
  <c r="F405" i="27" s="1"/>
  <c r="BE405" i="12"/>
  <c r="G405" i="27" s="1"/>
  <c r="BF405" i="12"/>
  <c r="H405" i="27" s="1"/>
  <c r="BG405" i="12"/>
  <c r="BH405" i="12"/>
  <c r="M405" i="27" s="1"/>
  <c r="BI405" i="12"/>
  <c r="N405" i="27" s="1"/>
  <c r="BJ405" i="12"/>
  <c r="O405" i="27" s="1"/>
  <c r="BK405" i="12"/>
  <c r="P405" i="27" s="1"/>
  <c r="BL405" i="12"/>
  <c r="Q405" i="27" s="1"/>
  <c r="BM405" i="12"/>
  <c r="R405" i="27" s="1"/>
  <c r="Q406" i="12"/>
  <c r="R406" i="12"/>
  <c r="D406" i="25" s="1"/>
  <c r="S406" i="12"/>
  <c r="E406" i="25" s="1"/>
  <c r="T406" i="12"/>
  <c r="F406" i="25" s="1"/>
  <c r="U406" i="12"/>
  <c r="G406" i="25" s="1"/>
  <c r="V406" i="12"/>
  <c r="H406" i="25" s="1"/>
  <c r="W406" i="12"/>
  <c r="X406" i="12"/>
  <c r="M406" i="25" s="1"/>
  <c r="Y406" i="12"/>
  <c r="N406" i="25" s="1"/>
  <c r="Z406" i="12"/>
  <c r="O406" i="25" s="1"/>
  <c r="AA406" i="12"/>
  <c r="P406" i="25" s="1"/>
  <c r="AB406" i="12"/>
  <c r="Q406" i="25" s="1"/>
  <c r="AC406" i="12"/>
  <c r="AD406" i="12"/>
  <c r="V406" i="25" s="1"/>
  <c r="AE406" i="12"/>
  <c r="W406" i="25" s="1"/>
  <c r="AF406" i="12"/>
  <c r="X406" i="25" s="1"/>
  <c r="AG406" i="12"/>
  <c r="Y406" i="25" s="1"/>
  <c r="AH406" i="12"/>
  <c r="Z406" i="25" s="1"/>
  <c r="AI406" i="12"/>
  <c r="AJ406" i="12"/>
  <c r="D406" i="26" s="1"/>
  <c r="AK406" i="12"/>
  <c r="E406" i="26" s="1"/>
  <c r="AL406" i="12"/>
  <c r="F406" i="26" s="1"/>
  <c r="AM406" i="12"/>
  <c r="G406" i="26" s="1"/>
  <c r="AN406" i="12"/>
  <c r="H406" i="26" s="1"/>
  <c r="AO406" i="12"/>
  <c r="AP406" i="12"/>
  <c r="M406" i="26" s="1"/>
  <c r="AQ406" i="12"/>
  <c r="N406" i="26" s="1"/>
  <c r="AR406" i="12"/>
  <c r="O406" i="26" s="1"/>
  <c r="AS406" i="12"/>
  <c r="P406" i="26" s="1"/>
  <c r="AT406" i="12"/>
  <c r="Q406" i="26" s="1"/>
  <c r="AU406" i="12"/>
  <c r="AV406" i="12"/>
  <c r="V406" i="26" s="1"/>
  <c r="AW406" i="12"/>
  <c r="W406" i="26" s="1"/>
  <c r="AX406" i="12"/>
  <c r="X406" i="26" s="1"/>
  <c r="AY406" i="12"/>
  <c r="Y406" i="26" s="1"/>
  <c r="AZ406" i="12"/>
  <c r="Z406" i="26" s="1"/>
  <c r="BA406" i="12"/>
  <c r="BB406" i="12"/>
  <c r="D406" i="27" s="1"/>
  <c r="BC406" i="12"/>
  <c r="E406" i="27" s="1"/>
  <c r="BD406" i="12"/>
  <c r="F406" i="27" s="1"/>
  <c r="BE406" i="12"/>
  <c r="G406" i="27" s="1"/>
  <c r="BF406" i="12"/>
  <c r="H406" i="27" s="1"/>
  <c r="BG406" i="12"/>
  <c r="BH406" i="12"/>
  <c r="M406" i="27" s="1"/>
  <c r="BI406" i="12"/>
  <c r="N406" i="27" s="1"/>
  <c r="BJ406" i="12"/>
  <c r="O406" i="27" s="1"/>
  <c r="BK406" i="12"/>
  <c r="P406" i="27" s="1"/>
  <c r="BL406" i="12"/>
  <c r="Q406" i="27" s="1"/>
  <c r="BM406" i="12"/>
  <c r="R406" i="27" s="1"/>
  <c r="Q407" i="12"/>
  <c r="R407" i="12"/>
  <c r="D407" i="25" s="1"/>
  <c r="S407" i="12"/>
  <c r="E407" i="25" s="1"/>
  <c r="T407" i="12"/>
  <c r="F407" i="25" s="1"/>
  <c r="U407" i="12"/>
  <c r="G407" i="25" s="1"/>
  <c r="V407" i="12"/>
  <c r="H407" i="25" s="1"/>
  <c r="W407" i="12"/>
  <c r="X407" i="12"/>
  <c r="M407" i="25" s="1"/>
  <c r="Y407" i="12"/>
  <c r="N407" i="25" s="1"/>
  <c r="Z407" i="12"/>
  <c r="O407" i="25" s="1"/>
  <c r="AA407" i="12"/>
  <c r="P407" i="25" s="1"/>
  <c r="AB407" i="12"/>
  <c r="Q407" i="25" s="1"/>
  <c r="AC407" i="12"/>
  <c r="AD407" i="12"/>
  <c r="V407" i="25" s="1"/>
  <c r="AE407" i="12"/>
  <c r="W407" i="25" s="1"/>
  <c r="AF407" i="12"/>
  <c r="X407" i="25" s="1"/>
  <c r="AG407" i="12"/>
  <c r="Y407" i="25" s="1"/>
  <c r="AH407" i="12"/>
  <c r="Z407" i="25" s="1"/>
  <c r="AI407" i="12"/>
  <c r="AJ407" i="12"/>
  <c r="D407" i="26" s="1"/>
  <c r="AK407" i="12"/>
  <c r="E407" i="26" s="1"/>
  <c r="AL407" i="12"/>
  <c r="F407" i="26" s="1"/>
  <c r="AM407" i="12"/>
  <c r="G407" i="26" s="1"/>
  <c r="AN407" i="12"/>
  <c r="H407" i="26" s="1"/>
  <c r="AO407" i="12"/>
  <c r="AP407" i="12"/>
  <c r="M407" i="26" s="1"/>
  <c r="AQ407" i="12"/>
  <c r="N407" i="26" s="1"/>
  <c r="AR407" i="12"/>
  <c r="O407" i="26" s="1"/>
  <c r="AS407" i="12"/>
  <c r="P407" i="26" s="1"/>
  <c r="AT407" i="12"/>
  <c r="Q407" i="26" s="1"/>
  <c r="AU407" i="12"/>
  <c r="AV407" i="12"/>
  <c r="V407" i="26" s="1"/>
  <c r="AW407" i="12"/>
  <c r="W407" i="26" s="1"/>
  <c r="AX407" i="12"/>
  <c r="X407" i="26" s="1"/>
  <c r="AY407" i="12"/>
  <c r="Y407" i="26" s="1"/>
  <c r="AZ407" i="12"/>
  <c r="Z407" i="26" s="1"/>
  <c r="BA407" i="12"/>
  <c r="BB407" i="12"/>
  <c r="D407" i="27" s="1"/>
  <c r="BC407" i="12"/>
  <c r="E407" i="27" s="1"/>
  <c r="BD407" i="12"/>
  <c r="F407" i="27" s="1"/>
  <c r="BE407" i="12"/>
  <c r="G407" i="27" s="1"/>
  <c r="BF407" i="12"/>
  <c r="H407" i="27" s="1"/>
  <c r="BG407" i="12"/>
  <c r="BH407" i="12"/>
  <c r="M407" i="27" s="1"/>
  <c r="BI407" i="12"/>
  <c r="N407" i="27" s="1"/>
  <c r="BJ407" i="12"/>
  <c r="O407" i="27" s="1"/>
  <c r="BK407" i="12"/>
  <c r="P407" i="27" s="1"/>
  <c r="BL407" i="12"/>
  <c r="Q407" i="27" s="1"/>
  <c r="BM407" i="12"/>
  <c r="R407" i="27" s="1"/>
  <c r="R395" i="12"/>
  <c r="D395" i="25" s="1"/>
  <c r="S395" i="12"/>
  <c r="E395" i="25" s="1"/>
  <c r="T395" i="12"/>
  <c r="F395" i="25" s="1"/>
  <c r="U395" i="12"/>
  <c r="G395" i="25" s="1"/>
  <c r="V395" i="12"/>
  <c r="H395" i="25" s="1"/>
  <c r="W395" i="12"/>
  <c r="X395" i="12"/>
  <c r="M395" i="25" s="1"/>
  <c r="Y395" i="12"/>
  <c r="N395" i="25" s="1"/>
  <c r="Z395" i="12"/>
  <c r="O395" i="25" s="1"/>
  <c r="AA395" i="12"/>
  <c r="P395" i="25" s="1"/>
  <c r="AB395" i="12"/>
  <c r="Q395" i="25" s="1"/>
  <c r="AC395" i="12"/>
  <c r="AD395" i="12"/>
  <c r="V395" i="25" s="1"/>
  <c r="AE395" i="12"/>
  <c r="W395" i="25" s="1"/>
  <c r="AF395" i="12"/>
  <c r="X395" i="25" s="1"/>
  <c r="AG395" i="12"/>
  <c r="Y395" i="25" s="1"/>
  <c r="AH395" i="12"/>
  <c r="Z395" i="25" s="1"/>
  <c r="AI395" i="12"/>
  <c r="AJ395" i="12"/>
  <c r="D395" i="26" s="1"/>
  <c r="AK395" i="12"/>
  <c r="E395" i="26" s="1"/>
  <c r="AL395" i="12"/>
  <c r="F395" i="26" s="1"/>
  <c r="AM395" i="12"/>
  <c r="G395" i="26" s="1"/>
  <c r="AN395" i="12"/>
  <c r="H395" i="26" s="1"/>
  <c r="AO395" i="12"/>
  <c r="AP395" i="12"/>
  <c r="M395" i="26" s="1"/>
  <c r="AQ395" i="12"/>
  <c r="N395" i="26" s="1"/>
  <c r="AR395" i="12"/>
  <c r="O395" i="26" s="1"/>
  <c r="AS395" i="12"/>
  <c r="P395" i="26" s="1"/>
  <c r="AT395" i="12"/>
  <c r="Q395" i="26" s="1"/>
  <c r="AU395" i="12"/>
  <c r="AV395" i="12"/>
  <c r="V395" i="26" s="1"/>
  <c r="AW395" i="12"/>
  <c r="W395" i="26" s="1"/>
  <c r="AX395" i="12"/>
  <c r="X395" i="26" s="1"/>
  <c r="AY395" i="12"/>
  <c r="Y395" i="26" s="1"/>
  <c r="AZ395" i="12"/>
  <c r="Z395" i="26" s="1"/>
  <c r="BA395" i="12"/>
  <c r="BB395" i="12"/>
  <c r="D395" i="27" s="1"/>
  <c r="BC395" i="12"/>
  <c r="E395" i="27" s="1"/>
  <c r="BD395" i="12"/>
  <c r="F395" i="27" s="1"/>
  <c r="BE395" i="12"/>
  <c r="G395" i="27" s="1"/>
  <c r="BF395" i="12"/>
  <c r="H395" i="27" s="1"/>
  <c r="BG395" i="12"/>
  <c r="BH395" i="12"/>
  <c r="M395" i="27" s="1"/>
  <c r="BI395" i="12"/>
  <c r="N395" i="27" s="1"/>
  <c r="BJ395" i="12"/>
  <c r="O395" i="27" s="1"/>
  <c r="BK395" i="12"/>
  <c r="P395" i="27" s="1"/>
  <c r="BL395" i="12"/>
  <c r="Q395" i="27" s="1"/>
  <c r="BM395" i="12"/>
  <c r="R395" i="27" s="1"/>
  <c r="Q395" i="12"/>
  <c r="H375" i="12"/>
  <c r="I375" i="12"/>
  <c r="J375" i="12"/>
  <c r="K375" i="12"/>
  <c r="L375" i="12"/>
  <c r="M375" i="12"/>
  <c r="N375" i="12"/>
  <c r="O375" i="12"/>
  <c r="Q368" i="12"/>
  <c r="Q505" i="12" s="1"/>
  <c r="R368" i="12"/>
  <c r="S368" i="12"/>
  <c r="T368" i="12"/>
  <c r="U368" i="12"/>
  <c r="V368" i="12"/>
  <c r="W368" i="12"/>
  <c r="W505" i="12" s="1"/>
  <c r="X368" i="12"/>
  <c r="Y368" i="12"/>
  <c r="Z368" i="12"/>
  <c r="AA368" i="12"/>
  <c r="AB368" i="12"/>
  <c r="AC368" i="12"/>
  <c r="AC505" i="12" s="1"/>
  <c r="AD368" i="12"/>
  <c r="AE368" i="12"/>
  <c r="AF368" i="12"/>
  <c r="AG368" i="12"/>
  <c r="AH368" i="12"/>
  <c r="AI368" i="12"/>
  <c r="AI505" i="12" s="1"/>
  <c r="AJ368" i="12"/>
  <c r="AK368" i="12"/>
  <c r="AL368" i="12"/>
  <c r="AM368" i="12"/>
  <c r="AN368" i="12"/>
  <c r="AO368" i="12"/>
  <c r="L368" i="26" s="1"/>
  <c r="AP368" i="12"/>
  <c r="AQ368" i="12"/>
  <c r="AR368" i="12"/>
  <c r="AS368" i="12"/>
  <c r="AT368" i="12"/>
  <c r="AU368" i="12"/>
  <c r="AU505" i="12" s="1"/>
  <c r="AV368" i="12"/>
  <c r="AW368" i="12"/>
  <c r="AX368" i="12"/>
  <c r="AY368" i="12"/>
  <c r="AZ368" i="12"/>
  <c r="BA368" i="12"/>
  <c r="BA505" i="12" s="1"/>
  <c r="BB368" i="12"/>
  <c r="BC368" i="12"/>
  <c r="BD368" i="12"/>
  <c r="BE368" i="12"/>
  <c r="BF368" i="12"/>
  <c r="BG368" i="12"/>
  <c r="L368" i="27" s="1"/>
  <c r="BH368" i="12"/>
  <c r="BI368" i="12"/>
  <c r="BJ368" i="12"/>
  <c r="BK368" i="12"/>
  <c r="BL368" i="12"/>
  <c r="BM368" i="12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M369" i="12"/>
  <c r="AN369" i="12"/>
  <c r="AO369" i="12"/>
  <c r="L369" i="26" s="1"/>
  <c r="AP369" i="12"/>
  <c r="AQ369" i="12"/>
  <c r="AR369" i="12"/>
  <c r="AS369" i="12"/>
  <c r="AT369" i="12"/>
  <c r="AU369" i="12"/>
  <c r="AV369" i="12"/>
  <c r="AW369" i="12"/>
  <c r="AX369" i="12"/>
  <c r="AY369" i="12"/>
  <c r="AZ369" i="12"/>
  <c r="BA369" i="12"/>
  <c r="BB369" i="12"/>
  <c r="BC369" i="12"/>
  <c r="BD369" i="12"/>
  <c r="BE369" i="12"/>
  <c r="BF369" i="12"/>
  <c r="BG369" i="12"/>
  <c r="L369" i="27" s="1"/>
  <c r="BH369" i="12"/>
  <c r="BI369" i="12"/>
  <c r="BJ369" i="12"/>
  <c r="BK369" i="12"/>
  <c r="BL369" i="12"/>
  <c r="BM369" i="12"/>
  <c r="Q370" i="12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M370" i="12"/>
  <c r="AN370" i="12"/>
  <c r="AO370" i="12"/>
  <c r="L370" i="26" s="1"/>
  <c r="AP370" i="12"/>
  <c r="AQ370" i="12"/>
  <c r="AR370" i="12"/>
  <c r="AS370" i="12"/>
  <c r="AT370" i="12"/>
  <c r="AU370" i="12"/>
  <c r="AV370" i="12"/>
  <c r="AW370" i="12"/>
  <c r="AX370" i="12"/>
  <c r="AY370" i="12"/>
  <c r="AZ370" i="12"/>
  <c r="BA370" i="12"/>
  <c r="BB370" i="12"/>
  <c r="BC370" i="12"/>
  <c r="BD370" i="12"/>
  <c r="BE370" i="12"/>
  <c r="BF370" i="12"/>
  <c r="BG370" i="12"/>
  <c r="L370" i="27" s="1"/>
  <c r="BH370" i="12"/>
  <c r="BI370" i="12"/>
  <c r="BJ370" i="12"/>
  <c r="BK370" i="12"/>
  <c r="BL370" i="12"/>
  <c r="BM370" i="12"/>
  <c r="Q371" i="12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M371" i="12"/>
  <c r="AN371" i="12"/>
  <c r="AO371" i="12"/>
  <c r="L371" i="26" s="1"/>
  <c r="AP371" i="12"/>
  <c r="AQ371" i="12"/>
  <c r="AR371" i="12"/>
  <c r="AS371" i="12"/>
  <c r="AT371" i="12"/>
  <c r="AU371" i="12"/>
  <c r="AV371" i="12"/>
  <c r="AW371" i="12"/>
  <c r="AX371" i="12"/>
  <c r="AY371" i="12"/>
  <c r="AZ371" i="12"/>
  <c r="BA371" i="12"/>
  <c r="BB371" i="12"/>
  <c r="BC371" i="12"/>
  <c r="BD371" i="12"/>
  <c r="BE371" i="12"/>
  <c r="BF371" i="12"/>
  <c r="BG371" i="12"/>
  <c r="L371" i="27" s="1"/>
  <c r="BH371" i="12"/>
  <c r="BI371" i="12"/>
  <c r="BJ371" i="12"/>
  <c r="BK371" i="12"/>
  <c r="BL371" i="12"/>
  <c r="BM371" i="12"/>
  <c r="Q372" i="12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M372" i="12"/>
  <c r="AN372" i="12"/>
  <c r="AO372" i="12"/>
  <c r="L372" i="26" s="1"/>
  <c r="AP372" i="12"/>
  <c r="AQ372" i="12"/>
  <c r="AR372" i="12"/>
  <c r="AS372" i="12"/>
  <c r="AT372" i="12"/>
  <c r="AU372" i="12"/>
  <c r="AV372" i="12"/>
  <c r="AW372" i="12"/>
  <c r="AX372" i="12"/>
  <c r="AY372" i="12"/>
  <c r="AZ372" i="12"/>
  <c r="BA372" i="12"/>
  <c r="BB372" i="12"/>
  <c r="BC372" i="12"/>
  <c r="BD372" i="12"/>
  <c r="BE372" i="12"/>
  <c r="BF372" i="12"/>
  <c r="BG372" i="12"/>
  <c r="L372" i="27" s="1"/>
  <c r="BH372" i="12"/>
  <c r="BI372" i="12"/>
  <c r="BJ372" i="12"/>
  <c r="BK372" i="12"/>
  <c r="BL372" i="12"/>
  <c r="BM372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M373" i="12"/>
  <c r="AN373" i="12"/>
  <c r="AO373" i="12"/>
  <c r="L373" i="26" s="1"/>
  <c r="AP373" i="12"/>
  <c r="AQ373" i="12"/>
  <c r="AR373" i="12"/>
  <c r="AS373" i="12"/>
  <c r="AT373" i="12"/>
  <c r="AU373" i="12"/>
  <c r="AV373" i="12"/>
  <c r="AW373" i="12"/>
  <c r="AX373" i="12"/>
  <c r="AY373" i="12"/>
  <c r="AZ373" i="12"/>
  <c r="BA373" i="12"/>
  <c r="BB373" i="12"/>
  <c r="BC373" i="12"/>
  <c r="BD373" i="12"/>
  <c r="BE373" i="12"/>
  <c r="BF373" i="12"/>
  <c r="BG373" i="12"/>
  <c r="L373" i="27" s="1"/>
  <c r="BH373" i="12"/>
  <c r="BI373" i="12"/>
  <c r="BJ373" i="12"/>
  <c r="BK373" i="12"/>
  <c r="BL373" i="12"/>
  <c r="BM373" i="12"/>
  <c r="Q374" i="12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M374" i="12"/>
  <c r="AN374" i="12"/>
  <c r="AO374" i="12"/>
  <c r="L374" i="26" s="1"/>
  <c r="AP374" i="12"/>
  <c r="AQ374" i="12"/>
  <c r="AR374" i="12"/>
  <c r="AS374" i="12"/>
  <c r="AT374" i="12"/>
  <c r="AU374" i="12"/>
  <c r="AV374" i="12"/>
  <c r="AW374" i="12"/>
  <c r="AX374" i="12"/>
  <c r="AY374" i="12"/>
  <c r="AZ374" i="12"/>
  <c r="BA374" i="12"/>
  <c r="BB374" i="12"/>
  <c r="BC374" i="12"/>
  <c r="BD374" i="12"/>
  <c r="BE374" i="12"/>
  <c r="BF374" i="12"/>
  <c r="BG374" i="12"/>
  <c r="L374" i="27" s="1"/>
  <c r="BH374" i="12"/>
  <c r="BI374" i="12"/>
  <c r="BJ374" i="12"/>
  <c r="BK374" i="12"/>
  <c r="BL374" i="12"/>
  <c r="BM374" i="12"/>
  <c r="R375" i="12"/>
  <c r="S375" i="12"/>
  <c r="T375" i="12"/>
  <c r="U375" i="12"/>
  <c r="V375" i="12"/>
  <c r="W375" i="12"/>
  <c r="W506" i="12" s="1"/>
  <c r="X375" i="12"/>
  <c r="Y375" i="12"/>
  <c r="Z375" i="12"/>
  <c r="AA375" i="12"/>
  <c r="AB375" i="12"/>
  <c r="AC375" i="12"/>
  <c r="AC506" i="12" s="1"/>
  <c r="AD375" i="12"/>
  <c r="AE375" i="12"/>
  <c r="AF375" i="12"/>
  <c r="AG375" i="12"/>
  <c r="AH375" i="12"/>
  <c r="AI375" i="12"/>
  <c r="AI506" i="12" s="1"/>
  <c r="AJ375" i="12"/>
  <c r="AK375" i="12"/>
  <c r="AL375" i="12"/>
  <c r="AM375" i="12"/>
  <c r="AN375" i="12"/>
  <c r="AO375" i="12"/>
  <c r="L375" i="26" s="1"/>
  <c r="AP375" i="12"/>
  <c r="AQ375" i="12"/>
  <c r="AR375" i="12"/>
  <c r="AS375" i="12"/>
  <c r="AT375" i="12"/>
  <c r="AU375" i="12"/>
  <c r="AU506" i="12" s="1"/>
  <c r="AV375" i="12"/>
  <c r="AW375" i="12"/>
  <c r="AX375" i="12"/>
  <c r="AY375" i="12"/>
  <c r="AZ375" i="12"/>
  <c r="BA375" i="12"/>
  <c r="BA506" i="12" s="1"/>
  <c r="BB375" i="12"/>
  <c r="BC375" i="12"/>
  <c r="BD375" i="12"/>
  <c r="BE375" i="12"/>
  <c r="BF375" i="12"/>
  <c r="BG375" i="12"/>
  <c r="L375" i="27" s="1"/>
  <c r="BH375" i="12"/>
  <c r="BI375" i="12"/>
  <c r="BJ375" i="12"/>
  <c r="BK375" i="12"/>
  <c r="BL375" i="12"/>
  <c r="BM375" i="12"/>
  <c r="Q376" i="12"/>
  <c r="R376" i="12"/>
  <c r="D376" i="25" s="1"/>
  <c r="S376" i="12"/>
  <c r="E376" i="25" s="1"/>
  <c r="T376" i="12"/>
  <c r="F376" i="25" s="1"/>
  <c r="U376" i="12"/>
  <c r="G376" i="25" s="1"/>
  <c r="V376" i="12"/>
  <c r="H376" i="25" s="1"/>
  <c r="W376" i="12"/>
  <c r="X376" i="12"/>
  <c r="M376" i="25" s="1"/>
  <c r="Y376" i="12"/>
  <c r="N376" i="25" s="1"/>
  <c r="Z376" i="12"/>
  <c r="O376" i="25" s="1"/>
  <c r="AA376" i="12"/>
  <c r="P376" i="25" s="1"/>
  <c r="AB376" i="12"/>
  <c r="Q376" i="25" s="1"/>
  <c r="AC376" i="12"/>
  <c r="AD376" i="12"/>
  <c r="V376" i="25" s="1"/>
  <c r="AE376" i="12"/>
  <c r="W376" i="25" s="1"/>
  <c r="AF376" i="12"/>
  <c r="X376" i="25" s="1"/>
  <c r="AG376" i="12"/>
  <c r="Y376" i="25" s="1"/>
  <c r="AH376" i="12"/>
  <c r="Z376" i="25" s="1"/>
  <c r="AI376" i="12"/>
  <c r="AJ376" i="12"/>
  <c r="D376" i="26" s="1"/>
  <c r="AK376" i="12"/>
  <c r="E376" i="26" s="1"/>
  <c r="AL376" i="12"/>
  <c r="F376" i="26" s="1"/>
  <c r="AM376" i="12"/>
  <c r="G376" i="26" s="1"/>
  <c r="AN376" i="12"/>
  <c r="H376" i="26" s="1"/>
  <c r="AO376" i="12"/>
  <c r="AP376" i="12"/>
  <c r="M376" i="26" s="1"/>
  <c r="AQ376" i="12"/>
  <c r="N376" i="26" s="1"/>
  <c r="AR376" i="12"/>
  <c r="O376" i="26" s="1"/>
  <c r="AS376" i="12"/>
  <c r="P376" i="26" s="1"/>
  <c r="AT376" i="12"/>
  <c r="Q376" i="26" s="1"/>
  <c r="AU376" i="12"/>
  <c r="AV376" i="12"/>
  <c r="V376" i="26" s="1"/>
  <c r="AW376" i="12"/>
  <c r="W376" i="26" s="1"/>
  <c r="AX376" i="12"/>
  <c r="X376" i="26" s="1"/>
  <c r="AY376" i="12"/>
  <c r="Y376" i="26" s="1"/>
  <c r="AZ376" i="12"/>
  <c r="Z376" i="26" s="1"/>
  <c r="BA376" i="12"/>
  <c r="BB376" i="12"/>
  <c r="D376" i="27" s="1"/>
  <c r="BC376" i="12"/>
  <c r="E376" i="27" s="1"/>
  <c r="BD376" i="12"/>
  <c r="F376" i="27" s="1"/>
  <c r="BE376" i="12"/>
  <c r="G376" i="27" s="1"/>
  <c r="BF376" i="12"/>
  <c r="H376" i="27" s="1"/>
  <c r="Q377" i="12"/>
  <c r="R377" i="12"/>
  <c r="D377" i="25" s="1"/>
  <c r="S377" i="12"/>
  <c r="E377" i="25" s="1"/>
  <c r="T377" i="12"/>
  <c r="F377" i="25" s="1"/>
  <c r="U377" i="12"/>
  <c r="G377" i="25" s="1"/>
  <c r="V377" i="12"/>
  <c r="H377" i="25" s="1"/>
  <c r="W377" i="12"/>
  <c r="X377" i="12"/>
  <c r="M377" i="25" s="1"/>
  <c r="Y377" i="12"/>
  <c r="N377" i="25" s="1"/>
  <c r="Z377" i="12"/>
  <c r="O377" i="25" s="1"/>
  <c r="AA377" i="12"/>
  <c r="P377" i="25" s="1"/>
  <c r="AB377" i="12"/>
  <c r="Q377" i="25" s="1"/>
  <c r="AC377" i="12"/>
  <c r="AD377" i="12"/>
  <c r="V377" i="25" s="1"/>
  <c r="AE377" i="12"/>
  <c r="W377" i="25" s="1"/>
  <c r="AF377" i="12"/>
  <c r="X377" i="25" s="1"/>
  <c r="AG377" i="12"/>
  <c r="Y377" i="25" s="1"/>
  <c r="AH377" i="12"/>
  <c r="Z377" i="25" s="1"/>
  <c r="AI377" i="12"/>
  <c r="AJ377" i="12"/>
  <c r="D377" i="26" s="1"/>
  <c r="AK377" i="12"/>
  <c r="E377" i="26" s="1"/>
  <c r="AL377" i="12"/>
  <c r="F377" i="26" s="1"/>
  <c r="AM377" i="12"/>
  <c r="G377" i="26" s="1"/>
  <c r="AN377" i="12"/>
  <c r="H377" i="26" s="1"/>
  <c r="AO377" i="12"/>
  <c r="AP377" i="12"/>
  <c r="M377" i="26" s="1"/>
  <c r="AQ377" i="12"/>
  <c r="N377" i="26" s="1"/>
  <c r="AR377" i="12"/>
  <c r="O377" i="26" s="1"/>
  <c r="AS377" i="12"/>
  <c r="P377" i="26" s="1"/>
  <c r="AT377" i="12"/>
  <c r="Q377" i="26" s="1"/>
  <c r="AU377" i="12"/>
  <c r="AV377" i="12"/>
  <c r="V377" i="26" s="1"/>
  <c r="AW377" i="12"/>
  <c r="W377" i="26" s="1"/>
  <c r="AX377" i="12"/>
  <c r="X377" i="26" s="1"/>
  <c r="AY377" i="12"/>
  <c r="Y377" i="26" s="1"/>
  <c r="AZ377" i="12"/>
  <c r="Z377" i="26" s="1"/>
  <c r="BA377" i="12"/>
  <c r="BB377" i="12"/>
  <c r="D377" i="27" s="1"/>
  <c r="BC377" i="12"/>
  <c r="E377" i="27" s="1"/>
  <c r="BD377" i="12"/>
  <c r="F377" i="27" s="1"/>
  <c r="BE377" i="12"/>
  <c r="G377" i="27" s="1"/>
  <c r="BF377" i="12"/>
  <c r="H377" i="27" s="1"/>
  <c r="BG377" i="12"/>
  <c r="BH377" i="12"/>
  <c r="M377" i="27" s="1"/>
  <c r="BI377" i="12"/>
  <c r="N377" i="27" s="1"/>
  <c r="BJ377" i="12"/>
  <c r="O377" i="27" s="1"/>
  <c r="BK377" i="12"/>
  <c r="P377" i="27" s="1"/>
  <c r="BL377" i="12"/>
  <c r="Q377" i="27" s="1"/>
  <c r="BM377" i="12"/>
  <c r="R377" i="27" s="1"/>
  <c r="P369" i="12"/>
  <c r="P370" i="12"/>
  <c r="P371" i="12"/>
  <c r="P372" i="12"/>
  <c r="P373" i="12"/>
  <c r="P374" i="12"/>
  <c r="P375" i="12"/>
  <c r="P376" i="12"/>
  <c r="R376" i="18" s="1"/>
  <c r="P377" i="12"/>
  <c r="R377" i="18" s="1"/>
  <c r="P368" i="12"/>
  <c r="Q358" i="12"/>
  <c r="R358" i="12"/>
  <c r="D358" i="25" s="1"/>
  <c r="S358" i="12"/>
  <c r="E358" i="25" s="1"/>
  <c r="T358" i="12"/>
  <c r="U358" i="12"/>
  <c r="G358" i="25" s="1"/>
  <c r="V358" i="12"/>
  <c r="H358" i="25" s="1"/>
  <c r="W358" i="12"/>
  <c r="L358" i="25" s="1"/>
  <c r="X358" i="12"/>
  <c r="Y358" i="12"/>
  <c r="N358" i="25" s="1"/>
  <c r="Z358" i="12"/>
  <c r="O358" i="25" s="1"/>
  <c r="AA358" i="12"/>
  <c r="P358" i="25" s="1"/>
  <c r="AB358" i="12"/>
  <c r="AC358" i="12"/>
  <c r="AD358" i="12"/>
  <c r="V358" i="25" s="1"/>
  <c r="AE358" i="12"/>
  <c r="W358" i="25" s="1"/>
  <c r="AF358" i="12"/>
  <c r="X358" i="25" s="1"/>
  <c r="AG358" i="12"/>
  <c r="Y358" i="25" s="1"/>
  <c r="AH358" i="12"/>
  <c r="Z358" i="25" s="1"/>
  <c r="AI358" i="12"/>
  <c r="AJ358" i="12"/>
  <c r="D358" i="26" s="1"/>
  <c r="AK358" i="12"/>
  <c r="E358" i="26" s="1"/>
  <c r="AL358" i="12"/>
  <c r="F358" i="26" s="1"/>
  <c r="AM358" i="12"/>
  <c r="G358" i="26" s="1"/>
  <c r="AN358" i="12"/>
  <c r="AO358" i="12"/>
  <c r="L358" i="26" s="1"/>
  <c r="AP358" i="12"/>
  <c r="M358" i="26" s="1"/>
  <c r="AQ358" i="12"/>
  <c r="N358" i="26" s="1"/>
  <c r="AR358" i="12"/>
  <c r="O358" i="26" s="1"/>
  <c r="AS358" i="12"/>
  <c r="P358" i="26" s="1"/>
  <c r="AT358" i="12"/>
  <c r="Q358" i="26" s="1"/>
  <c r="AU358" i="12"/>
  <c r="AV358" i="12"/>
  <c r="V358" i="26" s="1"/>
  <c r="AW358" i="12"/>
  <c r="W358" i="26" s="1"/>
  <c r="AX358" i="12"/>
  <c r="X358" i="26" s="1"/>
  <c r="AY358" i="12"/>
  <c r="Y358" i="26" s="1"/>
  <c r="AZ358" i="12"/>
  <c r="Z358" i="26" s="1"/>
  <c r="BA358" i="12"/>
  <c r="BB358" i="12"/>
  <c r="D358" i="27" s="1"/>
  <c r="BC358" i="12"/>
  <c r="E358" i="27" s="1"/>
  <c r="BD358" i="12"/>
  <c r="BE358" i="12"/>
  <c r="G358" i="27" s="1"/>
  <c r="BF358" i="12"/>
  <c r="H358" i="27" s="1"/>
  <c r="BG358" i="12"/>
  <c r="BH358" i="12"/>
  <c r="M358" i="27" s="1"/>
  <c r="BI358" i="12"/>
  <c r="N358" i="27" s="1"/>
  <c r="BJ358" i="12"/>
  <c r="O358" i="27" s="1"/>
  <c r="BK358" i="12"/>
  <c r="P358" i="27" s="1"/>
  <c r="BL358" i="12"/>
  <c r="Q358" i="27" s="1"/>
  <c r="BM358" i="12"/>
  <c r="R358" i="27" s="1"/>
  <c r="AE359" i="12"/>
  <c r="AF359" i="12"/>
  <c r="X359" i="25" s="1"/>
  <c r="AG359" i="12"/>
  <c r="Y359" i="25" s="1"/>
  <c r="AH359" i="12"/>
  <c r="AI359" i="12"/>
  <c r="AJ359" i="12"/>
  <c r="D359" i="26" s="1"/>
  <c r="AK359" i="12"/>
  <c r="E359" i="26" s="1"/>
  <c r="AL359" i="12"/>
  <c r="F359" i="26" s="1"/>
  <c r="AM359" i="12"/>
  <c r="G359" i="26" s="1"/>
  <c r="AN359" i="12"/>
  <c r="AO359" i="12"/>
  <c r="AP359" i="12"/>
  <c r="AQ359" i="12"/>
  <c r="N359" i="26" s="1"/>
  <c r="AR359" i="12"/>
  <c r="O359" i="26" s="1"/>
  <c r="AS359" i="12"/>
  <c r="P359" i="26" s="1"/>
  <c r="AT359" i="12"/>
  <c r="Q359" i="26" s="1"/>
  <c r="AU359" i="12"/>
  <c r="AV359" i="12"/>
  <c r="V359" i="26" s="1"/>
  <c r="AW359" i="12"/>
  <c r="W359" i="26" s="1"/>
  <c r="AX359" i="12"/>
  <c r="X359" i="26" s="1"/>
  <c r="AY359" i="12"/>
  <c r="Y359" i="26" s="1"/>
  <c r="AZ359" i="12"/>
  <c r="Z359" i="26" s="1"/>
  <c r="BA359" i="12"/>
  <c r="BB359" i="12"/>
  <c r="D359" i="27" s="1"/>
  <c r="BC359" i="12"/>
  <c r="E359" i="27" s="1"/>
  <c r="BD359" i="12"/>
  <c r="BE359" i="12"/>
  <c r="G359" i="27" s="1"/>
  <c r="BF359" i="12"/>
  <c r="BG359" i="12"/>
  <c r="BH359" i="12"/>
  <c r="M359" i="27" s="1"/>
  <c r="BI359" i="12"/>
  <c r="N359" i="27" s="1"/>
  <c r="BJ359" i="12"/>
  <c r="O359" i="27" s="1"/>
  <c r="BK359" i="12"/>
  <c r="P359" i="27" s="1"/>
  <c r="BL359" i="12"/>
  <c r="BM359" i="12"/>
  <c r="AE360" i="12"/>
  <c r="AF360" i="12"/>
  <c r="AG360" i="12"/>
  <c r="Y360" i="25" s="1"/>
  <c r="AH360" i="12"/>
  <c r="Z360" i="25" s="1"/>
  <c r="AI360" i="12"/>
  <c r="AJ360" i="12"/>
  <c r="D360" i="26" s="1"/>
  <c r="AK360" i="12"/>
  <c r="E360" i="26" s="1"/>
  <c r="AL360" i="12"/>
  <c r="F360" i="26" s="1"/>
  <c r="AM360" i="12"/>
  <c r="G360" i="26" s="1"/>
  <c r="AN360" i="12"/>
  <c r="AO360" i="12"/>
  <c r="AP360" i="12"/>
  <c r="M360" i="26" s="1"/>
  <c r="AQ360" i="12"/>
  <c r="N360" i="26" s="1"/>
  <c r="AR360" i="12"/>
  <c r="O360" i="26" s="1"/>
  <c r="AS360" i="12"/>
  <c r="P360" i="26" s="1"/>
  <c r="AT360" i="12"/>
  <c r="Q360" i="26" s="1"/>
  <c r="AU360" i="12"/>
  <c r="AV360" i="12"/>
  <c r="V360" i="26" s="1"/>
  <c r="AW360" i="12"/>
  <c r="W360" i="26" s="1"/>
  <c r="AX360" i="12"/>
  <c r="X360" i="26" s="1"/>
  <c r="AY360" i="12"/>
  <c r="Y360" i="26" s="1"/>
  <c r="AZ360" i="12"/>
  <c r="Z360" i="26" s="1"/>
  <c r="BA360" i="12"/>
  <c r="BB360" i="12"/>
  <c r="D360" i="27" s="1"/>
  <c r="BC360" i="12"/>
  <c r="E360" i="27" s="1"/>
  <c r="BD360" i="12"/>
  <c r="BE360" i="12"/>
  <c r="G360" i="27" s="1"/>
  <c r="BF360" i="12"/>
  <c r="H360" i="27" s="1"/>
  <c r="BG360" i="12"/>
  <c r="BH360" i="12"/>
  <c r="M360" i="27" s="1"/>
  <c r="BI360" i="12"/>
  <c r="N360" i="27" s="1"/>
  <c r="BJ360" i="12"/>
  <c r="O360" i="27" s="1"/>
  <c r="BK360" i="12"/>
  <c r="P360" i="27" s="1"/>
  <c r="BL360" i="12"/>
  <c r="BM360" i="12"/>
  <c r="R360" i="27" s="1"/>
  <c r="P358" i="12"/>
  <c r="Q361" i="12"/>
  <c r="R361" i="12"/>
  <c r="D361" i="25" s="1"/>
  <c r="S361" i="12"/>
  <c r="E361" i="25" s="1"/>
  <c r="T361" i="12"/>
  <c r="F361" i="25" s="1"/>
  <c r="U361" i="12"/>
  <c r="V361" i="12"/>
  <c r="H361" i="25" s="1"/>
  <c r="W361" i="12"/>
  <c r="L361" i="25" s="1"/>
  <c r="X361" i="12"/>
  <c r="Y361" i="12"/>
  <c r="N361" i="25" s="1"/>
  <c r="Z361" i="12"/>
  <c r="O361" i="25" s="1"/>
  <c r="AA361" i="12"/>
  <c r="P361" i="25" s="1"/>
  <c r="AB361" i="12"/>
  <c r="Q361" i="25" s="1"/>
  <c r="AC361" i="12"/>
  <c r="AD361" i="12"/>
  <c r="V361" i="25" s="1"/>
  <c r="AE361" i="12"/>
  <c r="W361" i="25" s="1"/>
  <c r="AF361" i="12"/>
  <c r="X361" i="25" s="1"/>
  <c r="AG361" i="12"/>
  <c r="Y361" i="25" s="1"/>
  <c r="AH361" i="12"/>
  <c r="Z361" i="25" s="1"/>
  <c r="AI361" i="12"/>
  <c r="AJ361" i="12"/>
  <c r="AK361" i="12"/>
  <c r="AL361" i="12"/>
  <c r="F361" i="26" s="1"/>
  <c r="AM361" i="12"/>
  <c r="AN361" i="12"/>
  <c r="AO361" i="12"/>
  <c r="AP361" i="12"/>
  <c r="M361" i="26" s="1"/>
  <c r="AQ361" i="12"/>
  <c r="AR361" i="12"/>
  <c r="O361" i="26" s="1"/>
  <c r="AS361" i="12"/>
  <c r="P361" i="26" s="1"/>
  <c r="AT361" i="12"/>
  <c r="AU361" i="12"/>
  <c r="U361" i="26" s="1"/>
  <c r="AV361" i="12"/>
  <c r="V361" i="26" s="1"/>
  <c r="AW361" i="12"/>
  <c r="W361" i="26" s="1"/>
  <c r="AX361" i="12"/>
  <c r="X361" i="26" s="1"/>
  <c r="AY361" i="12"/>
  <c r="Y361" i="26" s="1"/>
  <c r="AZ361" i="12"/>
  <c r="Z361" i="26" s="1"/>
  <c r="BA361" i="12"/>
  <c r="BB361" i="12"/>
  <c r="D361" i="27" s="1"/>
  <c r="BC361" i="12"/>
  <c r="BD361" i="12"/>
  <c r="F361" i="27" s="1"/>
  <c r="BE361" i="12"/>
  <c r="G361" i="27" s="1"/>
  <c r="BF361" i="12"/>
  <c r="H361" i="27" s="1"/>
  <c r="BG361" i="12"/>
  <c r="BH361" i="12"/>
  <c r="M361" i="27" s="1"/>
  <c r="BI361" i="12"/>
  <c r="N361" i="27" s="1"/>
  <c r="BJ361" i="12"/>
  <c r="BK361" i="12"/>
  <c r="BL361" i="12"/>
  <c r="BM361" i="12"/>
  <c r="R361" i="27" s="1"/>
  <c r="Q362" i="12"/>
  <c r="R362" i="12"/>
  <c r="S362" i="12"/>
  <c r="T362" i="12"/>
  <c r="F362" i="25" s="1"/>
  <c r="U362" i="12"/>
  <c r="G362" i="25" s="1"/>
  <c r="V362" i="12"/>
  <c r="H362" i="25" s="1"/>
  <c r="W362" i="12"/>
  <c r="L362" i="25" s="1"/>
  <c r="X362" i="12"/>
  <c r="M362" i="25" s="1"/>
  <c r="Y362" i="12"/>
  <c r="N362" i="25" s="1"/>
  <c r="Z362" i="12"/>
  <c r="O362" i="25" s="1"/>
  <c r="AA362" i="12"/>
  <c r="AB362" i="12"/>
  <c r="Q362" i="25" s="1"/>
  <c r="AC362" i="12"/>
  <c r="AD362" i="12"/>
  <c r="AE362" i="12"/>
  <c r="W362" i="25" s="1"/>
  <c r="AF362" i="12"/>
  <c r="X362" i="25" s="1"/>
  <c r="AG362" i="12"/>
  <c r="AH362" i="12"/>
  <c r="Z362" i="25" s="1"/>
  <c r="AI362" i="12"/>
  <c r="C362" i="26" s="1"/>
  <c r="AJ362" i="12"/>
  <c r="D362" i="26" s="1"/>
  <c r="AK362" i="12"/>
  <c r="E362" i="26" s="1"/>
  <c r="AL362" i="12"/>
  <c r="F362" i="26" s="1"/>
  <c r="AM362" i="12"/>
  <c r="AN362" i="12"/>
  <c r="AO362" i="12"/>
  <c r="L362" i="26" s="1"/>
  <c r="AP362" i="12"/>
  <c r="AQ362" i="12"/>
  <c r="N362" i="26" s="1"/>
  <c r="AR362" i="12"/>
  <c r="O362" i="26" s="1"/>
  <c r="AS362" i="12"/>
  <c r="AT362" i="12"/>
  <c r="Q362" i="26" s="1"/>
  <c r="AU362" i="12"/>
  <c r="AV362" i="12"/>
  <c r="V362" i="26" s="1"/>
  <c r="AW362" i="12"/>
  <c r="W362" i="26" s="1"/>
  <c r="AX362" i="12"/>
  <c r="X362" i="26" s="1"/>
  <c r="AY362" i="12"/>
  <c r="Y362" i="26" s="1"/>
  <c r="AZ362" i="12"/>
  <c r="Z362" i="26" s="1"/>
  <c r="BA362" i="12"/>
  <c r="BB362" i="12"/>
  <c r="D362" i="27" s="1"/>
  <c r="BC362" i="12"/>
  <c r="E362" i="27" s="1"/>
  <c r="BD362" i="12"/>
  <c r="F362" i="27" s="1"/>
  <c r="BE362" i="12"/>
  <c r="BF362" i="12"/>
  <c r="BG362" i="12"/>
  <c r="L362" i="27" s="1"/>
  <c r="BH362" i="12"/>
  <c r="BI362" i="12"/>
  <c r="N362" i="27" s="1"/>
  <c r="BJ362" i="12"/>
  <c r="O362" i="27" s="1"/>
  <c r="BK362" i="12"/>
  <c r="BL362" i="12"/>
  <c r="BM362" i="12"/>
  <c r="R362" i="27" s="1"/>
  <c r="Q363" i="12"/>
  <c r="R363" i="12"/>
  <c r="D363" i="25" s="1"/>
  <c r="S363" i="12"/>
  <c r="T363" i="12"/>
  <c r="F363" i="25" s="1"/>
  <c r="U363" i="12"/>
  <c r="G363" i="25" s="1"/>
  <c r="V363" i="12"/>
  <c r="H363" i="25" s="1"/>
  <c r="W363" i="12"/>
  <c r="L363" i="25" s="1"/>
  <c r="X363" i="12"/>
  <c r="M363" i="25" s="1"/>
  <c r="Y363" i="12"/>
  <c r="N363" i="25" s="1"/>
  <c r="Z363" i="12"/>
  <c r="AA363" i="12"/>
  <c r="AB363" i="12"/>
  <c r="Q363" i="25" s="1"/>
  <c r="AC363" i="12"/>
  <c r="AD363" i="12"/>
  <c r="V363" i="25" s="1"/>
  <c r="AE363" i="12"/>
  <c r="AF363" i="12"/>
  <c r="X363" i="25" s="1"/>
  <c r="AG363" i="12"/>
  <c r="Y363" i="25" s="1"/>
  <c r="AH363" i="12"/>
  <c r="AI363" i="12"/>
  <c r="C363" i="26" s="1"/>
  <c r="AJ363" i="12"/>
  <c r="D363" i="26" s="1"/>
  <c r="AK363" i="12"/>
  <c r="E363" i="26" s="1"/>
  <c r="AL363" i="12"/>
  <c r="AM363" i="12"/>
  <c r="AN363" i="12"/>
  <c r="H363" i="26" s="1"/>
  <c r="AO363" i="12"/>
  <c r="AP363" i="12"/>
  <c r="AQ363" i="12"/>
  <c r="AR363" i="12"/>
  <c r="O363" i="26" s="1"/>
  <c r="AS363" i="12"/>
  <c r="P363" i="26" s="1"/>
  <c r="AT363" i="12"/>
  <c r="AU363" i="12"/>
  <c r="U363" i="26" s="1"/>
  <c r="AV363" i="12"/>
  <c r="V363" i="26" s="1"/>
  <c r="AW363" i="12"/>
  <c r="W363" i="26" s="1"/>
  <c r="AX363" i="12"/>
  <c r="X363" i="26" s="1"/>
  <c r="AY363" i="12"/>
  <c r="Y363" i="26" s="1"/>
  <c r="AZ363" i="12"/>
  <c r="Z363" i="26" s="1"/>
  <c r="BA363" i="12"/>
  <c r="BB363" i="12"/>
  <c r="D363" i="27" s="1"/>
  <c r="BC363" i="12"/>
  <c r="BD363" i="12"/>
  <c r="F363" i="27" s="1"/>
  <c r="BE363" i="12"/>
  <c r="G363" i="27" s="1"/>
  <c r="BF363" i="12"/>
  <c r="BG363" i="12"/>
  <c r="L363" i="27" s="1"/>
  <c r="BH363" i="12"/>
  <c r="M363" i="27" s="1"/>
  <c r="BI363" i="12"/>
  <c r="N363" i="27" s="1"/>
  <c r="BJ363" i="12"/>
  <c r="BK363" i="12"/>
  <c r="BL363" i="12"/>
  <c r="Q363" i="27" s="1"/>
  <c r="BM363" i="12"/>
  <c r="R363" i="27" s="1"/>
  <c r="P363" i="12"/>
  <c r="P362" i="12"/>
  <c r="P361" i="12"/>
  <c r="Q355" i="12"/>
  <c r="R355" i="12"/>
  <c r="S355" i="12"/>
  <c r="T355" i="12"/>
  <c r="F355" i="25" s="1"/>
  <c r="U355" i="12"/>
  <c r="G355" i="25" s="1"/>
  <c r="V355" i="12"/>
  <c r="H355" i="25" s="1"/>
  <c r="W355" i="12"/>
  <c r="L355" i="25" s="1"/>
  <c r="X355" i="12"/>
  <c r="M355" i="25" s="1"/>
  <c r="Y355" i="12"/>
  <c r="N355" i="25" s="1"/>
  <c r="Z355" i="12"/>
  <c r="O355" i="25" s="1"/>
  <c r="AA355" i="12"/>
  <c r="P355" i="25" s="1"/>
  <c r="AB355" i="12"/>
  <c r="Q355" i="25" s="1"/>
  <c r="AC355" i="12"/>
  <c r="AD355" i="12"/>
  <c r="V355" i="25" s="1"/>
  <c r="AE355" i="12"/>
  <c r="W355" i="25" s="1"/>
  <c r="AF355" i="12"/>
  <c r="X355" i="25" s="1"/>
  <c r="AG355" i="12"/>
  <c r="Y355" i="25" s="1"/>
  <c r="AH355" i="12"/>
  <c r="AI355" i="12"/>
  <c r="C355" i="26" s="1"/>
  <c r="AJ355" i="12"/>
  <c r="D355" i="26" s="1"/>
  <c r="AK355" i="12"/>
  <c r="E355" i="26" s="1"/>
  <c r="AL355" i="12"/>
  <c r="F355" i="26" s="1"/>
  <c r="AM355" i="12"/>
  <c r="AN355" i="12"/>
  <c r="H355" i="26" s="1"/>
  <c r="AO355" i="12"/>
  <c r="AP355" i="12"/>
  <c r="M355" i="26" s="1"/>
  <c r="AQ355" i="12"/>
  <c r="N355" i="26" s="1"/>
  <c r="AR355" i="12"/>
  <c r="O355" i="26" s="1"/>
  <c r="AS355" i="12"/>
  <c r="P355" i="26" s="1"/>
  <c r="AT355" i="12"/>
  <c r="AU355" i="12"/>
  <c r="AV355" i="12"/>
  <c r="V355" i="26" s="1"/>
  <c r="AW355" i="12"/>
  <c r="W355" i="26" s="1"/>
  <c r="AX355" i="12"/>
  <c r="X355" i="26" s="1"/>
  <c r="AY355" i="12"/>
  <c r="Y355" i="26" s="1"/>
  <c r="AZ355" i="12"/>
  <c r="Z355" i="26" s="1"/>
  <c r="BA355" i="12"/>
  <c r="BB355" i="12"/>
  <c r="D355" i="27" s="1"/>
  <c r="BC355" i="12"/>
  <c r="E355" i="27" s="1"/>
  <c r="BD355" i="12"/>
  <c r="F355" i="27" s="1"/>
  <c r="BE355" i="12"/>
  <c r="G355" i="27" s="1"/>
  <c r="BF355" i="12"/>
  <c r="H355" i="27" s="1"/>
  <c r="BG355" i="12"/>
  <c r="BH355" i="12"/>
  <c r="M355" i="27" s="1"/>
  <c r="BI355" i="12"/>
  <c r="N355" i="27" s="1"/>
  <c r="BJ355" i="12"/>
  <c r="O355" i="27" s="1"/>
  <c r="BK355" i="12"/>
  <c r="P355" i="27" s="1"/>
  <c r="BL355" i="12"/>
  <c r="Q355" i="27" s="1"/>
  <c r="BM355" i="12"/>
  <c r="R355" i="27" s="1"/>
  <c r="P355" i="12"/>
  <c r="I406" i="26" l="1"/>
  <c r="L406" i="26"/>
  <c r="I355" i="27"/>
  <c r="L355" i="27"/>
  <c r="I361" i="26"/>
  <c r="L361" i="26"/>
  <c r="I360" i="27"/>
  <c r="L360" i="27"/>
  <c r="BL42" i="28"/>
  <c r="BO42" i="28"/>
  <c r="AW42" i="28"/>
  <c r="AT42" i="28"/>
  <c r="AE42" i="28"/>
  <c r="AB42" i="28"/>
  <c r="BX41" i="28"/>
  <c r="BU41" i="28"/>
  <c r="AN41" i="28"/>
  <c r="AK41" i="28"/>
  <c r="V41" i="28"/>
  <c r="S41" i="28"/>
  <c r="I395" i="27"/>
  <c r="L395" i="27"/>
  <c r="I407" i="27"/>
  <c r="L407" i="27"/>
  <c r="I405" i="26"/>
  <c r="L405" i="26"/>
  <c r="I398" i="27"/>
  <c r="L398" i="27"/>
  <c r="I397" i="26"/>
  <c r="L397" i="26"/>
  <c r="I464" i="26"/>
  <c r="L464" i="26"/>
  <c r="I463" i="27"/>
  <c r="L463" i="27"/>
  <c r="I462" i="26"/>
  <c r="L462" i="26"/>
  <c r="I461" i="27"/>
  <c r="L461" i="27"/>
  <c r="I460" i="26"/>
  <c r="L460" i="26"/>
  <c r="I459" i="27"/>
  <c r="L459" i="27"/>
  <c r="I458" i="26"/>
  <c r="L458" i="26"/>
  <c r="I457" i="27"/>
  <c r="L457" i="27"/>
  <c r="I456" i="26"/>
  <c r="L456" i="26"/>
  <c r="I455" i="27"/>
  <c r="L455" i="27"/>
  <c r="I454" i="26"/>
  <c r="L454" i="26"/>
  <c r="I453" i="27"/>
  <c r="L453" i="27"/>
  <c r="BX57" i="28"/>
  <c r="BU57" i="28"/>
  <c r="AN57" i="28"/>
  <c r="AK57" i="28"/>
  <c r="V57" i="28"/>
  <c r="S57" i="28"/>
  <c r="BO56" i="28"/>
  <c r="BL56" i="28"/>
  <c r="AT56" i="28"/>
  <c r="AW56" i="28"/>
  <c r="AE56" i="28"/>
  <c r="AB56" i="28"/>
  <c r="BX55" i="28"/>
  <c r="BU55" i="28"/>
  <c r="AN55" i="28"/>
  <c r="AK55" i="28"/>
  <c r="V55" i="28"/>
  <c r="S55" i="28"/>
  <c r="BO54" i="28"/>
  <c r="BL54" i="28"/>
  <c r="AW54" i="28"/>
  <c r="AT54" i="28"/>
  <c r="AE54" i="28"/>
  <c r="AB54" i="28"/>
  <c r="I448" i="26"/>
  <c r="L448" i="26"/>
  <c r="I447" i="27"/>
  <c r="L447" i="27"/>
  <c r="I446" i="26"/>
  <c r="L446" i="26"/>
  <c r="I399" i="27"/>
  <c r="L399" i="27"/>
  <c r="I359" i="26"/>
  <c r="L359" i="26"/>
  <c r="I377" i="27"/>
  <c r="L377" i="27"/>
  <c r="I376" i="26"/>
  <c r="L376" i="26"/>
  <c r="I406" i="27"/>
  <c r="L406" i="27"/>
  <c r="I404" i="26"/>
  <c r="L404" i="26"/>
  <c r="I399" i="26"/>
  <c r="L399" i="26"/>
  <c r="I396" i="26"/>
  <c r="L396" i="26"/>
  <c r="I445" i="27"/>
  <c r="L445" i="27"/>
  <c r="I359" i="27"/>
  <c r="L359" i="27"/>
  <c r="I404" i="27"/>
  <c r="L404" i="27"/>
  <c r="I396" i="27"/>
  <c r="L396" i="27"/>
  <c r="I445" i="26"/>
  <c r="L445" i="26"/>
  <c r="I355" i="26"/>
  <c r="L355" i="26"/>
  <c r="I363" i="26"/>
  <c r="L363" i="26"/>
  <c r="I361" i="27"/>
  <c r="L361" i="27"/>
  <c r="I360" i="26"/>
  <c r="L360" i="26"/>
  <c r="I358" i="27"/>
  <c r="L358" i="27"/>
  <c r="BX42" i="28"/>
  <c r="BU42" i="28"/>
  <c r="AN42" i="28"/>
  <c r="AK42" i="28"/>
  <c r="BO41" i="28"/>
  <c r="BL41" i="28"/>
  <c r="AW41" i="28"/>
  <c r="AT41" i="28"/>
  <c r="AE41" i="28"/>
  <c r="AB41" i="28"/>
  <c r="I395" i="26"/>
  <c r="L395" i="26"/>
  <c r="I407" i="26"/>
  <c r="L407" i="26"/>
  <c r="I405" i="27"/>
  <c r="L405" i="27"/>
  <c r="I402" i="27"/>
  <c r="L402" i="27"/>
  <c r="I401" i="27"/>
  <c r="L401" i="27"/>
  <c r="I398" i="26"/>
  <c r="L398" i="26"/>
  <c r="I397" i="27"/>
  <c r="L397" i="27"/>
  <c r="I464" i="27"/>
  <c r="L464" i="27"/>
  <c r="I463" i="26"/>
  <c r="L463" i="26"/>
  <c r="I462" i="27"/>
  <c r="L462" i="27"/>
  <c r="I461" i="26"/>
  <c r="L461" i="26"/>
  <c r="I460" i="27"/>
  <c r="L460" i="27"/>
  <c r="I459" i="26"/>
  <c r="L459" i="26"/>
  <c r="I458" i="27"/>
  <c r="L458" i="27"/>
  <c r="I457" i="26"/>
  <c r="L457" i="26"/>
  <c r="I456" i="27"/>
  <c r="L456" i="27"/>
  <c r="I455" i="26"/>
  <c r="L455" i="26"/>
  <c r="I454" i="27"/>
  <c r="L454" i="27"/>
  <c r="I453" i="26"/>
  <c r="L453" i="26"/>
  <c r="BO57" i="28"/>
  <c r="BL57" i="28"/>
  <c r="AW57" i="28"/>
  <c r="AT57" i="28"/>
  <c r="AE57" i="28"/>
  <c r="AB57" i="28"/>
  <c r="BX56" i="28"/>
  <c r="BU56" i="28"/>
  <c r="AN56" i="28"/>
  <c r="AK56" i="28"/>
  <c r="V56" i="28"/>
  <c r="S56" i="28"/>
  <c r="BO55" i="28"/>
  <c r="BL55" i="28"/>
  <c r="AW55" i="28"/>
  <c r="AT55" i="28"/>
  <c r="AE55" i="28"/>
  <c r="AB55" i="28"/>
  <c r="BX54" i="28"/>
  <c r="BU54" i="28"/>
  <c r="AN54" i="28"/>
  <c r="AK54" i="28"/>
  <c r="S54" i="28"/>
  <c r="V54" i="28"/>
  <c r="I448" i="27"/>
  <c r="L448" i="27"/>
  <c r="I447" i="26"/>
  <c r="L447" i="26"/>
  <c r="I446" i="27"/>
  <c r="L446" i="27"/>
  <c r="I377" i="26"/>
  <c r="L377" i="26"/>
  <c r="I402" i="26"/>
  <c r="L402" i="26"/>
  <c r="I401" i="26"/>
  <c r="L401" i="26"/>
  <c r="I403" i="26"/>
  <c r="L403" i="26"/>
  <c r="P452" i="27"/>
  <c r="BK521" i="12"/>
  <c r="CK57" i="28" s="1"/>
  <c r="Y452" i="26"/>
  <c r="AY521" i="12"/>
  <c r="BS57" i="28" s="1"/>
  <c r="G452" i="26"/>
  <c r="AM521" i="12"/>
  <c r="BA57" i="28" s="1"/>
  <c r="R451" i="27"/>
  <c r="BM520" i="12"/>
  <c r="CM56" i="28" s="1"/>
  <c r="G451" i="27"/>
  <c r="BE520" i="12"/>
  <c r="CB56" i="28" s="1"/>
  <c r="P451" i="26"/>
  <c r="AS520" i="12"/>
  <c r="BJ56" i="28" s="1"/>
  <c r="Y451" i="25"/>
  <c r="AG520" i="12"/>
  <c r="AR56" i="28" s="1"/>
  <c r="G451" i="25"/>
  <c r="U520" i="12"/>
  <c r="Z56" i="28" s="1"/>
  <c r="P450" i="27"/>
  <c r="BK519" i="12"/>
  <c r="CK55" i="28" s="1"/>
  <c r="G450" i="26"/>
  <c r="AM519" i="12"/>
  <c r="BA55" i="28" s="1"/>
  <c r="W450" i="25"/>
  <c r="AE519" i="12"/>
  <c r="AP55" i="28" s="1"/>
  <c r="E450" i="25"/>
  <c r="S519" i="12"/>
  <c r="X55" i="28" s="1"/>
  <c r="G449" i="27"/>
  <c r="BE518" i="12"/>
  <c r="CB54" i="28" s="1"/>
  <c r="W449" i="26"/>
  <c r="AW518" i="12"/>
  <c r="BQ54" i="28" s="1"/>
  <c r="G449" i="25"/>
  <c r="U518" i="12"/>
  <c r="Z54" i="28" s="1"/>
  <c r="O375" i="18"/>
  <c r="M506" i="12"/>
  <c r="O42" i="28" s="1"/>
  <c r="I375" i="18"/>
  <c r="I506" i="12"/>
  <c r="I42" i="28" s="1"/>
  <c r="O452" i="27"/>
  <c r="BJ521" i="12"/>
  <c r="CJ57" i="28" s="1"/>
  <c r="H452" i="27"/>
  <c r="BF521" i="12"/>
  <c r="CC57" i="28" s="1"/>
  <c r="D452" i="27"/>
  <c r="BB521" i="12"/>
  <c r="BY57" i="28" s="1"/>
  <c r="X452" i="26"/>
  <c r="AX521" i="12"/>
  <c r="BR57" i="28" s="1"/>
  <c r="Q452" i="26"/>
  <c r="AT521" i="12"/>
  <c r="BK57" i="28" s="1"/>
  <c r="M452" i="26"/>
  <c r="AP521" i="12"/>
  <c r="BG57" i="28" s="1"/>
  <c r="F452" i="26"/>
  <c r="AL521" i="12"/>
  <c r="AZ57" i="28" s="1"/>
  <c r="Z452" i="25"/>
  <c r="AH521" i="12"/>
  <c r="AS57" i="28" s="1"/>
  <c r="V452" i="25"/>
  <c r="AD521" i="12"/>
  <c r="AO57" i="28" s="1"/>
  <c r="O452" i="25"/>
  <c r="Z521" i="12"/>
  <c r="AH57" i="28" s="1"/>
  <c r="H452" i="25"/>
  <c r="V521" i="12"/>
  <c r="AA57" i="28" s="1"/>
  <c r="D452" i="25"/>
  <c r="R521" i="12"/>
  <c r="W57" i="28" s="1"/>
  <c r="Q451" i="27"/>
  <c r="BL520" i="12"/>
  <c r="CL56" i="28" s="1"/>
  <c r="M451" i="27"/>
  <c r="BH520" i="12"/>
  <c r="CH56" i="28" s="1"/>
  <c r="F451" i="27"/>
  <c r="BD520" i="12"/>
  <c r="CA56" i="28" s="1"/>
  <c r="Z451" i="26"/>
  <c r="AZ520" i="12"/>
  <c r="BT56" i="28" s="1"/>
  <c r="V451" i="26"/>
  <c r="AV520" i="12"/>
  <c r="BP56" i="28" s="1"/>
  <c r="O451" i="26"/>
  <c r="AR520" i="12"/>
  <c r="BI56" i="28" s="1"/>
  <c r="H451" i="26"/>
  <c r="AN520" i="12"/>
  <c r="BB56" i="28" s="1"/>
  <c r="D451" i="26"/>
  <c r="AJ520" i="12"/>
  <c r="AX56" i="28" s="1"/>
  <c r="X451" i="25"/>
  <c r="AF520" i="12"/>
  <c r="AQ56" i="28" s="1"/>
  <c r="Q451" i="25"/>
  <c r="AB520" i="12"/>
  <c r="AJ56" i="28" s="1"/>
  <c r="M451" i="25"/>
  <c r="X520" i="12"/>
  <c r="AF56" i="28" s="1"/>
  <c r="F451" i="25"/>
  <c r="T520" i="12"/>
  <c r="Y56" i="28" s="1"/>
  <c r="R451" i="18"/>
  <c r="P520" i="12"/>
  <c r="R56" i="28" s="1"/>
  <c r="O450" i="27"/>
  <c r="BJ519" i="12"/>
  <c r="CJ55" i="28" s="1"/>
  <c r="H450" i="27"/>
  <c r="BF519" i="12"/>
  <c r="CC55" i="28" s="1"/>
  <c r="D450" i="27"/>
  <c r="BB519" i="12"/>
  <c r="BY55" i="28" s="1"/>
  <c r="X450" i="26"/>
  <c r="AX519" i="12"/>
  <c r="BR55" i="28" s="1"/>
  <c r="Q450" i="26"/>
  <c r="AT519" i="12"/>
  <c r="BK55" i="28" s="1"/>
  <c r="M450" i="26"/>
  <c r="AP519" i="12"/>
  <c r="BG55" i="28" s="1"/>
  <c r="F450" i="26"/>
  <c r="AL519" i="12"/>
  <c r="AZ55" i="28" s="1"/>
  <c r="Z450" i="25"/>
  <c r="AH519" i="12"/>
  <c r="AS55" i="28" s="1"/>
  <c r="V450" i="25"/>
  <c r="AD519" i="12"/>
  <c r="AO55" i="28" s="1"/>
  <c r="O450" i="25"/>
  <c r="Z519" i="12"/>
  <c r="AH55" i="28" s="1"/>
  <c r="H450" i="25"/>
  <c r="V519" i="12"/>
  <c r="AA55" i="28" s="1"/>
  <c r="D450" i="25"/>
  <c r="R519" i="12"/>
  <c r="W55" i="28" s="1"/>
  <c r="Q449" i="27"/>
  <c r="BL518" i="12"/>
  <c r="CL54" i="28" s="1"/>
  <c r="M449" i="27"/>
  <c r="BH518" i="12"/>
  <c r="CH54" i="28" s="1"/>
  <c r="F449" i="27"/>
  <c r="BD518" i="12"/>
  <c r="CA54" i="28" s="1"/>
  <c r="Z449" i="26"/>
  <c r="AZ518" i="12"/>
  <c r="BT54" i="28" s="1"/>
  <c r="V449" i="26"/>
  <c r="AV518" i="12"/>
  <c r="BP54" i="28" s="1"/>
  <c r="O449" i="26"/>
  <c r="AR518" i="12"/>
  <c r="BI54" i="28" s="1"/>
  <c r="H449" i="26"/>
  <c r="AN518" i="12"/>
  <c r="BB54" i="28" s="1"/>
  <c r="D449" i="26"/>
  <c r="AJ518" i="12"/>
  <c r="AX54" i="28" s="1"/>
  <c r="X449" i="25"/>
  <c r="AF518" i="12"/>
  <c r="AQ54" i="28" s="1"/>
  <c r="Q449" i="25"/>
  <c r="AB518" i="12"/>
  <c r="AJ54" i="28" s="1"/>
  <c r="M449" i="25"/>
  <c r="X518" i="12"/>
  <c r="AF54" i="28" s="1"/>
  <c r="F449" i="25"/>
  <c r="T518" i="12"/>
  <c r="Y54" i="28" s="1"/>
  <c r="R449" i="18"/>
  <c r="P518" i="12"/>
  <c r="R54" i="28" s="1"/>
  <c r="J375" i="18"/>
  <c r="J506" i="12"/>
  <c r="J42" i="28" s="1"/>
  <c r="I452" i="27"/>
  <c r="BG521" i="12"/>
  <c r="P452" i="25"/>
  <c r="AA521" i="12"/>
  <c r="AI57" i="28" s="1"/>
  <c r="E452" i="25"/>
  <c r="S521" i="12"/>
  <c r="X57" i="28" s="1"/>
  <c r="N451" i="27"/>
  <c r="BI520" i="12"/>
  <c r="CI56" i="28" s="1"/>
  <c r="W451" i="26"/>
  <c r="AW520" i="12"/>
  <c r="BQ56" i="28" s="1"/>
  <c r="E450" i="27"/>
  <c r="BC519" i="12"/>
  <c r="BZ55" i="28" s="1"/>
  <c r="Y450" i="26"/>
  <c r="AY519" i="12"/>
  <c r="BS55" i="28" s="1"/>
  <c r="P450" i="25"/>
  <c r="AA519" i="12"/>
  <c r="AI55" i="28" s="1"/>
  <c r="R449" i="27"/>
  <c r="BM518" i="12"/>
  <c r="CM54" i="28" s="1"/>
  <c r="P449" i="26"/>
  <c r="AS518" i="12"/>
  <c r="BJ54" i="28" s="1"/>
  <c r="E449" i="26"/>
  <c r="AK518" i="12"/>
  <c r="AY54" i="28" s="1"/>
  <c r="Y449" i="25"/>
  <c r="AG518" i="12"/>
  <c r="AR54" i="28" s="1"/>
  <c r="N449" i="25"/>
  <c r="Y518" i="12"/>
  <c r="AG54" i="28" s="1"/>
  <c r="N375" i="18"/>
  <c r="L506" i="12"/>
  <c r="N42" i="28" s="1"/>
  <c r="H375" i="18"/>
  <c r="H506" i="12"/>
  <c r="H42" i="28" s="1"/>
  <c r="R452" i="27"/>
  <c r="BM521" i="12"/>
  <c r="CM57" i="28" s="1"/>
  <c r="N452" i="27"/>
  <c r="BI521" i="12"/>
  <c r="CI57" i="28" s="1"/>
  <c r="G452" i="27"/>
  <c r="BE521" i="12"/>
  <c r="CB57" i="28" s="1"/>
  <c r="W452" i="26"/>
  <c r="AW521" i="12"/>
  <c r="BQ57" i="28" s="1"/>
  <c r="P452" i="26"/>
  <c r="AS521" i="12"/>
  <c r="BJ57" i="28" s="1"/>
  <c r="I452" i="26"/>
  <c r="AO521" i="12"/>
  <c r="E452" i="26"/>
  <c r="AK521" i="12"/>
  <c r="AY57" i="28" s="1"/>
  <c r="Y452" i="25"/>
  <c r="AG521" i="12"/>
  <c r="AR57" i="28" s="1"/>
  <c r="N452" i="25"/>
  <c r="Y521" i="12"/>
  <c r="AG57" i="28" s="1"/>
  <c r="G452" i="25"/>
  <c r="U521" i="12"/>
  <c r="Z57" i="28" s="1"/>
  <c r="P451" i="27"/>
  <c r="BK520" i="12"/>
  <c r="CK56" i="28" s="1"/>
  <c r="I451" i="27"/>
  <c r="BG520" i="12"/>
  <c r="E451" i="27"/>
  <c r="BC520" i="12"/>
  <c r="BZ56" i="28" s="1"/>
  <c r="Y451" i="26"/>
  <c r="AY520" i="12"/>
  <c r="BS56" i="28" s="1"/>
  <c r="N451" i="26"/>
  <c r="AQ520" i="12"/>
  <c r="BH56" i="28" s="1"/>
  <c r="G451" i="26"/>
  <c r="AM520" i="12"/>
  <c r="BA56" i="28" s="1"/>
  <c r="W451" i="25"/>
  <c r="AE520" i="12"/>
  <c r="AP56" i="28" s="1"/>
  <c r="P451" i="25"/>
  <c r="AA520" i="12"/>
  <c r="AI56" i="28" s="1"/>
  <c r="E451" i="25"/>
  <c r="S520" i="12"/>
  <c r="X56" i="28" s="1"/>
  <c r="R450" i="27"/>
  <c r="BM519" i="12"/>
  <c r="CM55" i="28" s="1"/>
  <c r="N450" i="27"/>
  <c r="BI519" i="12"/>
  <c r="CI55" i="28" s="1"/>
  <c r="G450" i="27"/>
  <c r="BE519" i="12"/>
  <c r="CB55" i="28" s="1"/>
  <c r="W450" i="26"/>
  <c r="AW519" i="12"/>
  <c r="BQ55" i="28" s="1"/>
  <c r="P450" i="26"/>
  <c r="AS519" i="12"/>
  <c r="BJ55" i="28" s="1"/>
  <c r="I450" i="26"/>
  <c r="AO519" i="12"/>
  <c r="E450" i="26"/>
  <c r="AK519" i="12"/>
  <c r="AY55" i="28" s="1"/>
  <c r="Y450" i="25"/>
  <c r="AG519" i="12"/>
  <c r="AR55" i="28" s="1"/>
  <c r="N450" i="25"/>
  <c r="Y519" i="12"/>
  <c r="AG55" i="28" s="1"/>
  <c r="G450" i="25"/>
  <c r="U519" i="12"/>
  <c r="Z55" i="28" s="1"/>
  <c r="P449" i="27"/>
  <c r="BK518" i="12"/>
  <c r="CK54" i="28" s="1"/>
  <c r="I449" i="27"/>
  <c r="BG518" i="12"/>
  <c r="E449" i="27"/>
  <c r="BC518" i="12"/>
  <c r="BZ54" i="28" s="1"/>
  <c r="Y449" i="26"/>
  <c r="AY518" i="12"/>
  <c r="BS54" i="28" s="1"/>
  <c r="N449" i="26"/>
  <c r="AQ518" i="12"/>
  <c r="BH54" i="28" s="1"/>
  <c r="G449" i="26"/>
  <c r="AM518" i="12"/>
  <c r="BA54" i="28" s="1"/>
  <c r="W449" i="25"/>
  <c r="AE518" i="12"/>
  <c r="AP54" i="28" s="1"/>
  <c r="P449" i="25"/>
  <c r="AA518" i="12"/>
  <c r="AI54" i="28" s="1"/>
  <c r="E449" i="25"/>
  <c r="S518" i="12"/>
  <c r="X54" i="28" s="1"/>
  <c r="P375" i="18"/>
  <c r="N506" i="12"/>
  <c r="P42" i="28" s="1"/>
  <c r="E452" i="27"/>
  <c r="BC521" i="12"/>
  <c r="BZ57" i="28" s="1"/>
  <c r="N452" i="26"/>
  <c r="AQ521" i="12"/>
  <c r="BH57" i="28" s="1"/>
  <c r="W452" i="25"/>
  <c r="AE521" i="12"/>
  <c r="AP57" i="28" s="1"/>
  <c r="I451" i="26"/>
  <c r="AO520" i="12"/>
  <c r="E451" i="26"/>
  <c r="AK520" i="12"/>
  <c r="AY56" i="28" s="1"/>
  <c r="N451" i="25"/>
  <c r="Y520" i="12"/>
  <c r="AG56" i="28" s="1"/>
  <c r="I450" i="27"/>
  <c r="BG519" i="12"/>
  <c r="N450" i="26"/>
  <c r="AQ519" i="12"/>
  <c r="BH55" i="28" s="1"/>
  <c r="N449" i="27"/>
  <c r="BI518" i="12"/>
  <c r="CI54" i="28" s="1"/>
  <c r="I449" i="26"/>
  <c r="AO518" i="12"/>
  <c r="Q375" i="18"/>
  <c r="O506" i="12"/>
  <c r="Q42" i="28" s="1"/>
  <c r="M375" i="18"/>
  <c r="K506" i="12"/>
  <c r="M42" i="28" s="1"/>
  <c r="Q452" i="27"/>
  <c r="BL521" i="12"/>
  <c r="CL57" i="28" s="1"/>
  <c r="M452" i="27"/>
  <c r="BH521" i="12"/>
  <c r="CH57" i="28" s="1"/>
  <c r="F452" i="27"/>
  <c r="BD521" i="12"/>
  <c r="CA57" i="28" s="1"/>
  <c r="Z452" i="26"/>
  <c r="AZ521" i="12"/>
  <c r="BT57" i="28" s="1"/>
  <c r="V452" i="26"/>
  <c r="AV521" i="12"/>
  <c r="BP57" i="28" s="1"/>
  <c r="O452" i="26"/>
  <c r="AR521" i="12"/>
  <c r="BI57" i="28" s="1"/>
  <c r="H452" i="26"/>
  <c r="AN521" i="12"/>
  <c r="BB57" i="28" s="1"/>
  <c r="D452" i="26"/>
  <c r="AJ521" i="12"/>
  <c r="AX57" i="28" s="1"/>
  <c r="X452" i="25"/>
  <c r="AF521" i="12"/>
  <c r="AQ57" i="28" s="1"/>
  <c r="Q452" i="25"/>
  <c r="AB521" i="12"/>
  <c r="AJ57" i="28" s="1"/>
  <c r="M452" i="25"/>
  <c r="X521" i="12"/>
  <c r="AF57" i="28" s="1"/>
  <c r="F452" i="25"/>
  <c r="T521" i="12"/>
  <c r="Y57" i="28" s="1"/>
  <c r="R452" i="18"/>
  <c r="P521" i="12"/>
  <c r="R57" i="28" s="1"/>
  <c r="O451" i="27"/>
  <c r="BJ520" i="12"/>
  <c r="CJ56" i="28" s="1"/>
  <c r="H451" i="27"/>
  <c r="BF520" i="12"/>
  <c r="CC56" i="28" s="1"/>
  <c r="D451" i="27"/>
  <c r="BB520" i="12"/>
  <c r="BY56" i="28" s="1"/>
  <c r="X451" i="26"/>
  <c r="AX520" i="12"/>
  <c r="BR56" i="28" s="1"/>
  <c r="Q451" i="26"/>
  <c r="AT520" i="12"/>
  <c r="BK56" i="28" s="1"/>
  <c r="M451" i="26"/>
  <c r="AP520" i="12"/>
  <c r="BG56" i="28" s="1"/>
  <c r="F451" i="26"/>
  <c r="AL520" i="12"/>
  <c r="AZ56" i="28" s="1"/>
  <c r="Z451" i="25"/>
  <c r="AH520" i="12"/>
  <c r="AS56" i="28" s="1"/>
  <c r="V451" i="25"/>
  <c r="AD520" i="12"/>
  <c r="AO56" i="28" s="1"/>
  <c r="O451" i="25"/>
  <c r="Z520" i="12"/>
  <c r="AH56" i="28" s="1"/>
  <c r="H451" i="25"/>
  <c r="V520" i="12"/>
  <c r="AA56" i="28" s="1"/>
  <c r="D451" i="25"/>
  <c r="R520" i="12"/>
  <c r="W56" i="28" s="1"/>
  <c r="Q450" i="27"/>
  <c r="BL519" i="12"/>
  <c r="CL55" i="28" s="1"/>
  <c r="M450" i="27"/>
  <c r="BH519" i="12"/>
  <c r="CH55" i="28" s="1"/>
  <c r="F450" i="27"/>
  <c r="BD519" i="12"/>
  <c r="CA55" i="28" s="1"/>
  <c r="Z450" i="26"/>
  <c r="AZ519" i="12"/>
  <c r="BT55" i="28" s="1"/>
  <c r="V450" i="26"/>
  <c r="AV519" i="12"/>
  <c r="BP55" i="28" s="1"/>
  <c r="O450" i="26"/>
  <c r="AR519" i="12"/>
  <c r="BI55" i="28" s="1"/>
  <c r="H450" i="26"/>
  <c r="AN519" i="12"/>
  <c r="BB55" i="28" s="1"/>
  <c r="D450" i="26"/>
  <c r="AJ519" i="12"/>
  <c r="AX55" i="28" s="1"/>
  <c r="X450" i="25"/>
  <c r="AF519" i="12"/>
  <c r="AQ55" i="28" s="1"/>
  <c r="Q450" i="25"/>
  <c r="AB519" i="12"/>
  <c r="AJ55" i="28" s="1"/>
  <c r="M450" i="25"/>
  <c r="X519" i="12"/>
  <c r="AF55" i="28" s="1"/>
  <c r="F450" i="25"/>
  <c r="T519" i="12"/>
  <c r="Y55" i="28" s="1"/>
  <c r="R450" i="18"/>
  <c r="P519" i="12"/>
  <c r="R55" i="28" s="1"/>
  <c r="O449" i="27"/>
  <c r="BJ518" i="12"/>
  <c r="CJ54" i="28" s="1"/>
  <c r="H449" i="27"/>
  <c r="BF518" i="12"/>
  <c r="CC54" i="28" s="1"/>
  <c r="D449" i="27"/>
  <c r="BB518" i="12"/>
  <c r="BY54" i="28" s="1"/>
  <c r="X449" i="26"/>
  <c r="AX518" i="12"/>
  <c r="BR54" i="28" s="1"/>
  <c r="Q449" i="26"/>
  <c r="AT518" i="12"/>
  <c r="BK54" i="28" s="1"/>
  <c r="M449" i="26"/>
  <c r="AP518" i="12"/>
  <c r="BG54" i="28" s="1"/>
  <c r="F449" i="26"/>
  <c r="AL518" i="12"/>
  <c r="AZ54" i="28" s="1"/>
  <c r="Z449" i="25"/>
  <c r="AH518" i="12"/>
  <c r="AS54" i="28" s="1"/>
  <c r="V449" i="25"/>
  <c r="AD518" i="12"/>
  <c r="AO54" i="28" s="1"/>
  <c r="O449" i="25"/>
  <c r="Z518" i="12"/>
  <c r="AH54" i="28" s="1"/>
  <c r="H449" i="25"/>
  <c r="V518" i="12"/>
  <c r="AA54" i="28" s="1"/>
  <c r="D449" i="25"/>
  <c r="R518" i="12"/>
  <c r="W54" i="28" s="1"/>
  <c r="R369" i="18"/>
  <c r="E375" i="26"/>
  <c r="AK506" i="12"/>
  <c r="AY42" i="28" s="1"/>
  <c r="N375" i="25"/>
  <c r="Y506" i="12"/>
  <c r="AG42" i="28" s="1"/>
  <c r="I374" i="26"/>
  <c r="N374" i="25"/>
  <c r="H373" i="27"/>
  <c r="Q373" i="26"/>
  <c r="Z373" i="25"/>
  <c r="V373" i="25"/>
  <c r="D373" i="25"/>
  <c r="E372" i="27"/>
  <c r="N372" i="26"/>
  <c r="Z371" i="26"/>
  <c r="D371" i="26"/>
  <c r="F371" i="25"/>
  <c r="I370" i="26"/>
  <c r="Y370" i="25"/>
  <c r="N370" i="25"/>
  <c r="O369" i="27"/>
  <c r="M369" i="26"/>
  <c r="H369" i="25"/>
  <c r="G368" i="26"/>
  <c r="AM505" i="12"/>
  <c r="BA41" i="28" s="1"/>
  <c r="W368" i="25"/>
  <c r="AE505" i="12"/>
  <c r="AP41" i="28" s="1"/>
  <c r="E368" i="25"/>
  <c r="S505" i="12"/>
  <c r="X41" i="28" s="1"/>
  <c r="R375" i="27"/>
  <c r="BM506" i="12"/>
  <c r="CM42" i="28" s="1"/>
  <c r="G375" i="27"/>
  <c r="BE506" i="12"/>
  <c r="CB42" i="28" s="1"/>
  <c r="P375" i="26"/>
  <c r="AS506" i="12"/>
  <c r="BJ42" i="28" s="1"/>
  <c r="R374" i="27"/>
  <c r="G374" i="27"/>
  <c r="P374" i="26"/>
  <c r="E374" i="26"/>
  <c r="Y374" i="25"/>
  <c r="D373" i="27"/>
  <c r="M373" i="26"/>
  <c r="O373" i="25"/>
  <c r="P372" i="27"/>
  <c r="Y372" i="26"/>
  <c r="P372" i="25"/>
  <c r="Q371" i="27"/>
  <c r="F371" i="27"/>
  <c r="H371" i="26"/>
  <c r="Q371" i="25"/>
  <c r="R370" i="27"/>
  <c r="G370" i="27"/>
  <c r="P370" i="26"/>
  <c r="G370" i="25"/>
  <c r="H369" i="27"/>
  <c r="X369" i="26"/>
  <c r="F369" i="26"/>
  <c r="O369" i="25"/>
  <c r="P368" i="27"/>
  <c r="BK505" i="12"/>
  <c r="CK41" i="28" s="1"/>
  <c r="I368" i="27"/>
  <c r="BG505" i="12"/>
  <c r="Y368" i="26"/>
  <c r="AY505" i="12"/>
  <c r="BS41" i="28" s="1"/>
  <c r="P368" i="25"/>
  <c r="AA505" i="12"/>
  <c r="AI41" i="28" s="1"/>
  <c r="M375" i="27"/>
  <c r="BH506" i="12"/>
  <c r="CH42" i="28" s="1"/>
  <c r="F375" i="27"/>
  <c r="BD506" i="12"/>
  <c r="CA42" i="28" s="1"/>
  <c r="V375" i="26"/>
  <c r="AV506" i="12"/>
  <c r="BP42" i="28" s="1"/>
  <c r="H375" i="26"/>
  <c r="AN506" i="12"/>
  <c r="BB42" i="28" s="1"/>
  <c r="D375" i="26"/>
  <c r="AJ506" i="12"/>
  <c r="AX42" i="28" s="1"/>
  <c r="Q375" i="25"/>
  <c r="AB506" i="12"/>
  <c r="AJ42" i="28" s="1"/>
  <c r="F375" i="25"/>
  <c r="T506" i="12"/>
  <c r="Y42" i="28" s="1"/>
  <c r="F374" i="27"/>
  <c r="V374" i="26"/>
  <c r="H374" i="26"/>
  <c r="D374" i="26"/>
  <c r="Q374" i="25"/>
  <c r="F374" i="25"/>
  <c r="N373" i="27"/>
  <c r="G373" i="27"/>
  <c r="W373" i="26"/>
  <c r="I373" i="26"/>
  <c r="Y373" i="25"/>
  <c r="N373" i="25"/>
  <c r="G373" i="25"/>
  <c r="O372" i="27"/>
  <c r="D372" i="27"/>
  <c r="Q372" i="26"/>
  <c r="F372" i="26"/>
  <c r="V372" i="25"/>
  <c r="O372" i="25"/>
  <c r="D372" i="25"/>
  <c r="I371" i="27"/>
  <c r="Q370" i="27"/>
  <c r="F370" i="27"/>
  <c r="V370" i="26"/>
  <c r="H370" i="26"/>
  <c r="X370" i="25"/>
  <c r="M370" i="25"/>
  <c r="R369" i="27"/>
  <c r="P369" i="26"/>
  <c r="E369" i="26"/>
  <c r="H368" i="27"/>
  <c r="BF505" i="12"/>
  <c r="CC41" i="28" s="1"/>
  <c r="X368" i="26"/>
  <c r="AX505" i="12"/>
  <c r="BR41" i="28" s="1"/>
  <c r="F368" i="26"/>
  <c r="AL505" i="12"/>
  <c r="AZ41" i="28" s="1"/>
  <c r="V368" i="25"/>
  <c r="AD505" i="12"/>
  <c r="AO41" i="28" s="1"/>
  <c r="O368" i="25"/>
  <c r="Z505" i="12"/>
  <c r="AH41" i="28" s="1"/>
  <c r="D368" i="25"/>
  <c r="R505" i="12"/>
  <c r="W41" i="28" s="1"/>
  <c r="R375" i="18"/>
  <c r="P506" i="12"/>
  <c r="R42" i="28" s="1"/>
  <c r="E375" i="27"/>
  <c r="BC506" i="12"/>
  <c r="BZ42" i="28" s="1"/>
  <c r="N375" i="26"/>
  <c r="AQ506" i="12"/>
  <c r="BH42" i="28" s="1"/>
  <c r="G375" i="26"/>
  <c r="AM506" i="12"/>
  <c r="BA42" i="28" s="1"/>
  <c r="W375" i="25"/>
  <c r="AE506" i="12"/>
  <c r="AP42" i="28" s="1"/>
  <c r="P375" i="25"/>
  <c r="AA506" i="12"/>
  <c r="AI42" i="28" s="1"/>
  <c r="E375" i="25"/>
  <c r="S506" i="12"/>
  <c r="X42" i="28" s="1"/>
  <c r="I374" i="27"/>
  <c r="W374" i="25"/>
  <c r="P374" i="25"/>
  <c r="E374" i="25"/>
  <c r="F373" i="27"/>
  <c r="V373" i="26"/>
  <c r="H373" i="26"/>
  <c r="X373" i="25"/>
  <c r="M373" i="25"/>
  <c r="R372" i="27"/>
  <c r="P372" i="26"/>
  <c r="I372" i="26"/>
  <c r="Y372" i="25"/>
  <c r="H371" i="27"/>
  <c r="X371" i="26"/>
  <c r="M371" i="26"/>
  <c r="Z371" i="25"/>
  <c r="O371" i="25"/>
  <c r="D371" i="25"/>
  <c r="I370" i="27"/>
  <c r="W370" i="25"/>
  <c r="P370" i="25"/>
  <c r="E370" i="25"/>
  <c r="M369" i="27"/>
  <c r="Z369" i="26"/>
  <c r="O369" i="26"/>
  <c r="X369" i="25"/>
  <c r="Q369" i="25"/>
  <c r="F369" i="25"/>
  <c r="N368" i="27"/>
  <c r="BI505" i="12"/>
  <c r="CI41" i="28" s="1"/>
  <c r="G368" i="27"/>
  <c r="BE505" i="12"/>
  <c r="CB41" i="28" s="1"/>
  <c r="W368" i="26"/>
  <c r="AW505" i="12"/>
  <c r="BQ41" i="28" s="1"/>
  <c r="I368" i="26"/>
  <c r="AO505" i="12"/>
  <c r="N368" i="25"/>
  <c r="Y505" i="12"/>
  <c r="AG41" i="28" s="1"/>
  <c r="G368" i="25"/>
  <c r="U505" i="12"/>
  <c r="Z41" i="28" s="1"/>
  <c r="R373" i="18"/>
  <c r="N375" i="27"/>
  <c r="BI506" i="12"/>
  <c r="CI42" i="28" s="1"/>
  <c r="W375" i="26"/>
  <c r="AW506" i="12"/>
  <c r="BQ42" i="28" s="1"/>
  <c r="I375" i="26"/>
  <c r="AO506" i="12"/>
  <c r="Y375" i="25"/>
  <c r="AG506" i="12"/>
  <c r="AR42" i="28" s="1"/>
  <c r="G375" i="25"/>
  <c r="U506" i="12"/>
  <c r="Z42" i="28" s="1"/>
  <c r="N374" i="27"/>
  <c r="W374" i="26"/>
  <c r="G374" i="25"/>
  <c r="O373" i="27"/>
  <c r="X373" i="26"/>
  <c r="F373" i="26"/>
  <c r="H373" i="25"/>
  <c r="I372" i="27"/>
  <c r="G372" i="26"/>
  <c r="W372" i="25"/>
  <c r="E372" i="25"/>
  <c r="M371" i="27"/>
  <c r="V371" i="26"/>
  <c r="O371" i="26"/>
  <c r="X371" i="25"/>
  <c r="M371" i="25"/>
  <c r="N370" i="27"/>
  <c r="W370" i="26"/>
  <c r="E370" i="26"/>
  <c r="D369" i="27"/>
  <c r="Q369" i="26"/>
  <c r="Z369" i="25"/>
  <c r="V369" i="25"/>
  <c r="D369" i="25"/>
  <c r="E368" i="27"/>
  <c r="BC505" i="12"/>
  <c r="BZ41" i="28" s="1"/>
  <c r="N368" i="26"/>
  <c r="AQ505" i="12"/>
  <c r="BH41" i="28" s="1"/>
  <c r="R372" i="18"/>
  <c r="Q375" i="27"/>
  <c r="BL506" i="12"/>
  <c r="CL42" i="28" s="1"/>
  <c r="Z375" i="26"/>
  <c r="AZ506" i="12"/>
  <c r="BT42" i="28" s="1"/>
  <c r="O375" i="26"/>
  <c r="AR506" i="12"/>
  <c r="BI42" i="28" s="1"/>
  <c r="X375" i="25"/>
  <c r="AF506" i="12"/>
  <c r="AQ42" i="28" s="1"/>
  <c r="M375" i="25"/>
  <c r="X506" i="12"/>
  <c r="AF42" i="28" s="1"/>
  <c r="Q374" i="27"/>
  <c r="M374" i="27"/>
  <c r="Z374" i="26"/>
  <c r="O374" i="26"/>
  <c r="X374" i="25"/>
  <c r="M374" i="25"/>
  <c r="R373" i="27"/>
  <c r="P373" i="26"/>
  <c r="E373" i="26"/>
  <c r="H372" i="27"/>
  <c r="X372" i="26"/>
  <c r="M372" i="26"/>
  <c r="Z372" i="25"/>
  <c r="H372" i="25"/>
  <c r="P371" i="27"/>
  <c r="E371" i="27"/>
  <c r="Y371" i="26"/>
  <c r="N371" i="26"/>
  <c r="G371" i="26"/>
  <c r="W371" i="25"/>
  <c r="P371" i="25"/>
  <c r="E371" i="25"/>
  <c r="M370" i="27"/>
  <c r="Z370" i="26"/>
  <c r="O370" i="26"/>
  <c r="D370" i="26"/>
  <c r="Q370" i="25"/>
  <c r="F370" i="25"/>
  <c r="N369" i="27"/>
  <c r="G369" i="27"/>
  <c r="W369" i="26"/>
  <c r="I369" i="26"/>
  <c r="Y369" i="25"/>
  <c r="N369" i="25"/>
  <c r="G369" i="25"/>
  <c r="O368" i="27"/>
  <c r="BJ505" i="12"/>
  <c r="CJ41" i="28" s="1"/>
  <c r="D368" i="27"/>
  <c r="BB505" i="12"/>
  <c r="BY41" i="28" s="1"/>
  <c r="Q368" i="26"/>
  <c r="AT505" i="12"/>
  <c r="BK41" i="28" s="1"/>
  <c r="M368" i="26"/>
  <c r="AP505" i="12"/>
  <c r="BG41" i="28" s="1"/>
  <c r="Z368" i="25"/>
  <c r="AH505" i="12"/>
  <c r="AS41" i="28" s="1"/>
  <c r="H368" i="25"/>
  <c r="V505" i="12"/>
  <c r="AA41" i="28" s="1"/>
  <c r="R371" i="18"/>
  <c r="P375" i="27"/>
  <c r="BK506" i="12"/>
  <c r="CK42" i="28" s="1"/>
  <c r="I375" i="27"/>
  <c r="BG506" i="12"/>
  <c r="Y375" i="26"/>
  <c r="AY506" i="12"/>
  <c r="BS42" i="28" s="1"/>
  <c r="P374" i="27"/>
  <c r="E374" i="27"/>
  <c r="Y374" i="26"/>
  <c r="N374" i="26"/>
  <c r="G374" i="26"/>
  <c r="Q373" i="27"/>
  <c r="M373" i="27"/>
  <c r="Z373" i="26"/>
  <c r="O373" i="26"/>
  <c r="D373" i="26"/>
  <c r="Q373" i="25"/>
  <c r="F373" i="25"/>
  <c r="N372" i="27"/>
  <c r="G372" i="27"/>
  <c r="W372" i="26"/>
  <c r="E372" i="26"/>
  <c r="N372" i="25"/>
  <c r="G372" i="25"/>
  <c r="O371" i="27"/>
  <c r="D371" i="27"/>
  <c r="Q371" i="26"/>
  <c r="F371" i="26"/>
  <c r="V371" i="25"/>
  <c r="H371" i="25"/>
  <c r="P370" i="27"/>
  <c r="E370" i="27"/>
  <c r="Y370" i="26"/>
  <c r="N370" i="26"/>
  <c r="G370" i="26"/>
  <c r="Q369" i="27"/>
  <c r="F369" i="27"/>
  <c r="V369" i="26"/>
  <c r="H369" i="26"/>
  <c r="D369" i="26"/>
  <c r="M369" i="25"/>
  <c r="R368" i="27"/>
  <c r="BM505" i="12"/>
  <c r="CM41" i="28" s="1"/>
  <c r="P368" i="26"/>
  <c r="AS505" i="12"/>
  <c r="BJ41" i="28" s="1"/>
  <c r="E368" i="26"/>
  <c r="AK505" i="12"/>
  <c r="AY41" i="28" s="1"/>
  <c r="Y368" i="25"/>
  <c r="AG505" i="12"/>
  <c r="AR41" i="28" s="1"/>
  <c r="R368" i="18"/>
  <c r="P505" i="12"/>
  <c r="R41" i="28" s="1"/>
  <c r="R374" i="18"/>
  <c r="R370" i="18"/>
  <c r="O375" i="27"/>
  <c r="BJ506" i="12"/>
  <c r="CJ42" i="28" s="1"/>
  <c r="H375" i="27"/>
  <c r="BF506" i="12"/>
  <c r="CC42" i="28" s="1"/>
  <c r="D375" i="27"/>
  <c r="BB506" i="12"/>
  <c r="BY42" i="28" s="1"/>
  <c r="X375" i="26"/>
  <c r="AX506" i="12"/>
  <c r="BR42" i="28" s="1"/>
  <c r="Q375" i="26"/>
  <c r="AT506" i="12"/>
  <c r="BK42" i="28" s="1"/>
  <c r="M375" i="26"/>
  <c r="AP506" i="12"/>
  <c r="BG42" i="28" s="1"/>
  <c r="F375" i="26"/>
  <c r="AL506" i="12"/>
  <c r="AZ42" i="28" s="1"/>
  <c r="Z375" i="25"/>
  <c r="AH506" i="12"/>
  <c r="AS42" i="28" s="1"/>
  <c r="V375" i="25"/>
  <c r="AD506" i="12"/>
  <c r="AO42" i="28" s="1"/>
  <c r="O375" i="25"/>
  <c r="Z506" i="12"/>
  <c r="AH42" i="28" s="1"/>
  <c r="H375" i="25"/>
  <c r="V506" i="12"/>
  <c r="AA42" i="28" s="1"/>
  <c r="D375" i="25"/>
  <c r="R506" i="12"/>
  <c r="W42" i="28" s="1"/>
  <c r="O374" i="27"/>
  <c r="H374" i="27"/>
  <c r="D374" i="27"/>
  <c r="X374" i="26"/>
  <c r="Q374" i="26"/>
  <c r="M374" i="26"/>
  <c r="F374" i="26"/>
  <c r="Z374" i="25"/>
  <c r="V374" i="25"/>
  <c r="O374" i="25"/>
  <c r="H374" i="25"/>
  <c r="D374" i="25"/>
  <c r="P373" i="27"/>
  <c r="I373" i="27"/>
  <c r="E373" i="27"/>
  <c r="Y373" i="26"/>
  <c r="N373" i="26"/>
  <c r="G373" i="26"/>
  <c r="W373" i="25"/>
  <c r="P373" i="25"/>
  <c r="E373" i="25"/>
  <c r="Q372" i="27"/>
  <c r="M372" i="27"/>
  <c r="F372" i="27"/>
  <c r="Z372" i="26"/>
  <c r="V372" i="26"/>
  <c r="O372" i="26"/>
  <c r="H372" i="26"/>
  <c r="D372" i="26"/>
  <c r="X372" i="25"/>
  <c r="Q372" i="25"/>
  <c r="M372" i="25"/>
  <c r="F372" i="25"/>
  <c r="R371" i="27"/>
  <c r="N371" i="27"/>
  <c r="G371" i="27"/>
  <c r="W371" i="26"/>
  <c r="P371" i="26"/>
  <c r="I371" i="26"/>
  <c r="E371" i="26"/>
  <c r="Y371" i="25"/>
  <c r="N371" i="25"/>
  <c r="G371" i="25"/>
  <c r="O370" i="27"/>
  <c r="H370" i="27"/>
  <c r="D370" i="27"/>
  <c r="X370" i="26"/>
  <c r="Q370" i="26"/>
  <c r="M370" i="26"/>
  <c r="F370" i="26"/>
  <c r="Z370" i="25"/>
  <c r="V370" i="25"/>
  <c r="O370" i="25"/>
  <c r="H370" i="25"/>
  <c r="D370" i="25"/>
  <c r="P369" i="27"/>
  <c r="I369" i="27"/>
  <c r="E369" i="27"/>
  <c r="Y369" i="26"/>
  <c r="N369" i="26"/>
  <c r="G369" i="26"/>
  <c r="W369" i="25"/>
  <c r="P369" i="25"/>
  <c r="E369" i="25"/>
  <c r="Q368" i="27"/>
  <c r="BL505" i="12"/>
  <c r="CL41" i="28" s="1"/>
  <c r="M368" i="27"/>
  <c r="BH505" i="12"/>
  <c r="CH41" i="28" s="1"/>
  <c r="F368" i="27"/>
  <c r="BD505" i="12"/>
  <c r="CA41" i="28" s="1"/>
  <c r="Z368" i="26"/>
  <c r="AZ505" i="12"/>
  <c r="BT41" i="28" s="1"/>
  <c r="V368" i="26"/>
  <c r="AV505" i="12"/>
  <c r="BP41" i="28" s="1"/>
  <c r="O368" i="26"/>
  <c r="AR505" i="12"/>
  <c r="BI41" i="28" s="1"/>
  <c r="H368" i="26"/>
  <c r="AN505" i="12"/>
  <c r="BB41" i="28" s="1"/>
  <c r="D368" i="26"/>
  <c r="AJ505" i="12"/>
  <c r="AX41" i="28" s="1"/>
  <c r="X368" i="25"/>
  <c r="AF505" i="12"/>
  <c r="AQ41" i="28" s="1"/>
  <c r="Q368" i="25"/>
  <c r="AB505" i="12"/>
  <c r="AJ41" i="28" s="1"/>
  <c r="M368" i="25"/>
  <c r="X505" i="12"/>
  <c r="AF41" i="28" s="1"/>
  <c r="F368" i="25"/>
  <c r="T505" i="12"/>
  <c r="Y41" i="28" s="1"/>
  <c r="I402" i="25"/>
  <c r="L402" i="25"/>
  <c r="I401" i="25"/>
  <c r="L401" i="25"/>
  <c r="I397" i="25"/>
  <c r="L397" i="25"/>
  <c r="I464" i="25"/>
  <c r="L464" i="25"/>
  <c r="I462" i="25"/>
  <c r="L462" i="25"/>
  <c r="I460" i="25"/>
  <c r="L460" i="25"/>
  <c r="I458" i="25"/>
  <c r="L458" i="25"/>
  <c r="I456" i="25"/>
  <c r="L456" i="25"/>
  <c r="I454" i="25"/>
  <c r="L454" i="25"/>
  <c r="I452" i="25"/>
  <c r="L452" i="25"/>
  <c r="I450" i="25"/>
  <c r="L450" i="25"/>
  <c r="I448" i="25"/>
  <c r="L448" i="25"/>
  <c r="I446" i="25"/>
  <c r="L446" i="25"/>
  <c r="I372" i="25"/>
  <c r="L372" i="25"/>
  <c r="I376" i="25"/>
  <c r="L376" i="25"/>
  <c r="I404" i="25"/>
  <c r="L404" i="25"/>
  <c r="I400" i="25"/>
  <c r="L400" i="25"/>
  <c r="I399" i="25"/>
  <c r="L399" i="25"/>
  <c r="I396" i="25"/>
  <c r="L396" i="25"/>
  <c r="I375" i="25"/>
  <c r="L375" i="25"/>
  <c r="I374" i="25"/>
  <c r="L374" i="25"/>
  <c r="I370" i="25"/>
  <c r="L370" i="25"/>
  <c r="I395" i="25"/>
  <c r="L395" i="25"/>
  <c r="I407" i="25"/>
  <c r="L407" i="25"/>
  <c r="I398" i="25"/>
  <c r="L398" i="25"/>
  <c r="I463" i="25"/>
  <c r="L463" i="25"/>
  <c r="I461" i="25"/>
  <c r="L461" i="25"/>
  <c r="I459" i="25"/>
  <c r="L459" i="25"/>
  <c r="I457" i="25"/>
  <c r="L457" i="25"/>
  <c r="I455" i="25"/>
  <c r="L455" i="25"/>
  <c r="I453" i="25"/>
  <c r="L453" i="25"/>
  <c r="I451" i="25"/>
  <c r="L451" i="25"/>
  <c r="I449" i="25"/>
  <c r="L449" i="25"/>
  <c r="I447" i="25"/>
  <c r="L447" i="25"/>
  <c r="I368" i="25"/>
  <c r="L368" i="25"/>
  <c r="I405" i="25"/>
  <c r="L405" i="25"/>
  <c r="I371" i="25"/>
  <c r="L371" i="25"/>
  <c r="I377" i="25"/>
  <c r="L377" i="25"/>
  <c r="I373" i="25"/>
  <c r="L373" i="25"/>
  <c r="I369" i="25"/>
  <c r="L369" i="25"/>
  <c r="I406" i="25"/>
  <c r="L406" i="25"/>
  <c r="I403" i="25"/>
  <c r="L403" i="25"/>
  <c r="I445" i="25"/>
  <c r="L445" i="25"/>
  <c r="BE390" i="12"/>
  <c r="G362" i="27"/>
  <c r="BD388" i="12"/>
  <c r="F360" i="27"/>
  <c r="BK391" i="12"/>
  <c r="P363" i="27"/>
  <c r="BG391" i="12"/>
  <c r="L391" i="27" s="1"/>
  <c r="I363" i="27"/>
  <c r="BC391" i="12"/>
  <c r="E363" i="27"/>
  <c r="BL390" i="12"/>
  <c r="Q362" i="27"/>
  <c r="BH390" i="12"/>
  <c r="M362" i="27"/>
  <c r="AA361" i="26"/>
  <c r="C361" i="27"/>
  <c r="BF387" i="12"/>
  <c r="H359" i="27"/>
  <c r="AA358" i="26"/>
  <c r="C358" i="27"/>
  <c r="AA372" i="26"/>
  <c r="C372" i="27"/>
  <c r="AA368" i="26"/>
  <c r="C368" i="27"/>
  <c r="AA405" i="26"/>
  <c r="C405" i="27"/>
  <c r="AA402" i="26"/>
  <c r="C402" i="27"/>
  <c r="AA401" i="26"/>
  <c r="C401" i="27"/>
  <c r="AA397" i="26"/>
  <c r="C397" i="27"/>
  <c r="AA464" i="26"/>
  <c r="C464" i="27"/>
  <c r="AA462" i="26"/>
  <c r="C462" i="27"/>
  <c r="AA460" i="26"/>
  <c r="C460" i="27"/>
  <c r="AA458" i="26"/>
  <c r="C458" i="27"/>
  <c r="AA456" i="26"/>
  <c r="C456" i="27"/>
  <c r="AA454" i="26"/>
  <c r="C454" i="27"/>
  <c r="AA452" i="26"/>
  <c r="C452" i="27"/>
  <c r="AA450" i="26"/>
  <c r="C450" i="27"/>
  <c r="AA448" i="26"/>
  <c r="C448" i="27"/>
  <c r="AA446" i="26"/>
  <c r="C446" i="27"/>
  <c r="AA362" i="26"/>
  <c r="C362" i="27"/>
  <c r="BL388" i="12"/>
  <c r="Q360" i="27"/>
  <c r="AA403" i="26"/>
  <c r="C403" i="27"/>
  <c r="AA400" i="26"/>
  <c r="C400" i="27"/>
  <c r="BJ391" i="12"/>
  <c r="O363" i="27"/>
  <c r="BF391" i="12"/>
  <c r="H363" i="27"/>
  <c r="BK390" i="12"/>
  <c r="P362" i="27"/>
  <c r="BG390" i="12"/>
  <c r="L390" i="27" s="1"/>
  <c r="I362" i="27"/>
  <c r="BL389" i="12"/>
  <c r="Q361" i="27"/>
  <c r="BM387" i="12"/>
  <c r="R359" i="27"/>
  <c r="AA359" i="26"/>
  <c r="C359" i="27"/>
  <c r="BD386" i="12"/>
  <c r="F358" i="27"/>
  <c r="AA376" i="26"/>
  <c r="C376" i="27"/>
  <c r="AA371" i="26"/>
  <c r="C371" i="27"/>
  <c r="AA404" i="26"/>
  <c r="C404" i="27"/>
  <c r="AA399" i="26"/>
  <c r="C399" i="27"/>
  <c r="AA396" i="26"/>
  <c r="C396" i="27"/>
  <c r="BJ389" i="12"/>
  <c r="O361" i="27"/>
  <c r="AA369" i="26"/>
  <c r="C369" i="27"/>
  <c r="AA406" i="26"/>
  <c r="C406" i="27"/>
  <c r="AA445" i="26"/>
  <c r="C445" i="27"/>
  <c r="AA355" i="26"/>
  <c r="C355" i="27"/>
  <c r="AA363" i="26"/>
  <c r="C363" i="27"/>
  <c r="BF390" i="12"/>
  <c r="H362" i="27"/>
  <c r="BK389" i="12"/>
  <c r="P361" i="27"/>
  <c r="BC389" i="12"/>
  <c r="E361" i="27"/>
  <c r="AA360" i="26"/>
  <c r="C360" i="27"/>
  <c r="BL387" i="12"/>
  <c r="Q359" i="27"/>
  <c r="BD387" i="12"/>
  <c r="F359" i="27"/>
  <c r="AA375" i="26"/>
  <c r="C375" i="27"/>
  <c r="AA374" i="26"/>
  <c r="C374" i="27"/>
  <c r="AA370" i="26"/>
  <c r="C370" i="27"/>
  <c r="AA395" i="26"/>
  <c r="C395" i="27"/>
  <c r="AA407" i="26"/>
  <c r="C407" i="27"/>
  <c r="AA398" i="26"/>
  <c r="C398" i="27"/>
  <c r="AA463" i="26"/>
  <c r="C463" i="27"/>
  <c r="AA461" i="26"/>
  <c r="C461" i="27"/>
  <c r="AA459" i="26"/>
  <c r="C459" i="27"/>
  <c r="AA457" i="26"/>
  <c r="C457" i="27"/>
  <c r="AA455" i="26"/>
  <c r="C455" i="27"/>
  <c r="AA453" i="26"/>
  <c r="C453" i="27"/>
  <c r="AA451" i="26"/>
  <c r="C451" i="27"/>
  <c r="AA449" i="26"/>
  <c r="C449" i="27"/>
  <c r="AA447" i="26"/>
  <c r="C447" i="27"/>
  <c r="AA377" i="26"/>
  <c r="C377" i="27"/>
  <c r="AA373" i="26"/>
  <c r="C373" i="27"/>
  <c r="R405" i="26"/>
  <c r="U405" i="26"/>
  <c r="R402" i="26"/>
  <c r="U402" i="26"/>
  <c r="R397" i="26"/>
  <c r="U397" i="26"/>
  <c r="R450" i="26"/>
  <c r="U450" i="26"/>
  <c r="R448" i="26"/>
  <c r="U448" i="26"/>
  <c r="R359" i="26"/>
  <c r="U359" i="26"/>
  <c r="R376" i="26"/>
  <c r="U376" i="26"/>
  <c r="R371" i="26"/>
  <c r="U371" i="26"/>
  <c r="R404" i="26"/>
  <c r="U404" i="26"/>
  <c r="R399" i="26"/>
  <c r="U399" i="26"/>
  <c r="R396" i="26"/>
  <c r="U396" i="26"/>
  <c r="R358" i="26"/>
  <c r="U358" i="26"/>
  <c r="R368" i="26"/>
  <c r="U368" i="26"/>
  <c r="R464" i="26"/>
  <c r="U464" i="26"/>
  <c r="R460" i="26"/>
  <c r="U460" i="26"/>
  <c r="R458" i="26"/>
  <c r="U458" i="26"/>
  <c r="R454" i="26"/>
  <c r="U454" i="26"/>
  <c r="R452" i="26"/>
  <c r="U452" i="26"/>
  <c r="R355" i="26"/>
  <c r="U355" i="26"/>
  <c r="R360" i="26"/>
  <c r="U360" i="26"/>
  <c r="R375" i="26"/>
  <c r="U375" i="26"/>
  <c r="R374" i="26"/>
  <c r="U374" i="26"/>
  <c r="R370" i="26"/>
  <c r="U370" i="26"/>
  <c r="R395" i="26"/>
  <c r="U395" i="26"/>
  <c r="R407" i="26"/>
  <c r="U407" i="26"/>
  <c r="R398" i="26"/>
  <c r="U398" i="26"/>
  <c r="R463" i="26"/>
  <c r="U463" i="26"/>
  <c r="R461" i="26"/>
  <c r="U461" i="26"/>
  <c r="R459" i="26"/>
  <c r="U459" i="26"/>
  <c r="R457" i="26"/>
  <c r="U457" i="26"/>
  <c r="R455" i="26"/>
  <c r="U455" i="26"/>
  <c r="R453" i="26"/>
  <c r="U453" i="26"/>
  <c r="R451" i="26"/>
  <c r="U451" i="26"/>
  <c r="R449" i="26"/>
  <c r="U449" i="26"/>
  <c r="R447" i="26"/>
  <c r="U447" i="26"/>
  <c r="R372" i="26"/>
  <c r="U372" i="26"/>
  <c r="R401" i="26"/>
  <c r="U401" i="26"/>
  <c r="R462" i="26"/>
  <c r="U462" i="26"/>
  <c r="R456" i="26"/>
  <c r="U456" i="26"/>
  <c r="R446" i="26"/>
  <c r="U446" i="26"/>
  <c r="R362" i="26"/>
  <c r="U362" i="26"/>
  <c r="R377" i="26"/>
  <c r="U377" i="26"/>
  <c r="R373" i="26"/>
  <c r="U373" i="26"/>
  <c r="R369" i="26"/>
  <c r="U369" i="26"/>
  <c r="R406" i="26"/>
  <c r="U406" i="26"/>
  <c r="R403" i="26"/>
  <c r="U403" i="26"/>
  <c r="R400" i="26"/>
  <c r="U400" i="26"/>
  <c r="R445" i="26"/>
  <c r="U445" i="26"/>
  <c r="AU391" i="12"/>
  <c r="AU517" i="12" s="1"/>
  <c r="R363" i="26"/>
  <c r="AM391" i="12"/>
  <c r="G363" i="26"/>
  <c r="AY388" i="12"/>
  <c r="AA374" i="25"/>
  <c r="C374" i="26"/>
  <c r="AA398" i="25"/>
  <c r="C398" i="26"/>
  <c r="AA461" i="25"/>
  <c r="C461" i="26"/>
  <c r="AA453" i="25"/>
  <c r="C453" i="26"/>
  <c r="AT383" i="12"/>
  <c r="Q355" i="26"/>
  <c r="BB391" i="12"/>
  <c r="AX391" i="12"/>
  <c r="AT391" i="12"/>
  <c r="Q363" i="26"/>
  <c r="AP391" i="12"/>
  <c r="M363" i="26"/>
  <c r="AL391" i="12"/>
  <c r="F363" i="26"/>
  <c r="AY390" i="12"/>
  <c r="AM390" i="12"/>
  <c r="G362" i="26"/>
  <c r="AZ389" i="12"/>
  <c r="AV389" i="12"/>
  <c r="AN389" i="12"/>
  <c r="H361" i="26"/>
  <c r="AJ389" i="12"/>
  <c r="D361" i="26"/>
  <c r="BA387" i="12"/>
  <c r="BA513" i="12" s="1"/>
  <c r="AN386" i="12"/>
  <c r="H358" i="26"/>
  <c r="AA377" i="25"/>
  <c r="C377" i="26"/>
  <c r="AA373" i="25"/>
  <c r="C373" i="26"/>
  <c r="AA369" i="25"/>
  <c r="C369" i="26"/>
  <c r="AA406" i="25"/>
  <c r="C406" i="26"/>
  <c r="AA403" i="25"/>
  <c r="C403" i="26"/>
  <c r="AA400" i="25"/>
  <c r="C400" i="26"/>
  <c r="AA445" i="25"/>
  <c r="C445" i="26"/>
  <c r="AY383" i="12"/>
  <c r="AM383" i="12"/>
  <c r="G355" i="26"/>
  <c r="AN390" i="12"/>
  <c r="H362" i="26"/>
  <c r="AA360" i="25"/>
  <c r="C360" i="26"/>
  <c r="AA375" i="25"/>
  <c r="C375" i="26"/>
  <c r="AA370" i="25"/>
  <c r="C370" i="26"/>
  <c r="AA395" i="25"/>
  <c r="C395" i="26"/>
  <c r="AA459" i="25"/>
  <c r="C459" i="26"/>
  <c r="AY389" i="12"/>
  <c r="AM389" i="12"/>
  <c r="G361" i="26"/>
  <c r="AV387" i="12"/>
  <c r="AA372" i="25"/>
  <c r="C372" i="26"/>
  <c r="AA368" i="25"/>
  <c r="C368" i="26"/>
  <c r="AA405" i="25"/>
  <c r="C405" i="26"/>
  <c r="AA402" i="25"/>
  <c r="C402" i="26"/>
  <c r="AA401" i="25"/>
  <c r="C401" i="26"/>
  <c r="AA397" i="25"/>
  <c r="C397" i="26"/>
  <c r="AA464" i="25"/>
  <c r="C464" i="26"/>
  <c r="AA462" i="25"/>
  <c r="C462" i="26"/>
  <c r="AA460" i="25"/>
  <c r="C460" i="26"/>
  <c r="AA458" i="25"/>
  <c r="C458" i="26"/>
  <c r="AA456" i="25"/>
  <c r="C456" i="26"/>
  <c r="AA454" i="25"/>
  <c r="C454" i="26"/>
  <c r="AA452" i="25"/>
  <c r="C452" i="26"/>
  <c r="AA450" i="25"/>
  <c r="C450" i="26"/>
  <c r="AA448" i="25"/>
  <c r="C448" i="26"/>
  <c r="AA446" i="25"/>
  <c r="C446" i="26"/>
  <c r="AY391" i="12"/>
  <c r="AQ391" i="12"/>
  <c r="N363" i="26"/>
  <c r="AK389" i="12"/>
  <c r="E361" i="26"/>
  <c r="AX387" i="12"/>
  <c r="AP387" i="12"/>
  <c r="M359" i="26"/>
  <c r="AO386" i="12"/>
  <c r="L386" i="26" s="1"/>
  <c r="I358" i="26"/>
  <c r="AA407" i="25"/>
  <c r="C407" i="26"/>
  <c r="AA463" i="25"/>
  <c r="C463" i="26"/>
  <c r="AA457" i="25"/>
  <c r="C457" i="26"/>
  <c r="AA455" i="25"/>
  <c r="C455" i="26"/>
  <c r="AA451" i="25"/>
  <c r="C451" i="26"/>
  <c r="AA449" i="25"/>
  <c r="C449" i="26"/>
  <c r="AA447" i="25"/>
  <c r="C447" i="26"/>
  <c r="BB390" i="12"/>
  <c r="AP390" i="12"/>
  <c r="M362" i="26"/>
  <c r="AU389" i="12"/>
  <c r="AU515" i="12" s="1"/>
  <c r="R361" i="26"/>
  <c r="AQ389" i="12"/>
  <c r="N361" i="26"/>
  <c r="AA361" i="25"/>
  <c r="C361" i="26"/>
  <c r="AN387" i="12"/>
  <c r="H359" i="26"/>
  <c r="AA358" i="25"/>
  <c r="C358" i="26"/>
  <c r="BA390" i="12"/>
  <c r="BA516" i="12" s="1"/>
  <c r="AW390" i="12"/>
  <c r="AS390" i="12"/>
  <c r="P362" i="26"/>
  <c r="AO390" i="12"/>
  <c r="L390" i="26" s="1"/>
  <c r="I362" i="26"/>
  <c r="AX389" i="12"/>
  <c r="AT389" i="12"/>
  <c r="Q361" i="26"/>
  <c r="AV388" i="12"/>
  <c r="AN388" i="12"/>
  <c r="H360" i="26"/>
  <c r="AA359" i="25"/>
  <c r="C359" i="26"/>
  <c r="AA376" i="25"/>
  <c r="C376" i="26"/>
  <c r="AA371" i="25"/>
  <c r="C371" i="26"/>
  <c r="AA404" i="25"/>
  <c r="C404" i="26"/>
  <c r="AA399" i="25"/>
  <c r="C399" i="26"/>
  <c r="AA396" i="25"/>
  <c r="C396" i="26"/>
  <c r="R355" i="25"/>
  <c r="U355" i="25"/>
  <c r="C355" i="25"/>
  <c r="S355" i="18"/>
  <c r="R363" i="25"/>
  <c r="U363" i="25"/>
  <c r="C363" i="25"/>
  <c r="S363" i="18"/>
  <c r="R463" i="25"/>
  <c r="U463" i="25"/>
  <c r="C463" i="25"/>
  <c r="S463" i="18"/>
  <c r="R459" i="25"/>
  <c r="U459" i="25"/>
  <c r="C459" i="25"/>
  <c r="S459" i="18"/>
  <c r="R451" i="25"/>
  <c r="U451" i="25"/>
  <c r="C451" i="25"/>
  <c r="S451" i="18"/>
  <c r="R449" i="25"/>
  <c r="U449" i="25"/>
  <c r="C449" i="25"/>
  <c r="S449" i="18"/>
  <c r="R447" i="25"/>
  <c r="U447" i="25"/>
  <c r="P389" i="12"/>
  <c r="P515" i="12" s="1"/>
  <c r="R51" i="28" s="1"/>
  <c r="R361" i="18"/>
  <c r="AG390" i="12"/>
  <c r="Y362" i="25"/>
  <c r="AC390" i="12"/>
  <c r="AC516" i="12" s="1"/>
  <c r="R362" i="25"/>
  <c r="U362" i="25"/>
  <c r="Q390" i="12"/>
  <c r="Q516" i="12" s="1"/>
  <c r="C362" i="25"/>
  <c r="S362" i="18"/>
  <c r="AF388" i="12"/>
  <c r="X360" i="25"/>
  <c r="AE387" i="12"/>
  <c r="W359" i="25"/>
  <c r="R377" i="25"/>
  <c r="U377" i="25"/>
  <c r="C377" i="25"/>
  <c r="S377" i="18"/>
  <c r="R373" i="25"/>
  <c r="U373" i="25"/>
  <c r="C373" i="25"/>
  <c r="S373" i="18"/>
  <c r="R369" i="25"/>
  <c r="U369" i="25"/>
  <c r="C369" i="25"/>
  <c r="S369" i="18"/>
  <c r="R406" i="25"/>
  <c r="U406" i="25"/>
  <c r="C406" i="25"/>
  <c r="S406" i="18"/>
  <c r="C403" i="25"/>
  <c r="S403" i="18"/>
  <c r="C402" i="25"/>
  <c r="S402" i="18"/>
  <c r="R445" i="25"/>
  <c r="U445" i="25"/>
  <c r="C445" i="25"/>
  <c r="S445" i="18"/>
  <c r="AD390" i="12"/>
  <c r="V362" i="25"/>
  <c r="W389" i="12"/>
  <c r="W515" i="12" s="1"/>
  <c r="I361" i="25"/>
  <c r="R375" i="25"/>
  <c r="U375" i="25"/>
  <c r="C370" i="25"/>
  <c r="S370" i="18"/>
  <c r="C447" i="25"/>
  <c r="S447" i="18"/>
  <c r="S383" i="12"/>
  <c r="E355" i="25"/>
  <c r="AE391" i="12"/>
  <c r="W363" i="25"/>
  <c r="W391" i="12"/>
  <c r="W517" i="12" s="1"/>
  <c r="I363" i="25"/>
  <c r="AC389" i="12"/>
  <c r="AC515" i="12" s="1"/>
  <c r="R361" i="25"/>
  <c r="U361" i="25"/>
  <c r="U389" i="12"/>
  <c r="G361" i="25"/>
  <c r="C361" i="25"/>
  <c r="S361" i="18"/>
  <c r="AE388" i="12"/>
  <c r="W360" i="25"/>
  <c r="AH387" i="12"/>
  <c r="Z359" i="25"/>
  <c r="R358" i="25"/>
  <c r="U358" i="25"/>
  <c r="C358" i="25"/>
  <c r="S358" i="18"/>
  <c r="R372" i="25"/>
  <c r="U372" i="25"/>
  <c r="C372" i="25"/>
  <c r="S372" i="18"/>
  <c r="R368" i="25"/>
  <c r="U368" i="25"/>
  <c r="C368" i="25"/>
  <c r="S368" i="18"/>
  <c r="R405" i="25"/>
  <c r="U405" i="25"/>
  <c r="C405" i="25"/>
  <c r="S405" i="18"/>
  <c r="C401" i="25"/>
  <c r="S401" i="18"/>
  <c r="R397" i="25"/>
  <c r="U397" i="25"/>
  <c r="C397" i="25"/>
  <c r="S397" i="18"/>
  <c r="R464" i="25"/>
  <c r="U464" i="25"/>
  <c r="C464" i="25"/>
  <c r="S464" i="18"/>
  <c r="R462" i="25"/>
  <c r="U462" i="25"/>
  <c r="C462" i="25"/>
  <c r="S462" i="18"/>
  <c r="R460" i="25"/>
  <c r="U460" i="25"/>
  <c r="C460" i="25"/>
  <c r="S460" i="18"/>
  <c r="R458" i="25"/>
  <c r="U458" i="25"/>
  <c r="C458" i="25"/>
  <c r="S458" i="18"/>
  <c r="R456" i="25"/>
  <c r="U456" i="25"/>
  <c r="C456" i="25"/>
  <c r="S456" i="18"/>
  <c r="R454" i="25"/>
  <c r="U454" i="25"/>
  <c r="S454" i="18"/>
  <c r="C454" i="25"/>
  <c r="R452" i="25"/>
  <c r="U452" i="25"/>
  <c r="C452" i="25"/>
  <c r="S452" i="18"/>
  <c r="R450" i="25"/>
  <c r="U450" i="25"/>
  <c r="C450" i="25"/>
  <c r="S450" i="18"/>
  <c r="R448" i="25"/>
  <c r="U448" i="25"/>
  <c r="C448" i="25"/>
  <c r="S448" i="18"/>
  <c r="R446" i="25"/>
  <c r="U446" i="25"/>
  <c r="C446" i="25"/>
  <c r="S446" i="18"/>
  <c r="R390" i="12"/>
  <c r="D362" i="25"/>
  <c r="W357" i="12"/>
  <c r="I358" i="25"/>
  <c r="R374" i="25"/>
  <c r="U374" i="25"/>
  <c r="C374" i="25"/>
  <c r="S374" i="18"/>
  <c r="R370" i="25"/>
  <c r="U370" i="25"/>
  <c r="R395" i="25"/>
  <c r="U395" i="25"/>
  <c r="R407" i="25"/>
  <c r="U407" i="25"/>
  <c r="C407" i="25"/>
  <c r="S407" i="18"/>
  <c r="R398" i="25"/>
  <c r="U398" i="25"/>
  <c r="R461" i="25"/>
  <c r="U461" i="25"/>
  <c r="C461" i="25"/>
  <c r="S461" i="18"/>
  <c r="R457" i="25"/>
  <c r="U457" i="25"/>
  <c r="C457" i="25"/>
  <c r="S457" i="18"/>
  <c r="R455" i="25"/>
  <c r="U455" i="25"/>
  <c r="C455" i="25"/>
  <c r="S455" i="18"/>
  <c r="R453" i="25"/>
  <c r="U453" i="25"/>
  <c r="C453" i="25"/>
  <c r="S453" i="18"/>
  <c r="AI383" i="12"/>
  <c r="AI509" i="12" s="1"/>
  <c r="AA355" i="25"/>
  <c r="W383" i="12"/>
  <c r="W509" i="12" s="1"/>
  <c r="I355" i="25"/>
  <c r="P390" i="12"/>
  <c r="P516" i="12" s="1"/>
  <c r="R52" i="28" s="1"/>
  <c r="R362" i="18"/>
  <c r="AI391" i="12"/>
  <c r="AI517" i="12" s="1"/>
  <c r="AA363" i="25"/>
  <c r="AA391" i="12"/>
  <c r="P363" i="25"/>
  <c r="S391" i="12"/>
  <c r="E363" i="25"/>
  <c r="P383" i="12"/>
  <c r="P509" i="12" s="1"/>
  <c r="R45" i="28" s="1"/>
  <c r="R355" i="18"/>
  <c r="AH383" i="12"/>
  <c r="Z355" i="25"/>
  <c r="R383" i="12"/>
  <c r="D355" i="25"/>
  <c r="P391" i="12"/>
  <c r="P517" i="12" s="1"/>
  <c r="R53" i="28" s="1"/>
  <c r="R363" i="18"/>
  <c r="AH391" i="12"/>
  <c r="Z363" i="25"/>
  <c r="Z391" i="12"/>
  <c r="O363" i="25"/>
  <c r="AI390" i="12"/>
  <c r="AI516" i="12" s="1"/>
  <c r="AA362" i="25"/>
  <c r="AA390" i="12"/>
  <c r="P362" i="25"/>
  <c r="W390" i="12"/>
  <c r="W516" i="12" s="1"/>
  <c r="I362" i="25"/>
  <c r="S390" i="12"/>
  <c r="E362" i="25"/>
  <c r="X389" i="12"/>
  <c r="M361" i="25"/>
  <c r="P386" i="12"/>
  <c r="P512" i="12" s="1"/>
  <c r="R48" i="28" s="1"/>
  <c r="R358" i="18"/>
  <c r="AB386" i="12"/>
  <c r="Q358" i="25"/>
  <c r="X386" i="12"/>
  <c r="M358" i="25"/>
  <c r="T386" i="12"/>
  <c r="F358" i="25"/>
  <c r="R376" i="25"/>
  <c r="U376" i="25"/>
  <c r="C376" i="25"/>
  <c r="S376" i="18"/>
  <c r="R371" i="25"/>
  <c r="U371" i="25"/>
  <c r="C371" i="25"/>
  <c r="S371" i="18"/>
  <c r="C395" i="25"/>
  <c r="S395" i="18"/>
  <c r="R404" i="25"/>
  <c r="U404" i="25"/>
  <c r="C404" i="25"/>
  <c r="S404" i="18"/>
  <c r="R399" i="25"/>
  <c r="U399" i="25"/>
  <c r="C399" i="25"/>
  <c r="S399" i="18"/>
  <c r="R396" i="25"/>
  <c r="U396" i="25"/>
  <c r="C396" i="25"/>
  <c r="S396" i="18"/>
  <c r="U401" i="25"/>
  <c r="R401" i="25"/>
  <c r="U402" i="25"/>
  <c r="R402" i="25"/>
  <c r="R403" i="25"/>
  <c r="U403" i="25"/>
  <c r="W417" i="12"/>
  <c r="Q418" i="12"/>
  <c r="AM418" i="12"/>
  <c r="G418" i="26" s="1"/>
  <c r="BF414" i="12"/>
  <c r="H414" i="27" s="1"/>
  <c r="BL410" i="12"/>
  <c r="Q410" i="27" s="1"/>
  <c r="AR410" i="12"/>
  <c r="O410" i="26" s="1"/>
  <c r="AF410" i="12"/>
  <c r="X410" i="25" s="1"/>
  <c r="BL418" i="12"/>
  <c r="Q418" i="27" s="1"/>
  <c r="BH418" i="12"/>
  <c r="M418" i="27" s="1"/>
  <c r="AZ418" i="12"/>
  <c r="Z418" i="26" s="1"/>
  <c r="AV418" i="12"/>
  <c r="V418" i="26" s="1"/>
  <c r="AR418" i="12"/>
  <c r="O418" i="26" s="1"/>
  <c r="AN418" i="12"/>
  <c r="H418" i="26" s="1"/>
  <c r="AJ418" i="12"/>
  <c r="D418" i="26" s="1"/>
  <c r="AF418" i="12"/>
  <c r="X418" i="25" s="1"/>
  <c r="X418" i="12"/>
  <c r="M418" i="25" s="1"/>
  <c r="T418" i="12"/>
  <c r="F418" i="25" s="1"/>
  <c r="BI417" i="12"/>
  <c r="N417" i="27" s="1"/>
  <c r="U417" i="12"/>
  <c r="G417" i="25" s="1"/>
  <c r="BF416" i="12"/>
  <c r="H416" i="27" s="1"/>
  <c r="BB416" i="12"/>
  <c r="D416" i="27" s="1"/>
  <c r="AP416" i="12"/>
  <c r="M416" i="26" s="1"/>
  <c r="AD416" i="12"/>
  <c r="V416" i="25" s="1"/>
  <c r="R416" i="12"/>
  <c r="D416" i="25" s="1"/>
  <c r="BH415" i="12"/>
  <c r="M415" i="27" s="1"/>
  <c r="AZ415" i="12"/>
  <c r="Z415" i="26" s="1"/>
  <c r="BK414" i="12"/>
  <c r="P414" i="27" s="1"/>
  <c r="AU414" i="12"/>
  <c r="AQ414" i="12"/>
  <c r="N414" i="26" s="1"/>
  <c r="AI414" i="12"/>
  <c r="AK416" i="12"/>
  <c r="E416" i="26" s="1"/>
  <c r="AJ391" i="12"/>
  <c r="BC410" i="12"/>
  <c r="E410" i="27" s="1"/>
  <c r="AY410" i="12"/>
  <c r="Y410" i="26" s="1"/>
  <c r="BB414" i="12"/>
  <c r="D414" i="27" s="1"/>
  <c r="BE413" i="12"/>
  <c r="G413" i="27" s="1"/>
  <c r="AO413" i="12"/>
  <c r="BH391" i="12"/>
  <c r="BB389" i="12"/>
  <c r="BC383" i="12"/>
  <c r="BK418" i="12"/>
  <c r="P418" i="27" s="1"/>
  <c r="AE418" i="12"/>
  <c r="W418" i="25" s="1"/>
  <c r="U416" i="12"/>
  <c r="G416" i="25" s="1"/>
  <c r="AP414" i="12"/>
  <c r="M414" i="26" s="1"/>
  <c r="AH418" i="12"/>
  <c r="Z418" i="25" s="1"/>
  <c r="R418" i="12"/>
  <c r="D418" i="25" s="1"/>
  <c r="BJ415" i="12"/>
  <c r="O415" i="27" s="1"/>
  <c r="AT415" i="12"/>
  <c r="Q415" i="26" s="1"/>
  <c r="AB357" i="12"/>
  <c r="AB385" i="12" s="1"/>
  <c r="AZ391" i="12"/>
  <c r="T391" i="12"/>
  <c r="BC418" i="12"/>
  <c r="E418" i="27" s="1"/>
  <c r="W418" i="12"/>
  <c r="BD415" i="12"/>
  <c r="F415" i="27" s="1"/>
  <c r="AM410" i="12"/>
  <c r="G410" i="26" s="1"/>
  <c r="BM418" i="12"/>
  <c r="R418" i="27" s="1"/>
  <c r="BI418" i="12"/>
  <c r="N418" i="27" s="1"/>
  <c r="BE418" i="12"/>
  <c r="G418" i="27" s="1"/>
  <c r="BA418" i="12"/>
  <c r="AW418" i="12"/>
  <c r="W418" i="26" s="1"/>
  <c r="AO418" i="12"/>
  <c r="AK418" i="12"/>
  <c r="E418" i="26" s="1"/>
  <c r="AC418" i="12"/>
  <c r="Y418" i="12"/>
  <c r="N418" i="25" s="1"/>
  <c r="BJ417" i="12"/>
  <c r="O417" i="27" s="1"/>
  <c r="AX417" i="12"/>
  <c r="X417" i="26" s="1"/>
  <c r="AT417" i="12"/>
  <c r="Q417" i="26" s="1"/>
  <c r="AL417" i="12"/>
  <c r="F417" i="26" s="1"/>
  <c r="AH417" i="12"/>
  <c r="Z417" i="25" s="1"/>
  <c r="Z417" i="12"/>
  <c r="O417" i="25" s="1"/>
  <c r="BG416" i="12"/>
  <c r="AI416" i="12"/>
  <c r="AE416" i="12"/>
  <c r="W416" i="25" s="1"/>
  <c r="S416" i="12"/>
  <c r="E416" i="25" s="1"/>
  <c r="BM415" i="12"/>
  <c r="R415" i="27" s="1"/>
  <c r="BI415" i="12"/>
  <c r="N415" i="27" s="1"/>
  <c r="BA415" i="12"/>
  <c r="AW415" i="12"/>
  <c r="W415" i="26" s="1"/>
  <c r="AO415" i="12"/>
  <c r="AK415" i="12"/>
  <c r="E415" i="26" s="1"/>
  <c r="AG415" i="12"/>
  <c r="Y415" i="25" s="1"/>
  <c r="BK413" i="12"/>
  <c r="P413" i="27" s="1"/>
  <c r="BG413" i="12"/>
  <c r="BC413" i="12"/>
  <c r="E413" i="27" s="1"/>
  <c r="AY413" i="12"/>
  <c r="Y413" i="26" s="1"/>
  <c r="AU413" i="12"/>
  <c r="AQ413" i="12"/>
  <c r="N413" i="26" s="1"/>
  <c r="AM413" i="12"/>
  <c r="G413" i="26" s="1"/>
  <c r="AI413" i="12"/>
  <c r="AE413" i="12"/>
  <c r="W413" i="25" s="1"/>
  <c r="AR391" i="12"/>
  <c r="R391" i="12"/>
  <c r="AP389" i="12"/>
  <c r="AZ388" i="12"/>
  <c r="AU387" i="12"/>
  <c r="AU513" i="12" s="1"/>
  <c r="AU418" i="12"/>
  <c r="BL417" i="12"/>
  <c r="Q417" i="27" s="1"/>
  <c r="AN415" i="12"/>
  <c r="H415" i="26" s="1"/>
  <c r="AI410" i="12"/>
  <c r="BM383" i="12"/>
  <c r="BM410" i="12"/>
  <c r="R410" i="27" s="1"/>
  <c r="BA383" i="12"/>
  <c r="BA509" i="12" s="1"/>
  <c r="BA410" i="12"/>
  <c r="AS383" i="12"/>
  <c r="AS410" i="12"/>
  <c r="P410" i="26" s="1"/>
  <c r="AG383" i="12"/>
  <c r="AG410" i="12"/>
  <c r="Y410" i="25" s="1"/>
  <c r="Y383" i="12"/>
  <c r="Y410" i="12"/>
  <c r="N410" i="25" s="1"/>
  <c r="AS391" i="12"/>
  <c r="AS418" i="12"/>
  <c r="P418" i="26" s="1"/>
  <c r="AG391" i="12"/>
  <c r="AG418" i="12"/>
  <c r="Y418" i="25" s="1"/>
  <c r="U391" i="12"/>
  <c r="U418" i="12"/>
  <c r="G418" i="25" s="1"/>
  <c r="AA416" i="12"/>
  <c r="P416" i="25" s="1"/>
  <c r="AA389" i="12"/>
  <c r="AR387" i="12"/>
  <c r="AR414" i="12"/>
  <c r="O414" i="26" s="1"/>
  <c r="AJ387" i="12"/>
  <c r="AJ414" i="12"/>
  <c r="D414" i="26" s="1"/>
  <c r="AF387" i="12"/>
  <c r="AF414" i="12"/>
  <c r="X414" i="25" s="1"/>
  <c r="AA386" i="12"/>
  <c r="AA413" i="12"/>
  <c r="P413" i="25" s="1"/>
  <c r="S386" i="12"/>
  <c r="S413" i="12"/>
  <c r="E413" i="25" s="1"/>
  <c r="S357" i="12"/>
  <c r="E357" i="25" s="1"/>
  <c r="AC391" i="12"/>
  <c r="AC517" i="12" s="1"/>
  <c r="AE389" i="12"/>
  <c r="BB417" i="12"/>
  <c r="D417" i="27" s="1"/>
  <c r="AI417" i="12"/>
  <c r="BK416" i="12"/>
  <c r="P416" i="27" s="1"/>
  <c r="AU416" i="12"/>
  <c r="W416" i="12"/>
  <c r="T413" i="12"/>
  <c r="F413" i="25" s="1"/>
  <c r="BH410" i="12"/>
  <c r="M410" i="27" s="1"/>
  <c r="BH383" i="12"/>
  <c r="AZ383" i="12"/>
  <c r="AZ410" i="12"/>
  <c r="Z410" i="26" s="1"/>
  <c r="AN410" i="12"/>
  <c r="H410" i="26" s="1"/>
  <c r="AN383" i="12"/>
  <c r="AJ383" i="12"/>
  <c r="AJ410" i="12"/>
  <c r="D410" i="26" s="1"/>
  <c r="AB410" i="12"/>
  <c r="Q410" i="25" s="1"/>
  <c r="AB383" i="12"/>
  <c r="T383" i="12"/>
  <c r="T410" i="12"/>
  <c r="F410" i="25" s="1"/>
  <c r="BM417" i="12"/>
  <c r="R417" i="27" s="1"/>
  <c r="BM390" i="12"/>
  <c r="AJ415" i="12"/>
  <c r="D415" i="26" s="1"/>
  <c r="AJ388" i="12"/>
  <c r="BG414" i="12"/>
  <c r="BG387" i="12"/>
  <c r="L387" i="27" s="1"/>
  <c r="BC387" i="12"/>
  <c r="BC414" i="12"/>
  <c r="E414" i="27" s="1"/>
  <c r="AY414" i="12"/>
  <c r="Y414" i="26" s="1"/>
  <c r="AY387" i="12"/>
  <c r="BJ386" i="12"/>
  <c r="BJ413" i="12"/>
  <c r="O413" i="27" s="1"/>
  <c r="BF386" i="12"/>
  <c r="BF413" i="12"/>
  <c r="H413" i="27" s="1"/>
  <c r="BB386" i="12"/>
  <c r="BB413" i="12"/>
  <c r="D413" i="27" s="1"/>
  <c r="AX386" i="12"/>
  <c r="AX413" i="12"/>
  <c r="X413" i="26" s="1"/>
  <c r="AT386" i="12"/>
  <c r="AT413" i="12"/>
  <c r="Q413" i="26" s="1"/>
  <c r="AP386" i="12"/>
  <c r="AP413" i="12"/>
  <c r="M413" i="26" s="1"/>
  <c r="AH386" i="12"/>
  <c r="AH413" i="12"/>
  <c r="Z413" i="25" s="1"/>
  <c r="AD386" i="12"/>
  <c r="AD413" i="12"/>
  <c r="V413" i="25" s="1"/>
  <c r="AD357" i="12"/>
  <c r="Z386" i="12"/>
  <c r="Z413" i="12"/>
  <c r="O413" i="25" s="1"/>
  <c r="V386" i="12"/>
  <c r="V413" i="12"/>
  <c r="H413" i="25" s="1"/>
  <c r="R386" i="12"/>
  <c r="R413" i="12"/>
  <c r="D413" i="25" s="1"/>
  <c r="R357" i="12"/>
  <c r="D357" i="25" s="1"/>
  <c r="Z357" i="12"/>
  <c r="O357" i="25" s="1"/>
  <c r="BM391" i="12"/>
  <c r="BE391" i="12"/>
  <c r="AW391" i="12"/>
  <c r="AO391" i="12"/>
  <c r="L391" i="26" s="1"/>
  <c r="Y391" i="12"/>
  <c r="BI390" i="12"/>
  <c r="AX390" i="12"/>
  <c r="Z390" i="12"/>
  <c r="AD389" i="12"/>
  <c r="R389" i="12"/>
  <c r="AF383" i="12"/>
  <c r="BK387" i="12"/>
  <c r="AQ387" i="12"/>
  <c r="BJ418" i="12"/>
  <c r="O418" i="27" s="1"/>
  <c r="BB418" i="12"/>
  <c r="D418" i="27" s="1"/>
  <c r="AT418" i="12"/>
  <c r="Q418" i="26" s="1"/>
  <c r="AL418" i="12"/>
  <c r="F418" i="26" s="1"/>
  <c r="AD418" i="12"/>
  <c r="V418" i="25" s="1"/>
  <c r="V418" i="12"/>
  <c r="H418" i="25" s="1"/>
  <c r="BK417" i="12"/>
  <c r="P417" i="27" s="1"/>
  <c r="BA417" i="12"/>
  <c r="AS417" i="12"/>
  <c r="P417" i="26" s="1"/>
  <c r="AG417" i="12"/>
  <c r="Y417" i="25" s="1"/>
  <c r="V417" i="12"/>
  <c r="H417" i="25" s="1"/>
  <c r="BJ416" i="12"/>
  <c r="O416" i="27" s="1"/>
  <c r="AT416" i="12"/>
  <c r="Q416" i="26" s="1"/>
  <c r="BB415" i="12"/>
  <c r="D415" i="27" s="1"/>
  <c r="AL415" i="12"/>
  <c r="F415" i="26" s="1"/>
  <c r="BD414" i="12"/>
  <c r="F414" i="27" s="1"/>
  <c r="AN414" i="12"/>
  <c r="H414" i="26" s="1"/>
  <c r="AV413" i="12"/>
  <c r="V413" i="26" s="1"/>
  <c r="BK383" i="12"/>
  <c r="BK410" i="12"/>
  <c r="P410" i="27" s="1"/>
  <c r="BG383" i="12"/>
  <c r="L383" i="27" s="1"/>
  <c r="BG410" i="12"/>
  <c r="AU383" i="12"/>
  <c r="AU509" i="12" s="1"/>
  <c r="AU410" i="12"/>
  <c r="AQ383" i="12"/>
  <c r="AQ410" i="12"/>
  <c r="N410" i="26" s="1"/>
  <c r="AE383" i="12"/>
  <c r="AE410" i="12"/>
  <c r="W410" i="25" s="1"/>
  <c r="AA383" i="12"/>
  <c r="AA410" i="12"/>
  <c r="P410" i="25" s="1"/>
  <c r="BD390" i="12"/>
  <c r="BD417" i="12"/>
  <c r="F417" i="27" s="1"/>
  <c r="AZ390" i="12"/>
  <c r="AZ417" i="12"/>
  <c r="Z417" i="26" s="1"/>
  <c r="AV390" i="12"/>
  <c r="AV417" i="12"/>
  <c r="V417" i="26" s="1"/>
  <c r="AR390" i="12"/>
  <c r="AR417" i="12"/>
  <c r="O417" i="26" s="1"/>
  <c r="AJ390" i="12"/>
  <c r="AJ417" i="12"/>
  <c r="D417" i="26" s="1"/>
  <c r="AF390" i="12"/>
  <c r="AF417" i="12"/>
  <c r="X417" i="25" s="1"/>
  <c r="AB390" i="12"/>
  <c r="AB417" i="12"/>
  <c r="Q417" i="25" s="1"/>
  <c r="X390" i="12"/>
  <c r="X417" i="12"/>
  <c r="M417" i="25" s="1"/>
  <c r="T390" i="12"/>
  <c r="T417" i="12"/>
  <c r="F417" i="25" s="1"/>
  <c r="BM389" i="12"/>
  <c r="BM416" i="12"/>
  <c r="R416" i="27" s="1"/>
  <c r="BI389" i="12"/>
  <c r="BI416" i="12"/>
  <c r="N416" i="27" s="1"/>
  <c r="BE389" i="12"/>
  <c r="BE416" i="12"/>
  <c r="G416" i="27" s="1"/>
  <c r="BA389" i="12"/>
  <c r="BA515" i="12" s="1"/>
  <c r="BA416" i="12"/>
  <c r="AW389" i="12"/>
  <c r="AW416" i="12"/>
  <c r="W416" i="26" s="1"/>
  <c r="AS389" i="12"/>
  <c r="AS416" i="12"/>
  <c r="P416" i="26" s="1"/>
  <c r="AO389" i="12"/>
  <c r="L389" i="26" s="1"/>
  <c r="AO416" i="12"/>
  <c r="AG389" i="12"/>
  <c r="AG416" i="12"/>
  <c r="Y416" i="25" s="1"/>
  <c r="Y389" i="12"/>
  <c r="Y416" i="12"/>
  <c r="N416" i="25" s="1"/>
  <c r="Q389" i="12"/>
  <c r="Q515" i="12" s="1"/>
  <c r="Q416" i="12"/>
  <c r="BK388" i="12"/>
  <c r="BK415" i="12"/>
  <c r="P415" i="27" s="1"/>
  <c r="BG388" i="12"/>
  <c r="L388" i="27" s="1"/>
  <c r="BG415" i="12"/>
  <c r="BC388" i="12"/>
  <c r="BC415" i="12"/>
  <c r="E415" i="27" s="1"/>
  <c r="AY415" i="12"/>
  <c r="Y415" i="26" s="1"/>
  <c r="AU388" i="12"/>
  <c r="AU514" i="12" s="1"/>
  <c r="AU415" i="12"/>
  <c r="AQ388" i="12"/>
  <c r="AQ415" i="12"/>
  <c r="N415" i="26" s="1"/>
  <c r="AM388" i="12"/>
  <c r="AM415" i="12"/>
  <c r="G415" i="26" s="1"/>
  <c r="AI415" i="12"/>
  <c r="AI388" i="12"/>
  <c r="AI514" i="12" s="1"/>
  <c r="BJ387" i="12"/>
  <c r="BJ414" i="12"/>
  <c r="O414" i="27" s="1"/>
  <c r="AT387" i="12"/>
  <c r="AT414" i="12"/>
  <c r="Q414" i="26" s="1"/>
  <c r="AL414" i="12"/>
  <c r="F414" i="26" s="1"/>
  <c r="AL387" i="12"/>
  <c r="BM413" i="12"/>
  <c r="R413" i="27" s="1"/>
  <c r="BM386" i="12"/>
  <c r="BI386" i="12"/>
  <c r="BI413" i="12"/>
  <c r="N413" i="27" s="1"/>
  <c r="BA386" i="12"/>
  <c r="BA512" i="12" s="1"/>
  <c r="BA413" i="12"/>
  <c r="AW413" i="12"/>
  <c r="W413" i="26" s="1"/>
  <c r="AW386" i="12"/>
  <c r="AS386" i="12"/>
  <c r="AS413" i="12"/>
  <c r="P413" i="26" s="1"/>
  <c r="AK386" i="12"/>
  <c r="AK413" i="12"/>
  <c r="E413" i="26" s="1"/>
  <c r="AG413" i="12"/>
  <c r="Y413" i="25" s="1"/>
  <c r="AG386" i="12"/>
  <c r="AC357" i="12"/>
  <c r="AC413" i="12"/>
  <c r="Y357" i="12"/>
  <c r="Y413" i="12"/>
  <c r="N413" i="25" s="1"/>
  <c r="U357" i="12"/>
  <c r="G357" i="25" s="1"/>
  <c r="U413" i="12"/>
  <c r="G413" i="25" s="1"/>
  <c r="Q357" i="12"/>
  <c r="Q413" i="12"/>
  <c r="Q386" i="12"/>
  <c r="Q512" i="12" s="1"/>
  <c r="BL391" i="12"/>
  <c r="AV391" i="12"/>
  <c r="AN391" i="12"/>
  <c r="AF391" i="12"/>
  <c r="X391" i="12"/>
  <c r="Q391" i="12"/>
  <c r="Q517" i="12" s="1"/>
  <c r="AT390" i="12"/>
  <c r="AH390" i="12"/>
  <c r="V390" i="12"/>
  <c r="BG389" i="12"/>
  <c r="L389" i="27" s="1"/>
  <c r="BE386" i="12"/>
  <c r="Y386" i="12"/>
  <c r="BL383" i="12"/>
  <c r="BI388" i="12"/>
  <c r="AO388" i="12"/>
  <c r="L388" i="26" s="1"/>
  <c r="BB387" i="12"/>
  <c r="AI387" i="12"/>
  <c r="AI513" i="12" s="1"/>
  <c r="BG418" i="12"/>
  <c r="AY418" i="12"/>
  <c r="Y418" i="26" s="1"/>
  <c r="AQ418" i="12"/>
  <c r="N418" i="26" s="1"/>
  <c r="AI418" i="12"/>
  <c r="AA418" i="12"/>
  <c r="P418" i="25" s="1"/>
  <c r="S418" i="12"/>
  <c r="E418" i="25" s="1"/>
  <c r="BH417" i="12"/>
  <c r="M417" i="27" s="1"/>
  <c r="AA417" i="12"/>
  <c r="P417" i="25" s="1"/>
  <c r="S417" i="12"/>
  <c r="E417" i="25" s="1"/>
  <c r="AY416" i="12"/>
  <c r="Y416" i="26" s="1"/>
  <c r="AQ416" i="12"/>
  <c r="N416" i="26" s="1"/>
  <c r="BL415" i="12"/>
  <c r="Q415" i="27" s="1"/>
  <c r="AV415" i="12"/>
  <c r="V415" i="26" s="1"/>
  <c r="AF415" i="12"/>
  <c r="X415" i="25" s="1"/>
  <c r="AX414" i="12"/>
  <c r="X414" i="26" s="1"/>
  <c r="AH414" i="12"/>
  <c r="Z414" i="25" s="1"/>
  <c r="AJ413" i="12"/>
  <c r="D413" i="26" s="1"/>
  <c r="W410" i="12"/>
  <c r="BI383" i="12"/>
  <c r="BI410" i="12"/>
  <c r="N410" i="27" s="1"/>
  <c r="BE383" i="12"/>
  <c r="BE410" i="12"/>
  <c r="G410" i="27" s="1"/>
  <c r="AW383" i="12"/>
  <c r="AW410" i="12"/>
  <c r="W410" i="26" s="1"/>
  <c r="AO383" i="12"/>
  <c r="L383" i="26" s="1"/>
  <c r="AO410" i="12"/>
  <c r="AK383" i="12"/>
  <c r="AK410" i="12"/>
  <c r="E410" i="26" s="1"/>
  <c r="AC383" i="12"/>
  <c r="AC509" i="12" s="1"/>
  <c r="AC410" i="12"/>
  <c r="U383" i="12"/>
  <c r="U410" i="12"/>
  <c r="G410" i="25" s="1"/>
  <c r="Q383" i="12"/>
  <c r="Q509" i="12" s="1"/>
  <c r="Q410" i="12"/>
  <c r="BE415" i="12"/>
  <c r="G415" i="27" s="1"/>
  <c r="BE388" i="12"/>
  <c r="AS415" i="12"/>
  <c r="P415" i="26" s="1"/>
  <c r="AS388" i="12"/>
  <c r="BH387" i="12"/>
  <c r="BH414" i="12"/>
  <c r="M414" i="27" s="1"/>
  <c r="AZ387" i="12"/>
  <c r="AZ414" i="12"/>
  <c r="Z414" i="26" s="1"/>
  <c r="W386" i="12"/>
  <c r="W512" i="12" s="1"/>
  <c r="W413" i="12"/>
  <c r="AA357" i="12"/>
  <c r="P357" i="25" s="1"/>
  <c r="BJ390" i="12"/>
  <c r="S389" i="12"/>
  <c r="BC416" i="12"/>
  <c r="E416" i="27" s="1"/>
  <c r="AM416" i="12"/>
  <c r="G416" i="26" s="1"/>
  <c r="AZ413" i="12"/>
  <c r="Z413" i="26" s="1"/>
  <c r="BD410" i="12"/>
  <c r="F410" i="27" s="1"/>
  <c r="BD383" i="12"/>
  <c r="AV410" i="12"/>
  <c r="V410" i="26" s="1"/>
  <c r="AV383" i="12"/>
  <c r="X410" i="12"/>
  <c r="M410" i="25" s="1"/>
  <c r="X383" i="12"/>
  <c r="BD418" i="12"/>
  <c r="F418" i="27" s="1"/>
  <c r="BD391" i="12"/>
  <c r="AB418" i="12"/>
  <c r="Q418" i="25" s="1"/>
  <c r="AB391" i="12"/>
  <c r="AK417" i="12"/>
  <c r="E417" i="26" s="1"/>
  <c r="AK390" i="12"/>
  <c r="Y417" i="12"/>
  <c r="N417" i="25" s="1"/>
  <c r="Y390" i="12"/>
  <c r="AL416" i="12"/>
  <c r="F416" i="26" s="1"/>
  <c r="AL389" i="12"/>
  <c r="AH416" i="12"/>
  <c r="Z416" i="25" s="1"/>
  <c r="AH389" i="12"/>
  <c r="Z416" i="12"/>
  <c r="O416" i="25" s="1"/>
  <c r="Z389" i="12"/>
  <c r="V416" i="12"/>
  <c r="H416" i="25" s="1"/>
  <c r="V389" i="12"/>
  <c r="AR388" i="12"/>
  <c r="AR415" i="12"/>
  <c r="O415" i="26" s="1"/>
  <c r="AM387" i="12"/>
  <c r="AM414" i="12"/>
  <c r="G414" i="26" s="1"/>
  <c r="AL386" i="12"/>
  <c r="AL413" i="12"/>
  <c r="F413" i="26" s="1"/>
  <c r="AL390" i="12"/>
  <c r="BJ410" i="12"/>
  <c r="O410" i="27" s="1"/>
  <c r="BF383" i="12"/>
  <c r="BF410" i="12"/>
  <c r="H410" i="27" s="1"/>
  <c r="BB383" i="12"/>
  <c r="BB410" i="12"/>
  <c r="D410" i="27" s="1"/>
  <c r="AX410" i="12"/>
  <c r="X410" i="26" s="1"/>
  <c r="AX383" i="12"/>
  <c r="AT410" i="12"/>
  <c r="Q410" i="26" s="1"/>
  <c r="AP383" i="12"/>
  <c r="AP410" i="12"/>
  <c r="M410" i="26" s="1"/>
  <c r="AL383" i="12"/>
  <c r="AL410" i="12"/>
  <c r="F410" i="26" s="1"/>
  <c r="AH410" i="12"/>
  <c r="Z410" i="25" s="1"/>
  <c r="AD383" i="12"/>
  <c r="AD410" i="12"/>
  <c r="V410" i="25" s="1"/>
  <c r="Z383" i="12"/>
  <c r="Z410" i="12"/>
  <c r="O410" i="25" s="1"/>
  <c r="V383" i="12"/>
  <c r="V410" i="12"/>
  <c r="H410" i="25" s="1"/>
  <c r="R410" i="12"/>
  <c r="D410" i="25" s="1"/>
  <c r="BC417" i="12"/>
  <c r="E417" i="27" s="1"/>
  <c r="AY417" i="12"/>
  <c r="Y417" i="26" s="1"/>
  <c r="AU417" i="12"/>
  <c r="AU390" i="12"/>
  <c r="AU516" i="12" s="1"/>
  <c r="AQ390" i="12"/>
  <c r="AQ417" i="12"/>
  <c r="N417" i="26" s="1"/>
  <c r="AE417" i="12"/>
  <c r="W417" i="25" s="1"/>
  <c r="AE390" i="12"/>
  <c r="BL416" i="12"/>
  <c r="Q416" i="27" s="1"/>
  <c r="BH389" i="12"/>
  <c r="BH416" i="12"/>
  <c r="M416" i="27" s="1"/>
  <c r="BD416" i="12"/>
  <c r="F416" i="27" s="1"/>
  <c r="BD389" i="12"/>
  <c r="AZ416" i="12"/>
  <c r="Z416" i="26" s="1"/>
  <c r="AV416" i="12"/>
  <c r="V416" i="26" s="1"/>
  <c r="AR389" i="12"/>
  <c r="AR416" i="12"/>
  <c r="O416" i="26" s="1"/>
  <c r="AN416" i="12"/>
  <c r="H416" i="26" s="1"/>
  <c r="AJ416" i="12"/>
  <c r="D416" i="26" s="1"/>
  <c r="AF416" i="12"/>
  <c r="X416" i="25" s="1"/>
  <c r="AF389" i="12"/>
  <c r="AB389" i="12"/>
  <c r="AB416" i="12"/>
  <c r="Q416" i="25" s="1"/>
  <c r="X416" i="12"/>
  <c r="M416" i="25" s="1"/>
  <c r="T416" i="12"/>
  <c r="F416" i="25" s="1"/>
  <c r="T389" i="12"/>
  <c r="BF415" i="12"/>
  <c r="H415" i="27" s="1"/>
  <c r="AX415" i="12"/>
  <c r="X415" i="26" s="1"/>
  <c r="AP415" i="12"/>
  <c r="M415" i="26" s="1"/>
  <c r="AH415" i="12"/>
  <c r="Z415" i="25" s="1"/>
  <c r="BH413" i="12"/>
  <c r="M413" i="27" s="1"/>
  <c r="AR413" i="12"/>
  <c r="O413" i="26" s="1"/>
  <c r="X413" i="12"/>
  <c r="M413" i="25" s="1"/>
  <c r="V357" i="12"/>
  <c r="BI391" i="12"/>
  <c r="BA391" i="12"/>
  <c r="BA517" i="12" s="1"/>
  <c r="AK391" i="12"/>
  <c r="AD391" i="12"/>
  <c r="V391" i="12"/>
  <c r="BC390" i="12"/>
  <c r="U390" i="12"/>
  <c r="BF389" i="12"/>
  <c r="AI389" i="12"/>
  <c r="AI515" i="12" s="1"/>
  <c r="BJ383" i="12"/>
  <c r="AR383" i="12"/>
  <c r="BH388" i="12"/>
  <c r="BF418" i="12"/>
  <c r="H418" i="27" s="1"/>
  <c r="AX418" i="12"/>
  <c r="X418" i="26" s="1"/>
  <c r="AP418" i="12"/>
  <c r="M418" i="26" s="1"/>
  <c r="Z418" i="12"/>
  <c r="O418" i="25" s="1"/>
  <c r="BF417" i="12"/>
  <c r="H417" i="27" s="1"/>
  <c r="AW417" i="12"/>
  <c r="W417" i="26" s="1"/>
  <c r="R417" i="12"/>
  <c r="D417" i="25" s="1"/>
  <c r="AX416" i="12"/>
  <c r="X416" i="26" s="1"/>
  <c r="AC416" i="12"/>
  <c r="BL414" i="12"/>
  <c r="Q414" i="27" s="1"/>
  <c r="AV414" i="12"/>
  <c r="V414" i="26" s="1"/>
  <c r="BL413" i="12"/>
  <c r="Q413" i="27" s="1"/>
  <c r="AF413" i="12"/>
  <c r="X413" i="25" s="1"/>
  <c r="S410" i="12"/>
  <c r="E410" i="25" s="1"/>
  <c r="AB413" i="12"/>
  <c r="Q413" i="25" s="1"/>
  <c r="BM414" i="12"/>
  <c r="R414" i="27" s="1"/>
  <c r="BI387" i="12"/>
  <c r="BI414" i="12"/>
  <c r="N414" i="27" s="1"/>
  <c r="BE387" i="12"/>
  <c r="BE414" i="12"/>
  <c r="G414" i="27" s="1"/>
  <c r="BA414" i="12"/>
  <c r="AW414" i="12"/>
  <c r="W414" i="26" s="1"/>
  <c r="AS387" i="12"/>
  <c r="AS414" i="12"/>
  <c r="P414" i="26" s="1"/>
  <c r="AO387" i="12"/>
  <c r="L387" i="26" s="1"/>
  <c r="AO414" i="12"/>
  <c r="AK414" i="12"/>
  <c r="E414" i="26" s="1"/>
  <c r="AG387" i="12"/>
  <c r="AG414" i="12"/>
  <c r="Y414" i="25" s="1"/>
  <c r="BL357" i="12"/>
  <c r="BH357" i="12"/>
  <c r="BD357" i="12"/>
  <c r="AZ357" i="12"/>
  <c r="Z357" i="26" s="1"/>
  <c r="AV357" i="12"/>
  <c r="V357" i="26" s="1"/>
  <c r="AR357" i="12"/>
  <c r="AN357" i="12"/>
  <c r="AJ357" i="12"/>
  <c r="D357" i="26" s="1"/>
  <c r="AF357" i="12"/>
  <c r="X357" i="25" s="1"/>
  <c r="X357" i="12"/>
  <c r="BL386" i="12"/>
  <c r="AV386" i="12"/>
  <c r="AF386" i="12"/>
  <c r="AW387" i="12"/>
  <c r="AK387" i="12"/>
  <c r="BD413" i="12"/>
  <c r="F413" i="27" s="1"/>
  <c r="AN413" i="12"/>
  <c r="H413" i="26" s="1"/>
  <c r="X385" i="12"/>
  <c r="AC386" i="12"/>
  <c r="AC512" i="12" s="1"/>
  <c r="U386" i="12"/>
  <c r="BJ357" i="12"/>
  <c r="O357" i="27" s="1"/>
  <c r="BJ388" i="12"/>
  <c r="BF357" i="12"/>
  <c r="H357" i="27" s="1"/>
  <c r="BF388" i="12"/>
  <c r="BB357" i="12"/>
  <c r="D357" i="27" s="1"/>
  <c r="BB388" i="12"/>
  <c r="AX357" i="12"/>
  <c r="X357" i="26" s="1"/>
  <c r="AX388" i="12"/>
  <c r="AT357" i="12"/>
  <c r="Q357" i="26" s="1"/>
  <c r="AT388" i="12"/>
  <c r="AP357" i="12"/>
  <c r="M357" i="26" s="1"/>
  <c r="AP388" i="12"/>
  <c r="AL357" i="12"/>
  <c r="F357" i="26" s="1"/>
  <c r="AL388" i="12"/>
  <c r="AH357" i="12"/>
  <c r="AH388" i="12"/>
  <c r="P357" i="12"/>
  <c r="R357" i="18" s="1"/>
  <c r="T357" i="12"/>
  <c r="F357" i="25" s="1"/>
  <c r="BH386" i="12"/>
  <c r="AZ386" i="12"/>
  <c r="AR386" i="12"/>
  <c r="AJ386" i="12"/>
  <c r="BM357" i="12"/>
  <c r="BI357" i="12"/>
  <c r="N357" i="27" s="1"/>
  <c r="BE357" i="12"/>
  <c r="G357" i="27" s="1"/>
  <c r="BA357" i="12"/>
  <c r="AW357" i="12"/>
  <c r="W357" i="26" s="1"/>
  <c r="AS357" i="12"/>
  <c r="P357" i="26" s="1"/>
  <c r="AO357" i="12"/>
  <c r="AK357" i="12"/>
  <c r="E357" i="26" s="1"/>
  <c r="AG357" i="12"/>
  <c r="Y357" i="25" s="1"/>
  <c r="BK357" i="12"/>
  <c r="P357" i="27" s="1"/>
  <c r="BG357" i="12"/>
  <c r="BC357" i="12"/>
  <c r="E357" i="27" s="1"/>
  <c r="AY357" i="12"/>
  <c r="Y357" i="26" s="1"/>
  <c r="AU357" i="12"/>
  <c r="AQ357" i="12"/>
  <c r="AM357" i="12"/>
  <c r="AI357" i="12"/>
  <c r="AE357" i="12"/>
  <c r="W357" i="25" s="1"/>
  <c r="BK386" i="12"/>
  <c r="BG386" i="12"/>
  <c r="L386" i="27" s="1"/>
  <c r="BC386" i="12"/>
  <c r="AY386" i="12"/>
  <c r="AU386" i="12"/>
  <c r="AU512" i="12" s="1"/>
  <c r="AQ386" i="12"/>
  <c r="AM386" i="12"/>
  <c r="AI386" i="12"/>
  <c r="AI512" i="12" s="1"/>
  <c r="AE386" i="12"/>
  <c r="BM388" i="12"/>
  <c r="AW388" i="12"/>
  <c r="AG388" i="12"/>
  <c r="BA388" i="12"/>
  <c r="BA514" i="12" s="1"/>
  <c r="AK388" i="12"/>
  <c r="AK48" i="28" l="1"/>
  <c r="AN48" i="28"/>
  <c r="V45" i="28"/>
  <c r="S45" i="28"/>
  <c r="AN45" i="28"/>
  <c r="AK45" i="28"/>
  <c r="I418" i="27"/>
  <c r="L418" i="27"/>
  <c r="V53" i="28"/>
  <c r="S53" i="28"/>
  <c r="BX48" i="28"/>
  <c r="BU48" i="28"/>
  <c r="I416" i="26"/>
  <c r="L416" i="26"/>
  <c r="I410" i="27"/>
  <c r="L410" i="27"/>
  <c r="BX45" i="28"/>
  <c r="BU45" i="28"/>
  <c r="AE53" i="28"/>
  <c r="AB53" i="28"/>
  <c r="AE51" i="28"/>
  <c r="AB51" i="28"/>
  <c r="AN52" i="28"/>
  <c r="AK52" i="28"/>
  <c r="BO51" i="28"/>
  <c r="BL51" i="28"/>
  <c r="CG41" i="28"/>
  <c r="CD41" i="28"/>
  <c r="CG55" i="28"/>
  <c r="CD55" i="28"/>
  <c r="CG56" i="28"/>
  <c r="CD56" i="28"/>
  <c r="BF57" i="28"/>
  <c r="BC57" i="28"/>
  <c r="CG57" i="28"/>
  <c r="CD57" i="28"/>
  <c r="AW49" i="28"/>
  <c r="AT49" i="28"/>
  <c r="I414" i="27"/>
  <c r="L414" i="27"/>
  <c r="AN53" i="28"/>
  <c r="AK53" i="28"/>
  <c r="I418" i="26"/>
  <c r="L418" i="26"/>
  <c r="I413" i="26"/>
  <c r="L413" i="26"/>
  <c r="AW53" i="28"/>
  <c r="AT53" i="28"/>
  <c r="AE45" i="28"/>
  <c r="AB45" i="28"/>
  <c r="V52" i="28"/>
  <c r="S52" i="28"/>
  <c r="BC41" i="28"/>
  <c r="BF41" i="28"/>
  <c r="BX50" i="28"/>
  <c r="BU50" i="28"/>
  <c r="BO48" i="28"/>
  <c r="BL48" i="28"/>
  <c r="I357" i="27"/>
  <c r="L357" i="27"/>
  <c r="I357" i="26"/>
  <c r="L357" i="26"/>
  <c r="I414" i="26"/>
  <c r="L414" i="26"/>
  <c r="BX53" i="28"/>
  <c r="BU53" i="28"/>
  <c r="BO52" i="28"/>
  <c r="BL52" i="28"/>
  <c r="AE48" i="28"/>
  <c r="AB48" i="28"/>
  <c r="V48" i="28"/>
  <c r="S48" i="28"/>
  <c r="BL50" i="28"/>
  <c r="BO50" i="28"/>
  <c r="I415" i="27"/>
  <c r="L415" i="27"/>
  <c r="AN51" i="28"/>
  <c r="AK51" i="28"/>
  <c r="BX52" i="28"/>
  <c r="BU52" i="28"/>
  <c r="BC42" i="28"/>
  <c r="BF42" i="28"/>
  <c r="BF54" i="28"/>
  <c r="BC54" i="28"/>
  <c r="BF56" i="28"/>
  <c r="BC56" i="28"/>
  <c r="CG54" i="28"/>
  <c r="CD54" i="28"/>
  <c r="BF55" i="28"/>
  <c r="BC55" i="28"/>
  <c r="AW48" i="28"/>
  <c r="AT48" i="28"/>
  <c r="AW51" i="28"/>
  <c r="AT51" i="28"/>
  <c r="I410" i="26"/>
  <c r="L410" i="26"/>
  <c r="AW50" i="28"/>
  <c r="AT50" i="28"/>
  <c r="V51" i="28"/>
  <c r="S51" i="28"/>
  <c r="BX51" i="28"/>
  <c r="BU51" i="28"/>
  <c r="BO45" i="28"/>
  <c r="BL45" i="28"/>
  <c r="BO49" i="28"/>
  <c r="BL49" i="28"/>
  <c r="I413" i="27"/>
  <c r="L413" i="27"/>
  <c r="I415" i="26"/>
  <c r="L415" i="26"/>
  <c r="I416" i="27"/>
  <c r="L416" i="27"/>
  <c r="AE52" i="28"/>
  <c r="AB52" i="28"/>
  <c r="AW52" i="28"/>
  <c r="AT52" i="28"/>
  <c r="AW45" i="28"/>
  <c r="AT45" i="28"/>
  <c r="BX49" i="28"/>
  <c r="BU49" i="28"/>
  <c r="BO53" i="28"/>
  <c r="BL53" i="28"/>
  <c r="CG42" i="28"/>
  <c r="CD42" i="28"/>
  <c r="G386" i="26"/>
  <c r="AM512" i="12"/>
  <c r="BA48" i="28" s="1"/>
  <c r="E387" i="26"/>
  <c r="AK513" i="12"/>
  <c r="AY49" i="28" s="1"/>
  <c r="M388" i="27"/>
  <c r="BH514" i="12"/>
  <c r="CH50" i="28" s="1"/>
  <c r="Q389" i="25"/>
  <c r="AB515" i="12"/>
  <c r="AJ51" i="28" s="1"/>
  <c r="H383" i="25"/>
  <c r="V509" i="12"/>
  <c r="AA45" i="28" s="1"/>
  <c r="F386" i="26"/>
  <c r="AL512" i="12"/>
  <c r="AZ48" i="28" s="1"/>
  <c r="O388" i="26"/>
  <c r="AR514" i="12"/>
  <c r="BI50" i="28" s="1"/>
  <c r="N388" i="27"/>
  <c r="BI514" i="12"/>
  <c r="CI50" i="28" s="1"/>
  <c r="P386" i="26"/>
  <c r="AS512" i="12"/>
  <c r="BJ48" i="28" s="1"/>
  <c r="X383" i="25"/>
  <c r="AF509" i="12"/>
  <c r="AQ45" i="28" s="1"/>
  <c r="W391" i="26"/>
  <c r="AW517" i="12"/>
  <c r="BQ53" i="28" s="1"/>
  <c r="Y387" i="26"/>
  <c r="AY513" i="12"/>
  <c r="BS49" i="28" s="1"/>
  <c r="R390" i="27"/>
  <c r="BM516" i="12"/>
  <c r="CM52" i="28" s="1"/>
  <c r="Q383" i="25"/>
  <c r="AB509" i="12"/>
  <c r="AJ45" i="28" s="1"/>
  <c r="M383" i="27"/>
  <c r="BH509" i="12"/>
  <c r="CH45" i="28" s="1"/>
  <c r="X387" i="25"/>
  <c r="AF513" i="12"/>
  <c r="AQ49" i="28" s="1"/>
  <c r="P391" i="26"/>
  <c r="AS517" i="12"/>
  <c r="BJ53" i="28" s="1"/>
  <c r="Z391" i="26"/>
  <c r="AZ517" i="12"/>
  <c r="BT53" i="28" s="1"/>
  <c r="M391" i="27"/>
  <c r="BH517" i="12"/>
  <c r="CH53" i="28" s="1"/>
  <c r="N389" i="26"/>
  <c r="AQ515" i="12"/>
  <c r="BH51" i="28" s="1"/>
  <c r="N391" i="26"/>
  <c r="AQ517" i="12"/>
  <c r="BH53" i="28" s="1"/>
  <c r="V387" i="26"/>
  <c r="AV513" i="12"/>
  <c r="BP49" i="28" s="1"/>
  <c r="H386" i="26"/>
  <c r="AN512" i="12"/>
  <c r="BB48" i="28" s="1"/>
  <c r="Q391" i="26"/>
  <c r="AT517" i="12"/>
  <c r="BK53" i="28" s="1"/>
  <c r="E388" i="26"/>
  <c r="AK514" i="12"/>
  <c r="AY50" i="28" s="1"/>
  <c r="R388" i="27"/>
  <c r="BM514" i="12"/>
  <c r="CM50" i="28" s="1"/>
  <c r="N386" i="26"/>
  <c r="AQ512" i="12"/>
  <c r="BH48" i="28" s="1"/>
  <c r="I386" i="27"/>
  <c r="BG512" i="12"/>
  <c r="D386" i="26"/>
  <c r="AJ512" i="12"/>
  <c r="AX48" i="28" s="1"/>
  <c r="F388" i="26"/>
  <c r="AL514" i="12"/>
  <c r="AZ50" i="28" s="1"/>
  <c r="Q388" i="26"/>
  <c r="AT514" i="12"/>
  <c r="BK50" i="28" s="1"/>
  <c r="D388" i="27"/>
  <c r="BB514" i="12"/>
  <c r="BY50" i="28" s="1"/>
  <c r="O388" i="27"/>
  <c r="BJ514" i="12"/>
  <c r="CJ50" i="28" s="1"/>
  <c r="M385" i="25"/>
  <c r="X511" i="12"/>
  <c r="AF47" i="28" s="1"/>
  <c r="W387" i="26"/>
  <c r="AW513" i="12"/>
  <c r="BQ49" i="28" s="1"/>
  <c r="P387" i="26"/>
  <c r="AS513" i="12"/>
  <c r="BJ49" i="28" s="1"/>
  <c r="G387" i="27"/>
  <c r="BE513" i="12"/>
  <c r="CB49" i="28" s="1"/>
  <c r="O383" i="26"/>
  <c r="AR509" i="12"/>
  <c r="BI45" i="28" s="1"/>
  <c r="G390" i="25"/>
  <c r="U516" i="12"/>
  <c r="Z52" i="28" s="1"/>
  <c r="E391" i="26"/>
  <c r="AK517" i="12"/>
  <c r="AY53" i="28" s="1"/>
  <c r="X389" i="25"/>
  <c r="AF515" i="12"/>
  <c r="AQ51" i="28" s="1"/>
  <c r="F389" i="27"/>
  <c r="BD515" i="12"/>
  <c r="CA51" i="28" s="1"/>
  <c r="N390" i="26"/>
  <c r="AQ516" i="12"/>
  <c r="BH52" i="28" s="1"/>
  <c r="M383" i="26"/>
  <c r="AP509" i="12"/>
  <c r="BG45" i="28" s="1"/>
  <c r="H389" i="25"/>
  <c r="V515" i="12"/>
  <c r="AA51" i="28" s="1"/>
  <c r="Z389" i="25"/>
  <c r="AH515" i="12"/>
  <c r="AS51" i="28" s="1"/>
  <c r="N390" i="25"/>
  <c r="Y516" i="12"/>
  <c r="AG52" i="28" s="1"/>
  <c r="Q391" i="25"/>
  <c r="AB517" i="12"/>
  <c r="AJ53" i="28" s="1"/>
  <c r="M383" i="25"/>
  <c r="X509" i="12"/>
  <c r="AF45" i="28" s="1"/>
  <c r="F383" i="27"/>
  <c r="BD509" i="12"/>
  <c r="CA45" i="28" s="1"/>
  <c r="G388" i="27"/>
  <c r="BE514" i="12"/>
  <c r="CB50" i="28" s="1"/>
  <c r="Q383" i="27"/>
  <c r="BL509" i="12"/>
  <c r="CL45" i="28" s="1"/>
  <c r="H390" i="25"/>
  <c r="V516" i="12"/>
  <c r="AA52" i="28" s="1"/>
  <c r="M391" i="25"/>
  <c r="X517" i="12"/>
  <c r="AF53" i="28" s="1"/>
  <c r="Q391" i="27"/>
  <c r="BL517" i="12"/>
  <c r="CL53" i="28" s="1"/>
  <c r="W386" i="26"/>
  <c r="AW512" i="12"/>
  <c r="BQ48" i="28" s="1"/>
  <c r="F387" i="26"/>
  <c r="AL513" i="12"/>
  <c r="AZ49" i="28" s="1"/>
  <c r="E388" i="27"/>
  <c r="BC514" i="12"/>
  <c r="BZ50" i="28" s="1"/>
  <c r="P388" i="27"/>
  <c r="BK514" i="12"/>
  <c r="CK50" i="28" s="1"/>
  <c r="N389" i="25"/>
  <c r="Y515" i="12"/>
  <c r="AG51" i="28" s="1"/>
  <c r="I389" i="26"/>
  <c r="AO515" i="12"/>
  <c r="W389" i="26"/>
  <c r="AW515" i="12"/>
  <c r="BQ51" i="28" s="1"/>
  <c r="G389" i="27"/>
  <c r="BE515" i="12"/>
  <c r="CB51" i="28" s="1"/>
  <c r="R389" i="27"/>
  <c r="BM515" i="12"/>
  <c r="CM51" i="28" s="1"/>
  <c r="M390" i="25"/>
  <c r="X516" i="12"/>
  <c r="AF52" i="28" s="1"/>
  <c r="X390" i="25"/>
  <c r="AF516" i="12"/>
  <c r="AQ52" i="28" s="1"/>
  <c r="O390" i="26"/>
  <c r="AR516" i="12"/>
  <c r="BI52" i="28" s="1"/>
  <c r="Z390" i="26"/>
  <c r="AZ516" i="12"/>
  <c r="BT52" i="28" s="1"/>
  <c r="P383" i="25"/>
  <c r="AA509" i="12"/>
  <c r="AI45" i="28" s="1"/>
  <c r="N383" i="26"/>
  <c r="AQ509" i="12"/>
  <c r="BH45" i="28" s="1"/>
  <c r="I383" i="27"/>
  <c r="BG509" i="12"/>
  <c r="D389" i="25"/>
  <c r="R515" i="12"/>
  <c r="W51" i="28" s="1"/>
  <c r="N390" i="27"/>
  <c r="BI516" i="12"/>
  <c r="CI52" i="28" s="1"/>
  <c r="G391" i="27"/>
  <c r="BE517" i="12"/>
  <c r="CB53" i="28" s="1"/>
  <c r="V386" i="25"/>
  <c r="AD512" i="12"/>
  <c r="AO48" i="28" s="1"/>
  <c r="M386" i="26"/>
  <c r="AP512" i="12"/>
  <c r="BG48" i="28" s="1"/>
  <c r="X386" i="26"/>
  <c r="AX512" i="12"/>
  <c r="BR48" i="28" s="1"/>
  <c r="H386" i="27"/>
  <c r="BF512" i="12"/>
  <c r="CC48" i="28" s="1"/>
  <c r="P389" i="25"/>
  <c r="AA515" i="12"/>
  <c r="AI51" i="28" s="1"/>
  <c r="M389" i="26"/>
  <c r="AP515" i="12"/>
  <c r="BG51" i="28" s="1"/>
  <c r="Q385" i="25"/>
  <c r="AB511" i="12"/>
  <c r="AJ47" i="28" s="1"/>
  <c r="F386" i="25"/>
  <c r="T512" i="12"/>
  <c r="Y48" i="28" s="1"/>
  <c r="Q386" i="25"/>
  <c r="AB512" i="12"/>
  <c r="AJ48" i="28" s="1"/>
  <c r="M389" i="25"/>
  <c r="X515" i="12"/>
  <c r="AF51" i="28" s="1"/>
  <c r="Z391" i="25"/>
  <c r="AH517" i="12"/>
  <c r="AS53" i="28" s="1"/>
  <c r="D383" i="25"/>
  <c r="R509" i="12"/>
  <c r="W45" i="28" s="1"/>
  <c r="R383" i="18"/>
  <c r="P391" i="25"/>
  <c r="AA517" i="12"/>
  <c r="AI53" i="28" s="1"/>
  <c r="R390" i="18"/>
  <c r="Z387" i="25"/>
  <c r="AH513" i="12"/>
  <c r="AS49" i="28" s="1"/>
  <c r="Q389" i="26"/>
  <c r="AT515" i="12"/>
  <c r="BK51" i="28" s="1"/>
  <c r="D390" i="27"/>
  <c r="BB516" i="12"/>
  <c r="BY52" i="28" s="1"/>
  <c r="I386" i="26"/>
  <c r="AO512" i="12"/>
  <c r="Y391" i="26"/>
  <c r="AY517" i="12"/>
  <c r="BS53" i="28" s="1"/>
  <c r="G383" i="26"/>
  <c r="AM509" i="12"/>
  <c r="BA45" i="28" s="1"/>
  <c r="H389" i="26"/>
  <c r="AN515" i="12"/>
  <c r="BB51" i="28" s="1"/>
  <c r="G390" i="26"/>
  <c r="AM516" i="12"/>
  <c r="BA52" i="28" s="1"/>
  <c r="X391" i="26"/>
  <c r="AX517" i="12"/>
  <c r="BR53" i="28" s="1"/>
  <c r="Y388" i="26"/>
  <c r="AY514" i="12"/>
  <c r="BS50" i="28" s="1"/>
  <c r="Q387" i="27"/>
  <c r="BL513" i="12"/>
  <c r="CL49" i="28" s="1"/>
  <c r="E389" i="27"/>
  <c r="BC515" i="12"/>
  <c r="BZ51" i="28" s="1"/>
  <c r="H390" i="27"/>
  <c r="BF516" i="12"/>
  <c r="CC52" i="28" s="1"/>
  <c r="O389" i="27"/>
  <c r="BJ515" i="12"/>
  <c r="CJ51" i="28" s="1"/>
  <c r="F386" i="27"/>
  <c r="BD512" i="12"/>
  <c r="CA48" i="28" s="1"/>
  <c r="R387" i="27"/>
  <c r="BM513" i="12"/>
  <c r="CM49" i="28" s="1"/>
  <c r="I390" i="27"/>
  <c r="BG516" i="12"/>
  <c r="H391" i="27"/>
  <c r="BF517" i="12"/>
  <c r="CC53" i="28" s="1"/>
  <c r="Q388" i="27"/>
  <c r="BL514" i="12"/>
  <c r="CL50" i="28" s="1"/>
  <c r="H387" i="27"/>
  <c r="BF513" i="12"/>
  <c r="CC49" i="28" s="1"/>
  <c r="M390" i="27"/>
  <c r="BH516" i="12"/>
  <c r="CH52" i="28" s="1"/>
  <c r="E391" i="27"/>
  <c r="BC517" i="12"/>
  <c r="BZ53" i="28" s="1"/>
  <c r="P391" i="27"/>
  <c r="BK517" i="12"/>
  <c r="CK53" i="28" s="1"/>
  <c r="G390" i="27"/>
  <c r="BE516" i="12"/>
  <c r="CB52" i="28" s="1"/>
  <c r="E386" i="27"/>
  <c r="BC512" i="12"/>
  <c r="BZ48" i="28" s="1"/>
  <c r="V391" i="25"/>
  <c r="AD517" i="12"/>
  <c r="AO53" i="28" s="1"/>
  <c r="M389" i="27"/>
  <c r="BH515" i="12"/>
  <c r="CH51" i="28" s="1"/>
  <c r="G383" i="27"/>
  <c r="BE509" i="12"/>
  <c r="CB45" i="28" s="1"/>
  <c r="V391" i="26"/>
  <c r="AV517" i="12"/>
  <c r="BP53" i="28" s="1"/>
  <c r="H386" i="25"/>
  <c r="V512" i="12"/>
  <c r="AA48" i="28" s="1"/>
  <c r="I387" i="27"/>
  <c r="BG513" i="12"/>
  <c r="W389" i="25"/>
  <c r="AE515" i="12"/>
  <c r="AP51" i="28" s="1"/>
  <c r="Z388" i="26"/>
  <c r="AZ514" i="12"/>
  <c r="BT50" i="28" s="1"/>
  <c r="Q383" i="26"/>
  <c r="AT509" i="12"/>
  <c r="BK45" i="28" s="1"/>
  <c r="O386" i="26"/>
  <c r="AR512" i="12"/>
  <c r="BI48" i="28" s="1"/>
  <c r="O383" i="27"/>
  <c r="BJ509" i="12"/>
  <c r="CJ45" i="28" s="1"/>
  <c r="E390" i="27"/>
  <c r="BC516" i="12"/>
  <c r="BZ52" i="28" s="1"/>
  <c r="O389" i="26"/>
  <c r="AR515" i="12"/>
  <c r="BI51" i="28" s="1"/>
  <c r="W390" i="25"/>
  <c r="AE516" i="12"/>
  <c r="AP52" i="28" s="1"/>
  <c r="O383" i="25"/>
  <c r="Z509" i="12"/>
  <c r="AH45" i="28" s="1"/>
  <c r="D383" i="27"/>
  <c r="BB509" i="12"/>
  <c r="BY45" i="28" s="1"/>
  <c r="F390" i="26"/>
  <c r="AL516" i="12"/>
  <c r="AZ52" i="28" s="1"/>
  <c r="G387" i="26"/>
  <c r="AM513" i="12"/>
  <c r="BA49" i="28" s="1"/>
  <c r="E389" i="25"/>
  <c r="S515" i="12"/>
  <c r="X51" i="28" s="1"/>
  <c r="M387" i="27"/>
  <c r="BH513" i="12"/>
  <c r="CH49" i="28" s="1"/>
  <c r="G383" i="25"/>
  <c r="U509" i="12"/>
  <c r="Z45" i="28" s="1"/>
  <c r="E383" i="26"/>
  <c r="AK509" i="12"/>
  <c r="AY45" i="28" s="1"/>
  <c r="W383" i="26"/>
  <c r="AW509" i="12"/>
  <c r="BQ45" i="28" s="1"/>
  <c r="N383" i="27"/>
  <c r="BI509" i="12"/>
  <c r="CI45" i="28" s="1"/>
  <c r="D387" i="27"/>
  <c r="BB513" i="12"/>
  <c r="BY49" i="28" s="1"/>
  <c r="N386" i="25"/>
  <c r="Y512" i="12"/>
  <c r="AG48" i="28" s="1"/>
  <c r="Z390" i="25"/>
  <c r="AH516" i="12"/>
  <c r="AS52" i="28" s="1"/>
  <c r="X391" i="25"/>
  <c r="AF517" i="12"/>
  <c r="AQ53" i="28" s="1"/>
  <c r="E386" i="26"/>
  <c r="AK512" i="12"/>
  <c r="AY48" i="28" s="1"/>
  <c r="N386" i="27"/>
  <c r="BI512" i="12"/>
  <c r="CI48" i="28" s="1"/>
  <c r="O387" i="27"/>
  <c r="BJ513" i="12"/>
  <c r="CJ49" i="28" s="1"/>
  <c r="G388" i="26"/>
  <c r="AM514" i="12"/>
  <c r="BA50" i="28" s="1"/>
  <c r="N387" i="26"/>
  <c r="AQ513" i="12"/>
  <c r="BH49" i="28" s="1"/>
  <c r="V389" i="25"/>
  <c r="AD515" i="12"/>
  <c r="AO51" i="28" s="1"/>
  <c r="N391" i="25"/>
  <c r="Y517" i="12"/>
  <c r="AG53" i="28" s="1"/>
  <c r="R391" i="27"/>
  <c r="BM517" i="12"/>
  <c r="CM53" i="28" s="1"/>
  <c r="D386" i="25"/>
  <c r="R512" i="12"/>
  <c r="W48" i="28" s="1"/>
  <c r="O386" i="25"/>
  <c r="Z512" i="12"/>
  <c r="AH48" i="28" s="1"/>
  <c r="D388" i="26"/>
  <c r="AJ514" i="12"/>
  <c r="AX50" i="28" s="1"/>
  <c r="P386" i="25"/>
  <c r="AA512" i="12"/>
  <c r="AI48" i="28" s="1"/>
  <c r="D387" i="26"/>
  <c r="AJ513" i="12"/>
  <c r="AX49" i="28" s="1"/>
  <c r="Y391" i="25"/>
  <c r="AG517" i="12"/>
  <c r="AR53" i="28" s="1"/>
  <c r="N383" i="25"/>
  <c r="Y509" i="12"/>
  <c r="AG45" i="28" s="1"/>
  <c r="P383" i="26"/>
  <c r="AS509" i="12"/>
  <c r="BJ45" i="28" s="1"/>
  <c r="R383" i="27"/>
  <c r="BM509" i="12"/>
  <c r="CM45" i="28" s="1"/>
  <c r="D391" i="25"/>
  <c r="R517" i="12"/>
  <c r="W53" i="28" s="1"/>
  <c r="E383" i="27"/>
  <c r="BC509" i="12"/>
  <c r="BZ45" i="28" s="1"/>
  <c r="D391" i="26"/>
  <c r="AJ517" i="12"/>
  <c r="AX53" i="28" s="1"/>
  <c r="W391" i="25"/>
  <c r="AE517" i="12"/>
  <c r="AP53" i="28" s="1"/>
  <c r="V390" i="25"/>
  <c r="AD516" i="12"/>
  <c r="AO52" i="28" s="1"/>
  <c r="X388" i="25"/>
  <c r="AF514" i="12"/>
  <c r="AQ50" i="28" s="1"/>
  <c r="Y390" i="25"/>
  <c r="AG516" i="12"/>
  <c r="AR52" i="28" s="1"/>
  <c r="H388" i="26"/>
  <c r="AN514" i="12"/>
  <c r="BB50" i="28" s="1"/>
  <c r="X389" i="26"/>
  <c r="AX515" i="12"/>
  <c r="BR51" i="28" s="1"/>
  <c r="P390" i="26"/>
  <c r="AS516" i="12"/>
  <c r="BJ52" i="28" s="1"/>
  <c r="E389" i="26"/>
  <c r="AK515" i="12"/>
  <c r="AY51" i="28" s="1"/>
  <c r="G389" i="26"/>
  <c r="AM515" i="12"/>
  <c r="BA51" i="28" s="1"/>
  <c r="Y383" i="26"/>
  <c r="AY509" i="12"/>
  <c r="BS45" i="28" s="1"/>
  <c r="V389" i="26"/>
  <c r="AV515" i="12"/>
  <c r="BP51" i="28" s="1"/>
  <c r="Y390" i="26"/>
  <c r="AY516" i="12"/>
  <c r="BS52" i="28" s="1"/>
  <c r="M391" i="26"/>
  <c r="AP517" i="12"/>
  <c r="BG53" i="28" s="1"/>
  <c r="D391" i="27"/>
  <c r="BB517" i="12"/>
  <c r="BY53" i="28" s="1"/>
  <c r="W388" i="26"/>
  <c r="AW514" i="12"/>
  <c r="BQ50" i="28" s="1"/>
  <c r="M386" i="27"/>
  <c r="BH512" i="12"/>
  <c r="CH48" i="28" s="1"/>
  <c r="Q386" i="27"/>
  <c r="BL512" i="12"/>
  <c r="CL48" i="28" s="1"/>
  <c r="Y387" i="25"/>
  <c r="AG513" i="12"/>
  <c r="AR49" i="28" s="1"/>
  <c r="H389" i="27"/>
  <c r="BF515" i="12"/>
  <c r="CC51" i="28" s="1"/>
  <c r="F389" i="25"/>
  <c r="T515" i="12"/>
  <c r="Y51" i="28" s="1"/>
  <c r="V383" i="25"/>
  <c r="AD509" i="12"/>
  <c r="AO45" i="28" s="1"/>
  <c r="H383" i="27"/>
  <c r="BF509" i="12"/>
  <c r="CC45" i="28" s="1"/>
  <c r="Z387" i="26"/>
  <c r="AZ513" i="12"/>
  <c r="BT49" i="28" s="1"/>
  <c r="I383" i="26"/>
  <c r="AO509" i="12"/>
  <c r="I389" i="27"/>
  <c r="BG515" i="12"/>
  <c r="Q387" i="26"/>
  <c r="AT513" i="12"/>
  <c r="BK49" i="28" s="1"/>
  <c r="N388" i="26"/>
  <c r="AQ514" i="12"/>
  <c r="BH50" i="28" s="1"/>
  <c r="X390" i="26"/>
  <c r="AX516" i="12"/>
  <c r="BR52" i="28" s="1"/>
  <c r="H383" i="26"/>
  <c r="AN509" i="12"/>
  <c r="BB45" i="28" s="1"/>
  <c r="E386" i="25"/>
  <c r="S512" i="12"/>
  <c r="X48" i="28" s="1"/>
  <c r="O387" i="26"/>
  <c r="AR513" i="12"/>
  <c r="BI49" i="28" s="1"/>
  <c r="G391" i="25"/>
  <c r="U517" i="12"/>
  <c r="Z53" i="28" s="1"/>
  <c r="Y383" i="25"/>
  <c r="AG509" i="12"/>
  <c r="AR45" i="28" s="1"/>
  <c r="E383" i="25"/>
  <c r="S509" i="12"/>
  <c r="X45" i="28" s="1"/>
  <c r="W387" i="25"/>
  <c r="AE513" i="12"/>
  <c r="AP49" i="28" s="1"/>
  <c r="R389" i="18"/>
  <c r="I390" i="26"/>
  <c r="AO516" i="12"/>
  <c r="H387" i="26"/>
  <c r="AN513" i="12"/>
  <c r="BB49" i="28" s="1"/>
  <c r="M390" i="26"/>
  <c r="AP516" i="12"/>
  <c r="BG52" i="28" s="1"/>
  <c r="X387" i="26"/>
  <c r="AX513" i="12"/>
  <c r="BR49" i="28" s="1"/>
  <c r="F391" i="26"/>
  <c r="AL517" i="12"/>
  <c r="AZ53" i="28" s="1"/>
  <c r="W386" i="25"/>
  <c r="AE512" i="12"/>
  <c r="AP48" i="28" s="1"/>
  <c r="P386" i="27"/>
  <c r="BK512" i="12"/>
  <c r="CK48" i="28" s="1"/>
  <c r="X386" i="25"/>
  <c r="AF512" i="12"/>
  <c r="AQ48" i="28" s="1"/>
  <c r="Y388" i="25"/>
  <c r="AG514" i="12"/>
  <c r="AR50" i="28" s="1"/>
  <c r="Y386" i="26"/>
  <c r="AY512" i="12"/>
  <c r="BS48" i="28" s="1"/>
  <c r="Z386" i="26"/>
  <c r="AZ512" i="12"/>
  <c r="BT48" i="28" s="1"/>
  <c r="Z388" i="25"/>
  <c r="AH514" i="12"/>
  <c r="AS50" i="28" s="1"/>
  <c r="M388" i="26"/>
  <c r="AP514" i="12"/>
  <c r="BG50" i="28" s="1"/>
  <c r="X388" i="26"/>
  <c r="AX514" i="12"/>
  <c r="BR50" i="28" s="1"/>
  <c r="H388" i="27"/>
  <c r="BF514" i="12"/>
  <c r="CC50" i="28" s="1"/>
  <c r="G386" i="25"/>
  <c r="U512" i="12"/>
  <c r="Z48" i="28" s="1"/>
  <c r="V386" i="26"/>
  <c r="AV512" i="12"/>
  <c r="BP48" i="28" s="1"/>
  <c r="I387" i="26"/>
  <c r="AO513" i="12"/>
  <c r="N387" i="27"/>
  <c r="BI513" i="12"/>
  <c r="CI49" i="28" s="1"/>
  <c r="H391" i="25"/>
  <c r="V517" i="12"/>
  <c r="AA53" i="28" s="1"/>
  <c r="N391" i="27"/>
  <c r="BI517" i="12"/>
  <c r="CI53" i="28" s="1"/>
  <c r="F383" i="26"/>
  <c r="AL509" i="12"/>
  <c r="AZ45" i="28" s="1"/>
  <c r="X383" i="26"/>
  <c r="AX509" i="12"/>
  <c r="BR45" i="28" s="1"/>
  <c r="O389" i="25"/>
  <c r="Z515" i="12"/>
  <c r="AH51" i="28" s="1"/>
  <c r="F389" i="26"/>
  <c r="AL515" i="12"/>
  <c r="AZ51" i="28" s="1"/>
  <c r="E390" i="26"/>
  <c r="AK516" i="12"/>
  <c r="AY52" i="28" s="1"/>
  <c r="F391" i="27"/>
  <c r="BD517" i="12"/>
  <c r="CA53" i="28" s="1"/>
  <c r="V383" i="26"/>
  <c r="AV509" i="12"/>
  <c r="BP45" i="28" s="1"/>
  <c r="O390" i="27"/>
  <c r="BJ516" i="12"/>
  <c r="CJ52" i="28" s="1"/>
  <c r="P388" i="26"/>
  <c r="AS514" i="12"/>
  <c r="BJ50" i="28" s="1"/>
  <c r="I388" i="26"/>
  <c r="AO514" i="12"/>
  <c r="G386" i="27"/>
  <c r="BE512" i="12"/>
  <c r="CB48" i="28" s="1"/>
  <c r="Q390" i="26"/>
  <c r="AT516" i="12"/>
  <c r="BK52" i="28" s="1"/>
  <c r="H391" i="26"/>
  <c r="AN517" i="12"/>
  <c r="BB53" i="28" s="1"/>
  <c r="Y386" i="25"/>
  <c r="AG512" i="12"/>
  <c r="AR48" i="28" s="1"/>
  <c r="R386" i="27"/>
  <c r="BM512" i="12"/>
  <c r="CM48" i="28" s="1"/>
  <c r="I388" i="27"/>
  <c r="BG514" i="12"/>
  <c r="Y389" i="25"/>
  <c r="AG515" i="12"/>
  <c r="AR51" i="28" s="1"/>
  <c r="P389" i="26"/>
  <c r="AS515" i="12"/>
  <c r="BJ51" i="28" s="1"/>
  <c r="N389" i="27"/>
  <c r="BI515" i="12"/>
  <c r="CI51" i="28" s="1"/>
  <c r="F390" i="25"/>
  <c r="T516" i="12"/>
  <c r="Y52" i="28" s="1"/>
  <c r="Q390" i="25"/>
  <c r="AB516" i="12"/>
  <c r="AJ52" i="28" s="1"/>
  <c r="D390" i="26"/>
  <c r="AJ516" i="12"/>
  <c r="AX52" i="28" s="1"/>
  <c r="V390" i="26"/>
  <c r="AV516" i="12"/>
  <c r="BP52" i="28" s="1"/>
  <c r="F390" i="27"/>
  <c r="BD516" i="12"/>
  <c r="CA52" i="28" s="1"/>
  <c r="W383" i="25"/>
  <c r="AE509" i="12"/>
  <c r="AP45" i="28" s="1"/>
  <c r="P383" i="27"/>
  <c r="BK509" i="12"/>
  <c r="CK45" i="28" s="1"/>
  <c r="P387" i="27"/>
  <c r="BK513" i="12"/>
  <c r="CK49" i="28" s="1"/>
  <c r="O390" i="25"/>
  <c r="Z516" i="12"/>
  <c r="AH52" i="28" s="1"/>
  <c r="I391" i="26"/>
  <c r="AO517" i="12"/>
  <c r="Z386" i="25"/>
  <c r="AH512" i="12"/>
  <c r="AS48" i="28" s="1"/>
  <c r="Q386" i="26"/>
  <c r="AT512" i="12"/>
  <c r="BK48" i="28" s="1"/>
  <c r="D386" i="27"/>
  <c r="BB512" i="12"/>
  <c r="BY48" i="28" s="1"/>
  <c r="O386" i="27"/>
  <c r="BJ512" i="12"/>
  <c r="CJ48" i="28" s="1"/>
  <c r="E387" i="27"/>
  <c r="BC513" i="12"/>
  <c r="BZ49" i="28" s="1"/>
  <c r="F383" i="25"/>
  <c r="T509" i="12"/>
  <c r="Y45" i="28" s="1"/>
  <c r="D383" i="26"/>
  <c r="AJ509" i="12"/>
  <c r="AX45" i="28" s="1"/>
  <c r="Z383" i="26"/>
  <c r="AZ509" i="12"/>
  <c r="BT45" i="28" s="1"/>
  <c r="O391" i="26"/>
  <c r="AR517" i="12"/>
  <c r="BI53" i="28" s="1"/>
  <c r="F391" i="25"/>
  <c r="T517" i="12"/>
  <c r="Y53" i="28" s="1"/>
  <c r="D389" i="27"/>
  <c r="BB515" i="12"/>
  <c r="BY51" i="28" s="1"/>
  <c r="M386" i="25"/>
  <c r="X512" i="12"/>
  <c r="AF48" i="28" s="1"/>
  <c r="R386" i="18"/>
  <c r="E390" i="25"/>
  <c r="S516" i="12"/>
  <c r="X52" i="28" s="1"/>
  <c r="P390" i="25"/>
  <c r="AA516" i="12"/>
  <c r="AI52" i="28" s="1"/>
  <c r="O391" i="25"/>
  <c r="Z517" i="12"/>
  <c r="AH53" i="28" s="1"/>
  <c r="R391" i="18"/>
  <c r="Z383" i="25"/>
  <c r="AH509" i="12"/>
  <c r="AS45" i="28" s="1"/>
  <c r="E391" i="25"/>
  <c r="S517" i="12"/>
  <c r="X53" i="28" s="1"/>
  <c r="D390" i="25"/>
  <c r="R516" i="12"/>
  <c r="W52" i="28" s="1"/>
  <c r="W388" i="25"/>
  <c r="AE514" i="12"/>
  <c r="AP50" i="28" s="1"/>
  <c r="G389" i="25"/>
  <c r="U515" i="12"/>
  <c r="Z51" i="28" s="1"/>
  <c r="V388" i="26"/>
  <c r="AV514" i="12"/>
  <c r="BP50" i="28" s="1"/>
  <c r="W390" i="26"/>
  <c r="AW516" i="12"/>
  <c r="BQ52" i="28" s="1"/>
  <c r="M387" i="26"/>
  <c r="AP513" i="12"/>
  <c r="BG49" i="28" s="1"/>
  <c r="Y389" i="26"/>
  <c r="AY515" i="12"/>
  <c r="BS51" i="28" s="1"/>
  <c r="H390" i="26"/>
  <c r="AN516" i="12"/>
  <c r="BB52" i="28" s="1"/>
  <c r="D389" i="26"/>
  <c r="AJ515" i="12"/>
  <c r="AX51" i="28" s="1"/>
  <c r="Z389" i="26"/>
  <c r="AZ515" i="12"/>
  <c r="BT51" i="28" s="1"/>
  <c r="G391" i="26"/>
  <c r="AM517" i="12"/>
  <c r="BA53" i="28" s="1"/>
  <c r="F387" i="27"/>
  <c r="BD513" i="12"/>
  <c r="CA49" i="28" s="1"/>
  <c r="P389" i="27"/>
  <c r="BK515" i="12"/>
  <c r="CK51" i="28" s="1"/>
  <c r="Q389" i="27"/>
  <c r="BL515" i="12"/>
  <c r="CL51" i="28" s="1"/>
  <c r="P390" i="27"/>
  <c r="BK516" i="12"/>
  <c r="CK52" i="28" s="1"/>
  <c r="O391" i="27"/>
  <c r="BJ517" i="12"/>
  <c r="CJ53" i="28" s="1"/>
  <c r="Q390" i="27"/>
  <c r="BL516" i="12"/>
  <c r="CL52" i="28" s="1"/>
  <c r="I391" i="27"/>
  <c r="BG517" i="12"/>
  <c r="F388" i="27"/>
  <c r="BD514" i="12"/>
  <c r="CA50" i="28" s="1"/>
  <c r="I391" i="25"/>
  <c r="L391" i="25"/>
  <c r="I389" i="25"/>
  <c r="L389" i="25"/>
  <c r="I413" i="25"/>
  <c r="L413" i="25"/>
  <c r="I418" i="25"/>
  <c r="L418" i="25"/>
  <c r="I417" i="25"/>
  <c r="L417" i="25"/>
  <c r="I390" i="25"/>
  <c r="L390" i="25"/>
  <c r="I357" i="25"/>
  <c r="L357" i="25"/>
  <c r="I386" i="25"/>
  <c r="L386" i="25"/>
  <c r="I410" i="25"/>
  <c r="L410" i="25"/>
  <c r="I416" i="25"/>
  <c r="L416" i="25"/>
  <c r="I383" i="25"/>
  <c r="L383" i="25"/>
  <c r="U356" i="12"/>
  <c r="G356" i="25" s="1"/>
  <c r="W385" i="12"/>
  <c r="W511" i="12" s="1"/>
  <c r="AA357" i="26"/>
  <c r="C357" i="27"/>
  <c r="AA414" i="26"/>
  <c r="C414" i="27"/>
  <c r="AA413" i="26"/>
  <c r="C413" i="27"/>
  <c r="AA389" i="26"/>
  <c r="C389" i="27"/>
  <c r="AA410" i="26"/>
  <c r="C410" i="27"/>
  <c r="AA388" i="26"/>
  <c r="C388" i="27"/>
  <c r="BD385" i="12"/>
  <c r="F357" i="27"/>
  <c r="AA386" i="26"/>
  <c r="C386" i="27"/>
  <c r="AA383" i="26"/>
  <c r="C383" i="27"/>
  <c r="AA418" i="26"/>
  <c r="C418" i="27"/>
  <c r="BH356" i="12"/>
  <c r="BH354" i="12" s="1"/>
  <c r="M354" i="27" s="1"/>
  <c r="M357" i="27"/>
  <c r="AA390" i="26"/>
  <c r="C390" i="27"/>
  <c r="BM385" i="12"/>
  <c r="R357" i="27"/>
  <c r="BL385" i="12"/>
  <c r="Q357" i="27"/>
  <c r="AA391" i="26"/>
  <c r="C391" i="27"/>
  <c r="AA416" i="26"/>
  <c r="C416" i="27"/>
  <c r="AA417" i="26"/>
  <c r="C417" i="27"/>
  <c r="AA415" i="26"/>
  <c r="C415" i="27"/>
  <c r="AA387" i="26"/>
  <c r="C387" i="27"/>
  <c r="R417" i="26"/>
  <c r="U417" i="26"/>
  <c r="R418" i="26"/>
  <c r="U418" i="26"/>
  <c r="R414" i="26"/>
  <c r="U414" i="26"/>
  <c r="R386" i="26"/>
  <c r="U386" i="26"/>
  <c r="R416" i="26"/>
  <c r="U416" i="26"/>
  <c r="R387" i="26"/>
  <c r="U387" i="26"/>
  <c r="R389" i="26"/>
  <c r="U389" i="26"/>
  <c r="R357" i="26"/>
  <c r="U357" i="26"/>
  <c r="R415" i="26"/>
  <c r="U415" i="26"/>
  <c r="R413" i="26"/>
  <c r="U413" i="26"/>
  <c r="R383" i="26"/>
  <c r="U383" i="26"/>
  <c r="R390" i="26"/>
  <c r="U390" i="26"/>
  <c r="R388" i="26"/>
  <c r="U388" i="26"/>
  <c r="R410" i="26"/>
  <c r="U410" i="26"/>
  <c r="R391" i="26"/>
  <c r="U391" i="26"/>
  <c r="AN356" i="12"/>
  <c r="H356" i="26" s="1"/>
  <c r="H357" i="26"/>
  <c r="AA386" i="25"/>
  <c r="C386" i="26"/>
  <c r="AR385" i="12"/>
  <c r="O357" i="26"/>
  <c r="AA418" i="25"/>
  <c r="C418" i="26"/>
  <c r="AA387" i="25"/>
  <c r="C387" i="26"/>
  <c r="AA414" i="25"/>
  <c r="C414" i="26"/>
  <c r="AA415" i="25"/>
  <c r="C415" i="26"/>
  <c r="AA391" i="25"/>
  <c r="C391" i="26"/>
  <c r="AA357" i="25"/>
  <c r="C357" i="26"/>
  <c r="AA417" i="25"/>
  <c r="C417" i="26"/>
  <c r="AA413" i="25"/>
  <c r="C413" i="26"/>
  <c r="AA390" i="25"/>
  <c r="C390" i="26"/>
  <c r="AA383" i="25"/>
  <c r="C383" i="26"/>
  <c r="AQ385" i="12"/>
  <c r="N357" i="26"/>
  <c r="AA410" i="25"/>
  <c r="C410" i="26"/>
  <c r="AY385" i="12"/>
  <c r="AV356" i="12"/>
  <c r="V356" i="26" s="1"/>
  <c r="AM385" i="12"/>
  <c r="G357" i="26"/>
  <c r="AZ385" i="12"/>
  <c r="AA389" i="25"/>
  <c r="C389" i="26"/>
  <c r="AA388" i="25"/>
  <c r="C388" i="26"/>
  <c r="AA416" i="25"/>
  <c r="C416" i="26"/>
  <c r="C413" i="25"/>
  <c r="S413" i="18"/>
  <c r="C383" i="25"/>
  <c r="S383" i="18"/>
  <c r="AD356" i="12"/>
  <c r="V356" i="25" s="1"/>
  <c r="V357" i="25"/>
  <c r="C390" i="25"/>
  <c r="S390" i="18"/>
  <c r="X412" i="12"/>
  <c r="M412" i="25" s="1"/>
  <c r="M357" i="25"/>
  <c r="C391" i="25"/>
  <c r="S391" i="18"/>
  <c r="Q385" i="12"/>
  <c r="Q511" i="12" s="1"/>
  <c r="C357" i="25"/>
  <c r="S357" i="18"/>
  <c r="Y385" i="12"/>
  <c r="N357" i="25"/>
  <c r="W356" i="12"/>
  <c r="R389" i="25"/>
  <c r="U389" i="25"/>
  <c r="V356" i="12"/>
  <c r="V384" i="12" s="1"/>
  <c r="H357" i="25"/>
  <c r="R383" i="25"/>
  <c r="U383" i="25"/>
  <c r="C389" i="25"/>
  <c r="S389" i="18"/>
  <c r="AB356" i="12"/>
  <c r="Q356" i="25" s="1"/>
  <c r="Q357" i="25"/>
  <c r="AH385" i="12"/>
  <c r="Z357" i="25"/>
  <c r="R413" i="25"/>
  <c r="U413" i="25"/>
  <c r="R391" i="25"/>
  <c r="U391" i="25"/>
  <c r="R418" i="25"/>
  <c r="U418" i="25"/>
  <c r="R386" i="25"/>
  <c r="U386" i="25"/>
  <c r="R416" i="25"/>
  <c r="U416" i="25"/>
  <c r="C410" i="25"/>
  <c r="S410" i="18"/>
  <c r="R410" i="25"/>
  <c r="U410" i="25"/>
  <c r="C386" i="25"/>
  <c r="S386" i="18"/>
  <c r="R357" i="25"/>
  <c r="U357" i="25"/>
  <c r="C416" i="25"/>
  <c r="S416" i="18"/>
  <c r="C418" i="25"/>
  <c r="S418" i="18"/>
  <c r="R390" i="25"/>
  <c r="U390" i="25"/>
  <c r="AE412" i="12"/>
  <c r="W412" i="25" s="1"/>
  <c r="AC412" i="12"/>
  <c r="AR356" i="12"/>
  <c r="AR354" i="12" s="1"/>
  <c r="O354" i="26" s="1"/>
  <c r="BD356" i="12"/>
  <c r="Y356" i="12"/>
  <c r="BH385" i="12"/>
  <c r="Q356" i="12"/>
  <c r="Q384" i="12" s="1"/>
  <c r="Q510" i="12" s="1"/>
  <c r="T412" i="12"/>
  <c r="F412" i="25" s="1"/>
  <c r="AC356" i="12"/>
  <c r="AN385" i="12"/>
  <c r="AD384" i="12"/>
  <c r="BK356" i="12"/>
  <c r="P356" i="27" s="1"/>
  <c r="BK412" i="12"/>
  <c r="P412" i="27" s="1"/>
  <c r="AS356" i="12"/>
  <c r="P356" i="26" s="1"/>
  <c r="AS412" i="12"/>
  <c r="P412" i="26" s="1"/>
  <c r="AP356" i="12"/>
  <c r="M356" i="26" s="1"/>
  <c r="AP412" i="12"/>
  <c r="M412" i="26" s="1"/>
  <c r="AX356" i="12"/>
  <c r="X356" i="26" s="1"/>
  <c r="AX412" i="12"/>
  <c r="X412" i="26" s="1"/>
  <c r="AF412" i="12"/>
  <c r="X412" i="25" s="1"/>
  <c r="BL412" i="12"/>
  <c r="Q412" i="27" s="1"/>
  <c r="U412" i="12"/>
  <c r="G412" i="25" s="1"/>
  <c r="S385" i="12"/>
  <c r="S412" i="12"/>
  <c r="E412" i="25" s="1"/>
  <c r="AI356" i="12"/>
  <c r="AI412" i="12"/>
  <c r="AG356" i="12"/>
  <c r="Y356" i="25" s="1"/>
  <c r="AG412" i="12"/>
  <c r="Y412" i="25" s="1"/>
  <c r="BM356" i="12"/>
  <c r="R356" i="27" s="1"/>
  <c r="BM412" i="12"/>
  <c r="R412" i="27" s="1"/>
  <c r="U385" i="12"/>
  <c r="AJ412" i="12"/>
  <c r="D412" i="26" s="1"/>
  <c r="AA385" i="12"/>
  <c r="AA412" i="12"/>
  <c r="P412" i="25" s="1"/>
  <c r="AA356" i="12"/>
  <c r="P356" i="25" s="1"/>
  <c r="Z412" i="12"/>
  <c r="O412" i="25" s="1"/>
  <c r="Z356" i="12"/>
  <c r="O356" i="25" s="1"/>
  <c r="Z385" i="12"/>
  <c r="AG385" i="12"/>
  <c r="AX385" i="12"/>
  <c r="AM356" i="12"/>
  <c r="AM412" i="12"/>
  <c r="G412" i="26" s="1"/>
  <c r="BC356" i="12"/>
  <c r="E356" i="27" s="1"/>
  <c r="BC412" i="12"/>
  <c r="E412" i="27" s="1"/>
  <c r="AK356" i="12"/>
  <c r="AK412" i="12"/>
  <c r="E412" i="26" s="1"/>
  <c r="BA356" i="12"/>
  <c r="BA412" i="12"/>
  <c r="AF356" i="12"/>
  <c r="BL356" i="12"/>
  <c r="Q356" i="27" s="1"/>
  <c r="AL356" i="12"/>
  <c r="AL412" i="12"/>
  <c r="F412" i="26" s="1"/>
  <c r="AT356" i="12"/>
  <c r="AT412" i="12"/>
  <c r="Q412" i="26" s="1"/>
  <c r="BB356" i="12"/>
  <c r="D356" i="27" s="1"/>
  <c r="BB412" i="12"/>
  <c r="D412" i="27" s="1"/>
  <c r="BJ356" i="12"/>
  <c r="BJ412" i="12"/>
  <c r="O412" i="27" s="1"/>
  <c r="X356" i="12"/>
  <c r="M356" i="25" s="1"/>
  <c r="AN412" i="12"/>
  <c r="H412" i="26" s="1"/>
  <c r="BD412" i="12"/>
  <c r="F412" i="27" s="1"/>
  <c r="V412" i="12"/>
  <c r="H412" i="25" s="1"/>
  <c r="V385" i="12"/>
  <c r="Q412" i="12"/>
  <c r="Y412" i="12"/>
  <c r="N412" i="25" s="1"/>
  <c r="R412" i="12"/>
  <c r="D412" i="25" s="1"/>
  <c r="R385" i="12"/>
  <c r="R356" i="12"/>
  <c r="D356" i="25" s="1"/>
  <c r="W412" i="12"/>
  <c r="AU385" i="12"/>
  <c r="AU511" i="12" s="1"/>
  <c r="AU412" i="12"/>
  <c r="BI356" i="12"/>
  <c r="BI412" i="12"/>
  <c r="N412" i="27" s="1"/>
  <c r="AH356" i="12"/>
  <c r="Z356" i="25" s="1"/>
  <c r="AH412" i="12"/>
  <c r="Z412" i="25" s="1"/>
  <c r="BF356" i="12"/>
  <c r="H356" i="27" s="1"/>
  <c r="BF412" i="12"/>
  <c r="H412" i="27" s="1"/>
  <c r="U384" i="12"/>
  <c r="AV412" i="12"/>
  <c r="V412" i="26" s="1"/>
  <c r="AP385" i="12"/>
  <c r="BK385" i="12"/>
  <c r="AY356" i="12"/>
  <c r="Y356" i="26" s="1"/>
  <c r="AY412" i="12"/>
  <c r="Y412" i="26" s="1"/>
  <c r="AW356" i="12"/>
  <c r="W356" i="26" s="1"/>
  <c r="AW412" i="12"/>
  <c r="W412" i="26" s="1"/>
  <c r="AC385" i="12"/>
  <c r="AC511" i="12" s="1"/>
  <c r="S356" i="12"/>
  <c r="AZ412" i="12"/>
  <c r="Z412" i="26" s="1"/>
  <c r="AD412" i="12"/>
  <c r="V412" i="25" s="1"/>
  <c r="AD385" i="12"/>
  <c r="AW385" i="12"/>
  <c r="BF385" i="12"/>
  <c r="AI385" i="12"/>
  <c r="AI511" i="12" s="1"/>
  <c r="AJ385" i="12"/>
  <c r="AF385" i="12"/>
  <c r="AV385" i="12"/>
  <c r="AQ356" i="12"/>
  <c r="AQ412" i="12"/>
  <c r="N412" i="26" s="1"/>
  <c r="BG356" i="12"/>
  <c r="L356" i="27" s="1"/>
  <c r="BG412" i="12"/>
  <c r="AO356" i="12"/>
  <c r="L356" i="26" s="1"/>
  <c r="AO412" i="12"/>
  <c r="BE356" i="12"/>
  <c r="G356" i="27" s="1"/>
  <c r="BE412" i="12"/>
  <c r="G412" i="27" s="1"/>
  <c r="AJ356" i="12"/>
  <c r="D356" i="26" s="1"/>
  <c r="AZ356" i="12"/>
  <c r="Z356" i="26" s="1"/>
  <c r="AR412" i="12"/>
  <c r="O412" i="26" s="1"/>
  <c r="BH412" i="12"/>
  <c r="M412" i="27" s="1"/>
  <c r="AB412" i="12"/>
  <c r="Q412" i="25" s="1"/>
  <c r="AK385" i="12"/>
  <c r="BA385" i="12"/>
  <c r="BA511" i="12" s="1"/>
  <c r="AT385" i="12"/>
  <c r="BJ385" i="12"/>
  <c r="BC385" i="12"/>
  <c r="AO385" i="12"/>
  <c r="L385" i="26" s="1"/>
  <c r="BE385" i="12"/>
  <c r="AE385" i="12"/>
  <c r="AE356" i="12"/>
  <c r="T385" i="12"/>
  <c r="T356" i="12"/>
  <c r="F356" i="25" s="1"/>
  <c r="AS385" i="12"/>
  <c r="BI385" i="12"/>
  <c r="AL385" i="12"/>
  <c r="BB385" i="12"/>
  <c r="AU356" i="12"/>
  <c r="BG385" i="12"/>
  <c r="L385" i="27" s="1"/>
  <c r="P385" i="12"/>
  <c r="P511" i="12" s="1"/>
  <c r="R47" i="28" s="1"/>
  <c r="P356" i="12"/>
  <c r="R356" i="18" s="1"/>
  <c r="I412" i="26" l="1"/>
  <c r="L412" i="26"/>
  <c r="AN47" i="28"/>
  <c r="AK47" i="28"/>
  <c r="BO47" i="28"/>
  <c r="BL47" i="28"/>
  <c r="CG51" i="28"/>
  <c r="CD51" i="28"/>
  <c r="BF48" i="28"/>
  <c r="BC48" i="28"/>
  <c r="CG48" i="28"/>
  <c r="CD48" i="28"/>
  <c r="AW47" i="28"/>
  <c r="AT47" i="28"/>
  <c r="AE47" i="28"/>
  <c r="AB47" i="28"/>
  <c r="CG50" i="28"/>
  <c r="CD50" i="28"/>
  <c r="BF50" i="28"/>
  <c r="BC50" i="28"/>
  <c r="BF52" i="28"/>
  <c r="BC52" i="28"/>
  <c r="I412" i="27"/>
  <c r="L412" i="27"/>
  <c r="BF45" i="28"/>
  <c r="BC45" i="28"/>
  <c r="CG49" i="28"/>
  <c r="CD49" i="28"/>
  <c r="CG52" i="28"/>
  <c r="CD52" i="28"/>
  <c r="CG45" i="28"/>
  <c r="CD45" i="28"/>
  <c r="BF51" i="28"/>
  <c r="BC51" i="28"/>
  <c r="BU47" i="28"/>
  <c r="BX47" i="28"/>
  <c r="V46" i="28"/>
  <c r="S46" i="28"/>
  <c r="V47" i="28"/>
  <c r="S47" i="28"/>
  <c r="CG53" i="28"/>
  <c r="CD53" i="28"/>
  <c r="BC53" i="28"/>
  <c r="BF53" i="28"/>
  <c r="BF49" i="28"/>
  <c r="BC49" i="28"/>
  <c r="AN384" i="12"/>
  <c r="AN510" i="12" s="1"/>
  <c r="BB46" i="28" s="1"/>
  <c r="AN354" i="12"/>
  <c r="H354" i="26" s="1"/>
  <c r="N385" i="27"/>
  <c r="BI511" i="12"/>
  <c r="CI47" i="28" s="1"/>
  <c r="E385" i="27"/>
  <c r="BC511" i="12"/>
  <c r="BZ47" i="28" s="1"/>
  <c r="D385" i="26"/>
  <c r="AJ511" i="12"/>
  <c r="AX47" i="28" s="1"/>
  <c r="V385" i="25"/>
  <c r="AD511" i="12"/>
  <c r="AO47" i="28" s="1"/>
  <c r="X385" i="26"/>
  <c r="AX511" i="12"/>
  <c r="BR47" i="28" s="1"/>
  <c r="P385" i="26"/>
  <c r="AS511" i="12"/>
  <c r="BJ47" i="28" s="1"/>
  <c r="W385" i="25"/>
  <c r="AE511" i="12"/>
  <c r="AP47" i="28" s="1"/>
  <c r="O385" i="27"/>
  <c r="BJ511" i="12"/>
  <c r="CJ47" i="28" s="1"/>
  <c r="P385" i="27"/>
  <c r="BK511" i="12"/>
  <c r="CK47" i="28" s="1"/>
  <c r="G384" i="25"/>
  <c r="U510" i="12"/>
  <c r="Z46" i="28" s="1"/>
  <c r="D385" i="25"/>
  <c r="R511" i="12"/>
  <c r="W47" i="28" s="1"/>
  <c r="H385" i="25"/>
  <c r="V511" i="12"/>
  <c r="AA47" i="28" s="1"/>
  <c r="Y385" i="25"/>
  <c r="AG511" i="12"/>
  <c r="AR47" i="28" s="1"/>
  <c r="G385" i="25"/>
  <c r="U511" i="12"/>
  <c r="Z47" i="28" s="1"/>
  <c r="Z385" i="26"/>
  <c r="AZ511" i="12"/>
  <c r="BT47" i="28" s="1"/>
  <c r="Y385" i="26"/>
  <c r="AY511" i="12"/>
  <c r="BS47" i="28" s="1"/>
  <c r="N385" i="26"/>
  <c r="AQ511" i="12"/>
  <c r="BH47" i="28" s="1"/>
  <c r="Q385" i="27"/>
  <c r="BL511" i="12"/>
  <c r="CL47" i="28" s="1"/>
  <c r="I385" i="27"/>
  <c r="BG511" i="12"/>
  <c r="D385" i="27"/>
  <c r="BB511" i="12"/>
  <c r="BY47" i="28" s="1"/>
  <c r="V385" i="26"/>
  <c r="AV511" i="12"/>
  <c r="BP47" i="28" s="1"/>
  <c r="H385" i="27"/>
  <c r="BF511" i="12"/>
  <c r="CC47" i="28" s="1"/>
  <c r="O385" i="25"/>
  <c r="Z511" i="12"/>
  <c r="AH47" i="28" s="1"/>
  <c r="E385" i="25"/>
  <c r="S511" i="12"/>
  <c r="X47" i="28" s="1"/>
  <c r="V384" i="25"/>
  <c r="AD510" i="12"/>
  <c r="AO46" i="28" s="1"/>
  <c r="Z385" i="25"/>
  <c r="AH511" i="12"/>
  <c r="AS47" i="28" s="1"/>
  <c r="H384" i="25"/>
  <c r="V510" i="12"/>
  <c r="AA46" i="28" s="1"/>
  <c r="E385" i="26"/>
  <c r="AK511" i="12"/>
  <c r="AY47" i="28" s="1"/>
  <c r="G385" i="27"/>
  <c r="BE511" i="12"/>
  <c r="CB47" i="28" s="1"/>
  <c r="Q385" i="26"/>
  <c r="AT511" i="12"/>
  <c r="BK47" i="28" s="1"/>
  <c r="R385" i="18"/>
  <c r="F385" i="26"/>
  <c r="AL511" i="12"/>
  <c r="AZ47" i="28" s="1"/>
  <c r="F385" i="25"/>
  <c r="T511" i="12"/>
  <c r="Y47" i="28" s="1"/>
  <c r="I385" i="26"/>
  <c r="AO511" i="12"/>
  <c r="X385" i="25"/>
  <c r="AF511" i="12"/>
  <c r="AQ47" i="28" s="1"/>
  <c r="W385" i="26"/>
  <c r="AW511" i="12"/>
  <c r="BQ47" i="28" s="1"/>
  <c r="M385" i="26"/>
  <c r="AP511" i="12"/>
  <c r="BG47" i="28" s="1"/>
  <c r="P385" i="25"/>
  <c r="AA511" i="12"/>
  <c r="AI47" i="28" s="1"/>
  <c r="H385" i="26"/>
  <c r="AN511" i="12"/>
  <c r="BB47" i="28" s="1"/>
  <c r="M385" i="27"/>
  <c r="BH511" i="12"/>
  <c r="CH47" i="28" s="1"/>
  <c r="N385" i="25"/>
  <c r="Y511" i="12"/>
  <c r="AG47" i="28" s="1"/>
  <c r="G385" i="26"/>
  <c r="AM511" i="12"/>
  <c r="BA47" i="28" s="1"/>
  <c r="O385" i="26"/>
  <c r="AR511" i="12"/>
  <c r="BI47" i="28" s="1"/>
  <c r="R385" i="27"/>
  <c r="BM511" i="12"/>
  <c r="CM47" i="28" s="1"/>
  <c r="F385" i="27"/>
  <c r="BD511" i="12"/>
  <c r="CA47" i="28" s="1"/>
  <c r="I385" i="25"/>
  <c r="L385" i="25"/>
  <c r="W384" i="12"/>
  <c r="W510" i="12" s="1"/>
  <c r="L356" i="25"/>
  <c r="I412" i="25"/>
  <c r="L412" i="25"/>
  <c r="U354" i="12"/>
  <c r="G354" i="25" s="1"/>
  <c r="BI384" i="12"/>
  <c r="N356" i="27"/>
  <c r="AA412" i="26"/>
  <c r="C412" i="27"/>
  <c r="AA356" i="26"/>
  <c r="C356" i="27"/>
  <c r="BD384" i="12"/>
  <c r="F356" i="27"/>
  <c r="AA385" i="26"/>
  <c r="C385" i="27"/>
  <c r="BH411" i="12"/>
  <c r="M411" i="27" s="1"/>
  <c r="I356" i="27"/>
  <c r="BJ384" i="12"/>
  <c r="O356" i="27"/>
  <c r="BH384" i="12"/>
  <c r="M356" i="27"/>
  <c r="AV384" i="12"/>
  <c r="AB354" i="12"/>
  <c r="Q354" i="25" s="1"/>
  <c r="AV354" i="12"/>
  <c r="V354" i="26" s="1"/>
  <c r="AB384" i="12"/>
  <c r="R356" i="26"/>
  <c r="U356" i="26"/>
  <c r="W411" i="12"/>
  <c r="V411" i="12"/>
  <c r="H411" i="25" s="1"/>
  <c r="R385" i="26"/>
  <c r="U385" i="26"/>
  <c r="R412" i="26"/>
  <c r="U412" i="26"/>
  <c r="AD354" i="12"/>
  <c r="V354" i="25" s="1"/>
  <c r="AL384" i="12"/>
  <c r="F356" i="26"/>
  <c r="AT384" i="12"/>
  <c r="Q356" i="26"/>
  <c r="AK384" i="12"/>
  <c r="E356" i="26"/>
  <c r="AN411" i="12"/>
  <c r="H411" i="26" s="1"/>
  <c r="G356" i="26"/>
  <c r="AA412" i="25"/>
  <c r="C412" i="26"/>
  <c r="BB384" i="12"/>
  <c r="BA384" i="12"/>
  <c r="BA510" i="12" s="1"/>
  <c r="AO411" i="12"/>
  <c r="I356" i="26"/>
  <c r="AQ384" i="12"/>
  <c r="N356" i="26"/>
  <c r="AA385" i="25"/>
  <c r="C385" i="26"/>
  <c r="AA356" i="25"/>
  <c r="C356" i="26"/>
  <c r="AR384" i="12"/>
  <c r="O356" i="26"/>
  <c r="R412" i="25"/>
  <c r="U412" i="25"/>
  <c r="AD411" i="12"/>
  <c r="V411" i="25" s="1"/>
  <c r="R356" i="25"/>
  <c r="U356" i="25"/>
  <c r="Y354" i="12"/>
  <c r="N356" i="25"/>
  <c r="C384" i="25"/>
  <c r="S384" i="18"/>
  <c r="S354" i="12"/>
  <c r="E354" i="25" s="1"/>
  <c r="E356" i="25"/>
  <c r="C412" i="25"/>
  <c r="S412" i="18"/>
  <c r="AF384" i="12"/>
  <c r="X356" i="25"/>
  <c r="W354" i="12"/>
  <c r="L354" i="25" s="1"/>
  <c r="I356" i="25"/>
  <c r="AE411" i="12"/>
  <c r="W411" i="25" s="1"/>
  <c r="W356" i="25"/>
  <c r="R385" i="25"/>
  <c r="U385" i="25"/>
  <c r="Q354" i="12"/>
  <c r="Q382" i="12" s="1"/>
  <c r="Q508" i="12" s="1"/>
  <c r="C356" i="25"/>
  <c r="S356" i="18"/>
  <c r="V354" i="12"/>
  <c r="V409" i="12" s="1"/>
  <c r="H409" i="25" s="1"/>
  <c r="H356" i="25"/>
  <c r="C385" i="25"/>
  <c r="S385" i="18"/>
  <c r="BD411" i="12"/>
  <c r="F411" i="27" s="1"/>
  <c r="S384" i="12"/>
  <c r="BD354" i="12"/>
  <c r="AM384" i="12"/>
  <c r="Y411" i="12"/>
  <c r="N411" i="25" s="1"/>
  <c r="T411" i="12"/>
  <c r="F411" i="25" s="1"/>
  <c r="Y384" i="12"/>
  <c r="Q411" i="12"/>
  <c r="AC354" i="12"/>
  <c r="AC411" i="12"/>
  <c r="AC384" i="12"/>
  <c r="AC510" i="12" s="1"/>
  <c r="AO384" i="12"/>
  <c r="L384" i="26" s="1"/>
  <c r="S411" i="12"/>
  <c r="E411" i="25" s="1"/>
  <c r="AO354" i="12"/>
  <c r="L354" i="26" s="1"/>
  <c r="AW354" i="12"/>
  <c r="W354" i="26" s="1"/>
  <c r="AW411" i="12"/>
  <c r="W411" i="26" s="1"/>
  <c r="AW384" i="12"/>
  <c r="BF354" i="12"/>
  <c r="H354" i="27" s="1"/>
  <c r="BF411" i="12"/>
  <c r="H411" i="27" s="1"/>
  <c r="BF384" i="12"/>
  <c r="BL354" i="12"/>
  <c r="Q354" i="27" s="1"/>
  <c r="BL411" i="12"/>
  <c r="Q411" i="27" s="1"/>
  <c r="AA384" i="12"/>
  <c r="AA411" i="12"/>
  <c r="P411" i="25" s="1"/>
  <c r="AA354" i="12"/>
  <c r="BM354" i="12"/>
  <c r="R354" i="27" s="1"/>
  <c r="BM411" i="12"/>
  <c r="R411" i="27" s="1"/>
  <c r="BM384" i="12"/>
  <c r="AJ354" i="12"/>
  <c r="D354" i="26" s="1"/>
  <c r="AJ411" i="12"/>
  <c r="D411" i="26" s="1"/>
  <c r="AJ384" i="12"/>
  <c r="AQ354" i="12"/>
  <c r="AQ411" i="12"/>
  <c r="N411" i="26" s="1"/>
  <c r="AR411" i="12"/>
  <c r="O411" i="26" s="1"/>
  <c r="U411" i="12"/>
  <c r="G411" i="25" s="1"/>
  <c r="BJ354" i="12"/>
  <c r="O354" i="27" s="1"/>
  <c r="BJ411" i="12"/>
  <c r="O411" i="27" s="1"/>
  <c r="AT354" i="12"/>
  <c r="Q354" i="26" s="1"/>
  <c r="AT411" i="12"/>
  <c r="Q411" i="26" s="1"/>
  <c r="AF354" i="12"/>
  <c r="X354" i="25" s="1"/>
  <c r="AF411" i="12"/>
  <c r="X411" i="25" s="1"/>
  <c r="AK354" i="12"/>
  <c r="E354" i="26" s="1"/>
  <c r="AK411" i="12"/>
  <c r="E411" i="26" s="1"/>
  <c r="AM354" i="12"/>
  <c r="AM411" i="12"/>
  <c r="G411" i="26" s="1"/>
  <c r="AX354" i="12"/>
  <c r="X354" i="26" s="1"/>
  <c r="AX411" i="12"/>
  <c r="X411" i="26" s="1"/>
  <c r="AX384" i="12"/>
  <c r="BK354" i="12"/>
  <c r="P354" i="27" s="1"/>
  <c r="BK411" i="12"/>
  <c r="P411" i="27" s="1"/>
  <c r="BK384" i="12"/>
  <c r="AU354" i="12"/>
  <c r="AU411" i="12"/>
  <c r="AZ354" i="12"/>
  <c r="Z354" i="26" s="1"/>
  <c r="AZ411" i="12"/>
  <c r="Z411" i="26" s="1"/>
  <c r="AZ384" i="12"/>
  <c r="AN364" i="12"/>
  <c r="H364" i="26" s="1"/>
  <c r="AN382" i="12"/>
  <c r="AI354" i="12"/>
  <c r="AI411" i="12"/>
  <c r="AI384" i="12"/>
  <c r="AI510" i="12" s="1"/>
  <c r="AR364" i="12"/>
  <c r="O364" i="26" s="1"/>
  <c r="AR382" i="12"/>
  <c r="AY354" i="12"/>
  <c r="Y354" i="26" s="1"/>
  <c r="AY411" i="12"/>
  <c r="Y411" i="26" s="1"/>
  <c r="AY384" i="12"/>
  <c r="AH354" i="12"/>
  <c r="Z354" i="25" s="1"/>
  <c r="AH411" i="12"/>
  <c r="Z411" i="25" s="1"/>
  <c r="AH384" i="12"/>
  <c r="BI354" i="12"/>
  <c r="N354" i="27" s="1"/>
  <c r="BI411" i="12"/>
  <c r="N411" i="27" s="1"/>
  <c r="R384" i="12"/>
  <c r="R411" i="12"/>
  <c r="D411" i="25" s="1"/>
  <c r="R354" i="12"/>
  <c r="Z384" i="12"/>
  <c r="Z411" i="12"/>
  <c r="O411" i="25" s="1"/>
  <c r="Z354" i="12"/>
  <c r="O354" i="25" s="1"/>
  <c r="BH364" i="12"/>
  <c r="M364" i="27" s="1"/>
  <c r="BH382" i="12"/>
  <c r="AG354" i="12"/>
  <c r="Y354" i="25" s="1"/>
  <c r="AG411" i="12"/>
  <c r="Y411" i="25" s="1"/>
  <c r="AG384" i="12"/>
  <c r="AU384" i="12"/>
  <c r="AU510" i="12" s="1"/>
  <c r="BL384" i="12"/>
  <c r="BE354" i="12"/>
  <c r="G354" i="27" s="1"/>
  <c r="BE411" i="12"/>
  <c r="G411" i="27" s="1"/>
  <c r="BE384" i="12"/>
  <c r="BG354" i="12"/>
  <c r="BG411" i="12"/>
  <c r="BG384" i="12"/>
  <c r="L384" i="27" s="1"/>
  <c r="AB411" i="12"/>
  <c r="Q411" i="25" s="1"/>
  <c r="X384" i="12"/>
  <c r="X411" i="12"/>
  <c r="M411" i="25" s="1"/>
  <c r="X354" i="12"/>
  <c r="M354" i="25" s="1"/>
  <c r="BB354" i="12"/>
  <c r="D354" i="27" s="1"/>
  <c r="BB411" i="12"/>
  <c r="D411" i="27" s="1"/>
  <c r="AL354" i="12"/>
  <c r="F354" i="26" s="1"/>
  <c r="AL411" i="12"/>
  <c r="F411" i="26" s="1"/>
  <c r="BA354" i="12"/>
  <c r="BA411" i="12"/>
  <c r="BC354" i="12"/>
  <c r="E354" i="27" s="1"/>
  <c r="BC411" i="12"/>
  <c r="E411" i="27" s="1"/>
  <c r="BC384" i="12"/>
  <c r="AP354" i="12"/>
  <c r="M354" i="26" s="1"/>
  <c r="AP411" i="12"/>
  <c r="M411" i="26" s="1"/>
  <c r="AP384" i="12"/>
  <c r="AS354" i="12"/>
  <c r="P354" i="26" s="1"/>
  <c r="AS411" i="12"/>
  <c r="P411" i="26" s="1"/>
  <c r="AS384" i="12"/>
  <c r="AV411" i="12"/>
  <c r="V411" i="26" s="1"/>
  <c r="T384" i="12"/>
  <c r="T354" i="12"/>
  <c r="P354" i="12"/>
  <c r="P384" i="12"/>
  <c r="P510" i="12" s="1"/>
  <c r="R46" i="28" s="1"/>
  <c r="AE354" i="12"/>
  <c r="AE384" i="12"/>
  <c r="I354" i="27" l="1"/>
  <c r="L354" i="27"/>
  <c r="BF47" i="28"/>
  <c r="BC47" i="28"/>
  <c r="H384" i="26"/>
  <c r="BO46" i="28"/>
  <c r="BL46" i="28"/>
  <c r="AN46" i="28"/>
  <c r="AK46" i="28"/>
  <c r="I411" i="26"/>
  <c r="L411" i="26"/>
  <c r="V44" i="28"/>
  <c r="S44" i="28"/>
  <c r="BX46" i="28"/>
  <c r="BU46" i="28"/>
  <c r="I411" i="27"/>
  <c r="L411" i="27"/>
  <c r="AW46" i="28"/>
  <c r="AT46" i="28"/>
  <c r="AB46" i="28"/>
  <c r="AE46" i="28"/>
  <c r="CG47" i="28"/>
  <c r="CD47" i="28"/>
  <c r="R384" i="18"/>
  <c r="Y384" i="26"/>
  <c r="AY510" i="12"/>
  <c r="BS46" i="28" s="1"/>
  <c r="H382" i="26"/>
  <c r="AN508" i="12"/>
  <c r="BB44" i="28" s="1"/>
  <c r="V384" i="26"/>
  <c r="AV510" i="12"/>
  <c r="BP46" i="28" s="1"/>
  <c r="P384" i="26"/>
  <c r="AS510" i="12"/>
  <c r="BJ46" i="28" s="1"/>
  <c r="Z384" i="25"/>
  <c r="AH510" i="12"/>
  <c r="AS46" i="28" s="1"/>
  <c r="W384" i="26"/>
  <c r="AW510" i="12"/>
  <c r="BQ46" i="28" s="1"/>
  <c r="N384" i="26"/>
  <c r="AQ510" i="12"/>
  <c r="BH46" i="28" s="1"/>
  <c r="D384" i="27"/>
  <c r="BB510" i="12"/>
  <c r="BY46" i="28" s="1"/>
  <c r="Q384" i="26"/>
  <c r="AT510" i="12"/>
  <c r="BK46" i="28" s="1"/>
  <c r="Q384" i="25"/>
  <c r="AB510" i="12"/>
  <c r="AJ46" i="28" s="1"/>
  <c r="M384" i="26"/>
  <c r="AP510" i="12"/>
  <c r="BG46" i="28" s="1"/>
  <c r="W384" i="25"/>
  <c r="AE510" i="12"/>
  <c r="AP46" i="28" s="1"/>
  <c r="Q384" i="27"/>
  <c r="BL510" i="12"/>
  <c r="CL46" i="28" s="1"/>
  <c r="D384" i="25"/>
  <c r="R510" i="12"/>
  <c r="W46" i="28" s="1"/>
  <c r="Z384" i="26"/>
  <c r="AZ510" i="12"/>
  <c r="BT46" i="28" s="1"/>
  <c r="X384" i="26"/>
  <c r="AX510" i="12"/>
  <c r="BR46" i="28" s="1"/>
  <c r="R384" i="27"/>
  <c r="BM510" i="12"/>
  <c r="CM46" i="28" s="1"/>
  <c r="H384" i="27"/>
  <c r="BF510" i="12"/>
  <c r="CC46" i="28" s="1"/>
  <c r="I384" i="26"/>
  <c r="AO510" i="12"/>
  <c r="G384" i="26"/>
  <c r="AM510" i="12"/>
  <c r="BA46" i="28" s="1"/>
  <c r="M384" i="27"/>
  <c r="BH510" i="12"/>
  <c r="CH46" i="28" s="1"/>
  <c r="F384" i="27"/>
  <c r="BD510" i="12"/>
  <c r="CA46" i="28" s="1"/>
  <c r="I384" i="27"/>
  <c r="BG510" i="12"/>
  <c r="Y384" i="25"/>
  <c r="AG510" i="12"/>
  <c r="AR46" i="28" s="1"/>
  <c r="E384" i="25"/>
  <c r="S510" i="12"/>
  <c r="X46" i="28" s="1"/>
  <c r="X384" i="25"/>
  <c r="AF510" i="12"/>
  <c r="AQ46" i="28" s="1"/>
  <c r="O384" i="27"/>
  <c r="BJ510" i="12"/>
  <c r="CJ46" i="28" s="1"/>
  <c r="N384" i="27"/>
  <c r="BI510" i="12"/>
  <c r="CI46" i="28" s="1"/>
  <c r="M384" i="25"/>
  <c r="X510" i="12"/>
  <c r="AF46" i="28" s="1"/>
  <c r="F384" i="25"/>
  <c r="T510" i="12"/>
  <c r="Y46" i="28" s="1"/>
  <c r="E384" i="27"/>
  <c r="BC510" i="12"/>
  <c r="BZ46" i="28" s="1"/>
  <c r="G384" i="27"/>
  <c r="BE510" i="12"/>
  <c r="CB46" i="28" s="1"/>
  <c r="M382" i="27"/>
  <c r="BH508" i="12"/>
  <c r="CH44" i="28" s="1"/>
  <c r="O384" i="25"/>
  <c r="Z510" i="12"/>
  <c r="AH46" i="28" s="1"/>
  <c r="O382" i="26"/>
  <c r="AR508" i="12"/>
  <c r="BI44" i="28" s="1"/>
  <c r="P384" i="27"/>
  <c r="BK510" i="12"/>
  <c r="CK46" i="28" s="1"/>
  <c r="D384" i="26"/>
  <c r="AJ510" i="12"/>
  <c r="AX46" i="28" s="1"/>
  <c r="P384" i="25"/>
  <c r="AA510" i="12"/>
  <c r="AI46" i="28" s="1"/>
  <c r="N384" i="25"/>
  <c r="Y510" i="12"/>
  <c r="AG46" i="28" s="1"/>
  <c r="O384" i="26"/>
  <c r="AR510" i="12"/>
  <c r="BI46" i="28" s="1"/>
  <c r="E384" i="26"/>
  <c r="AK510" i="12"/>
  <c r="AY46" i="28" s="1"/>
  <c r="F384" i="26"/>
  <c r="AL510" i="12"/>
  <c r="AZ46" i="28" s="1"/>
  <c r="U364" i="12"/>
  <c r="G364" i="25" s="1"/>
  <c r="U382" i="12"/>
  <c r="I384" i="25"/>
  <c r="L384" i="25"/>
  <c r="I411" i="25"/>
  <c r="L411" i="25"/>
  <c r="AV364" i="12"/>
  <c r="V364" i="26" s="1"/>
  <c r="AD382" i="12"/>
  <c r="AB382" i="12"/>
  <c r="AD364" i="12"/>
  <c r="V364" i="25" s="1"/>
  <c r="AB364" i="12"/>
  <c r="Q364" i="25" s="1"/>
  <c r="AV382" i="12"/>
  <c r="Q364" i="12"/>
  <c r="S364" i="18" s="1"/>
  <c r="AA411" i="26"/>
  <c r="C411" i="27"/>
  <c r="BD364" i="12"/>
  <c r="F364" i="27" s="1"/>
  <c r="F354" i="27"/>
  <c r="AA354" i="26"/>
  <c r="C354" i="27"/>
  <c r="AA384" i="26"/>
  <c r="C384" i="27"/>
  <c r="R411" i="26"/>
  <c r="U411" i="26"/>
  <c r="R384" i="26"/>
  <c r="U384" i="26"/>
  <c r="R354" i="26"/>
  <c r="U354" i="26"/>
  <c r="AO364" i="12"/>
  <c r="I354" i="26"/>
  <c r="AA384" i="25"/>
  <c r="C384" i="26"/>
  <c r="AA411" i="25"/>
  <c r="C411" i="26"/>
  <c r="AN409" i="12"/>
  <c r="H409" i="26" s="1"/>
  <c r="G354" i="26"/>
  <c r="AR409" i="12"/>
  <c r="O409" i="26" s="1"/>
  <c r="N354" i="26"/>
  <c r="AA354" i="25"/>
  <c r="C354" i="26"/>
  <c r="S382" i="12"/>
  <c r="C364" i="25"/>
  <c r="AD409" i="12"/>
  <c r="V409" i="25" s="1"/>
  <c r="R354" i="25"/>
  <c r="U354" i="25"/>
  <c r="I354" i="25"/>
  <c r="W382" i="12"/>
  <c r="W508" i="12" s="1"/>
  <c r="W409" i="12"/>
  <c r="W364" i="12"/>
  <c r="Y382" i="12"/>
  <c r="N354" i="25"/>
  <c r="AE409" i="12"/>
  <c r="W409" i="25" s="1"/>
  <c r="W354" i="25"/>
  <c r="C382" i="25"/>
  <c r="S382" i="18"/>
  <c r="C411" i="25"/>
  <c r="S411" i="18"/>
  <c r="AB409" i="12"/>
  <c r="Q409" i="25" s="1"/>
  <c r="P354" i="25"/>
  <c r="Q409" i="12"/>
  <c r="R354" i="18"/>
  <c r="S364" i="12"/>
  <c r="E364" i="25" s="1"/>
  <c r="T409" i="12"/>
  <c r="F409" i="25" s="1"/>
  <c r="F354" i="25"/>
  <c r="R384" i="25"/>
  <c r="U384" i="25"/>
  <c r="Y364" i="12"/>
  <c r="N364" i="25" s="1"/>
  <c r="C354" i="25"/>
  <c r="S354" i="18"/>
  <c r="S409" i="12"/>
  <c r="E409" i="25" s="1"/>
  <c r="D354" i="25"/>
  <c r="R411" i="25"/>
  <c r="U411" i="25"/>
  <c r="H354" i="25"/>
  <c r="V364" i="12"/>
  <c r="H364" i="25" s="1"/>
  <c r="V382" i="12"/>
  <c r="BD382" i="12"/>
  <c r="AC409" i="12"/>
  <c r="AC382" i="12"/>
  <c r="AC508" i="12" s="1"/>
  <c r="AC364" i="12"/>
  <c r="AO409" i="12"/>
  <c r="AO382" i="12"/>
  <c r="L382" i="26" s="1"/>
  <c r="AY409" i="12"/>
  <c r="Y409" i="26" s="1"/>
  <c r="AY364" i="12"/>
  <c r="Y364" i="26" s="1"/>
  <c r="AY382" i="12"/>
  <c r="AU364" i="12"/>
  <c r="AU409" i="12"/>
  <c r="AU382" i="12"/>
  <c r="AU508" i="12" s="1"/>
  <c r="AJ364" i="12"/>
  <c r="D364" i="26" s="1"/>
  <c r="AJ409" i="12"/>
  <c r="D409" i="26" s="1"/>
  <c r="AJ382" i="12"/>
  <c r="AP364" i="12"/>
  <c r="M364" i="26" s="1"/>
  <c r="AP409" i="12"/>
  <c r="M409" i="26" s="1"/>
  <c r="AP382" i="12"/>
  <c r="BG364" i="12"/>
  <c r="BG409" i="12"/>
  <c r="BG382" i="12"/>
  <c r="L382" i="27" s="1"/>
  <c r="BH409" i="12"/>
  <c r="M409" i="27" s="1"/>
  <c r="AH364" i="12"/>
  <c r="Z364" i="25" s="1"/>
  <c r="AH409" i="12"/>
  <c r="Z409" i="25" s="1"/>
  <c r="AH382" i="12"/>
  <c r="BK409" i="12"/>
  <c r="P409" i="27" s="1"/>
  <c r="BK364" i="12"/>
  <c r="P364" i="27" s="1"/>
  <c r="BK382" i="12"/>
  <c r="AM364" i="12"/>
  <c r="G364" i="26" s="1"/>
  <c r="AM409" i="12"/>
  <c r="G409" i="26" s="1"/>
  <c r="AM382" i="12"/>
  <c r="AF364" i="12"/>
  <c r="X364" i="25" s="1"/>
  <c r="AF409" i="12"/>
  <c r="X409" i="25" s="1"/>
  <c r="AF382" i="12"/>
  <c r="BJ364" i="12"/>
  <c r="O364" i="27" s="1"/>
  <c r="BJ409" i="12"/>
  <c r="O409" i="27" s="1"/>
  <c r="BJ382" i="12"/>
  <c r="AQ364" i="12"/>
  <c r="N364" i="26" s="1"/>
  <c r="AQ409" i="12"/>
  <c r="N409" i="26" s="1"/>
  <c r="AQ382" i="12"/>
  <c r="AL364" i="12"/>
  <c r="F364" i="26" s="1"/>
  <c r="AL409" i="12"/>
  <c r="F409" i="26" s="1"/>
  <c r="AL382" i="12"/>
  <c r="BE364" i="12"/>
  <c r="G364" i="27" s="1"/>
  <c r="BE409" i="12"/>
  <c r="G409" i="27" s="1"/>
  <c r="BE382" i="12"/>
  <c r="AA409" i="12"/>
  <c r="P409" i="25" s="1"/>
  <c r="AA364" i="12"/>
  <c r="P364" i="25" s="1"/>
  <c r="AA382" i="12"/>
  <c r="AS364" i="12"/>
  <c r="P364" i="26" s="1"/>
  <c r="AS409" i="12"/>
  <c r="P409" i="26" s="1"/>
  <c r="AS382" i="12"/>
  <c r="BA364" i="12"/>
  <c r="BA409" i="12"/>
  <c r="BA382" i="12"/>
  <c r="BA508" i="12" s="1"/>
  <c r="BB364" i="12"/>
  <c r="D364" i="27" s="1"/>
  <c r="BB409" i="12"/>
  <c r="D409" i="27" s="1"/>
  <c r="BB382" i="12"/>
  <c r="AV409" i="12"/>
  <c r="V409" i="26" s="1"/>
  <c r="R409" i="12"/>
  <c r="D409" i="25" s="1"/>
  <c r="R382" i="12"/>
  <c r="R364" i="12"/>
  <c r="D364" i="25" s="1"/>
  <c r="BI364" i="12"/>
  <c r="N364" i="27" s="1"/>
  <c r="BI409" i="12"/>
  <c r="N409" i="27" s="1"/>
  <c r="BI382" i="12"/>
  <c r="AZ364" i="12"/>
  <c r="Z364" i="26" s="1"/>
  <c r="AZ409" i="12"/>
  <c r="Z409" i="26" s="1"/>
  <c r="AZ382" i="12"/>
  <c r="AW364" i="12"/>
  <c r="W364" i="26" s="1"/>
  <c r="AW409" i="12"/>
  <c r="W409" i="26" s="1"/>
  <c r="AW382" i="12"/>
  <c r="BC364" i="12"/>
  <c r="E364" i="27" s="1"/>
  <c r="BC409" i="12"/>
  <c r="E409" i="27" s="1"/>
  <c r="BC382" i="12"/>
  <c r="AI364" i="12"/>
  <c r="AI409" i="12"/>
  <c r="AI382" i="12"/>
  <c r="AI508" i="12" s="1"/>
  <c r="BL364" i="12"/>
  <c r="Q364" i="27" s="1"/>
  <c r="BL409" i="12"/>
  <c r="Q409" i="27" s="1"/>
  <c r="BL382" i="12"/>
  <c r="X409" i="12"/>
  <c r="M409" i="25" s="1"/>
  <c r="X382" i="12"/>
  <c r="Y409" i="12"/>
  <c r="N409" i="25" s="1"/>
  <c r="X364" i="12"/>
  <c r="M364" i="25" s="1"/>
  <c r="AG364" i="12"/>
  <c r="Y364" i="25" s="1"/>
  <c r="AG409" i="12"/>
  <c r="Y409" i="25" s="1"/>
  <c r="AG382" i="12"/>
  <c r="Z409" i="12"/>
  <c r="O409" i="25" s="1"/>
  <c r="Z382" i="12"/>
  <c r="Z364" i="12"/>
  <c r="O364" i="25" s="1"/>
  <c r="BD409" i="12"/>
  <c r="F409" i="27" s="1"/>
  <c r="AX364" i="12"/>
  <c r="X364" i="26" s="1"/>
  <c r="AX409" i="12"/>
  <c r="X409" i="26" s="1"/>
  <c r="AX382" i="12"/>
  <c r="AK364" i="12"/>
  <c r="E364" i="26" s="1"/>
  <c r="AK409" i="12"/>
  <c r="E409" i="26" s="1"/>
  <c r="AK382" i="12"/>
  <c r="AT364" i="12"/>
  <c r="Q364" i="26" s="1"/>
  <c r="AT409" i="12"/>
  <c r="Q409" i="26" s="1"/>
  <c r="AT382" i="12"/>
  <c r="BM364" i="12"/>
  <c r="R364" i="27" s="1"/>
  <c r="BM409" i="12"/>
  <c r="R409" i="27" s="1"/>
  <c r="BM382" i="12"/>
  <c r="BF364" i="12"/>
  <c r="H364" i="27" s="1"/>
  <c r="BF409" i="12"/>
  <c r="H409" i="27" s="1"/>
  <c r="BF382" i="12"/>
  <c r="U409" i="12"/>
  <c r="G409" i="25" s="1"/>
  <c r="T382" i="12"/>
  <c r="T364" i="12"/>
  <c r="F364" i="25" s="1"/>
  <c r="AE364" i="12"/>
  <c r="W364" i="25" s="1"/>
  <c r="AE382" i="12"/>
  <c r="P382" i="12"/>
  <c r="P364" i="12"/>
  <c r="R364" i="18" s="1"/>
  <c r="AW44" i="28" l="1"/>
  <c r="AT44" i="28"/>
  <c r="I409" i="26"/>
  <c r="L409" i="26"/>
  <c r="I364" i="26"/>
  <c r="L364" i="26"/>
  <c r="I409" i="27"/>
  <c r="L409" i="27"/>
  <c r="BX44" i="28"/>
  <c r="BU44" i="28"/>
  <c r="I364" i="27"/>
  <c r="L364" i="27"/>
  <c r="AN44" i="28"/>
  <c r="AK44" i="28"/>
  <c r="AE44" i="28"/>
  <c r="AB44" i="28"/>
  <c r="CG46" i="28"/>
  <c r="CD46" i="28"/>
  <c r="BF46" i="28"/>
  <c r="BC46" i="28"/>
  <c r="BO44" i="28"/>
  <c r="BL44" i="28"/>
  <c r="W382" i="25"/>
  <c r="AE508" i="12"/>
  <c r="AP44" i="28" s="1"/>
  <c r="Y382" i="25"/>
  <c r="AG508" i="12"/>
  <c r="AR44" i="28" s="1"/>
  <c r="W382" i="26"/>
  <c r="AW508" i="12"/>
  <c r="BQ44" i="28" s="1"/>
  <c r="F382" i="26"/>
  <c r="AL508" i="12"/>
  <c r="AZ44" i="28" s="1"/>
  <c r="G382" i="26"/>
  <c r="AM508" i="12"/>
  <c r="BA44" i="28" s="1"/>
  <c r="D382" i="26"/>
  <c r="AJ508" i="12"/>
  <c r="AX44" i="28" s="1"/>
  <c r="G382" i="25"/>
  <c r="U508" i="12"/>
  <c r="Z44" i="28" s="1"/>
  <c r="H382" i="27"/>
  <c r="BF508" i="12"/>
  <c r="CC44" i="28" s="1"/>
  <c r="X382" i="26"/>
  <c r="AX508" i="12"/>
  <c r="BR44" i="28" s="1"/>
  <c r="M382" i="25"/>
  <c r="X508" i="12"/>
  <c r="AF44" i="28" s="1"/>
  <c r="E382" i="27"/>
  <c r="BC508" i="12"/>
  <c r="BZ44" i="28" s="1"/>
  <c r="D382" i="27"/>
  <c r="BB508" i="12"/>
  <c r="BY44" i="28" s="1"/>
  <c r="G382" i="27"/>
  <c r="BE508" i="12"/>
  <c r="CB44" i="28" s="1"/>
  <c r="X382" i="25"/>
  <c r="AF508" i="12"/>
  <c r="AQ44" i="28" s="1"/>
  <c r="M382" i="26"/>
  <c r="AP508" i="12"/>
  <c r="BG44" i="28" s="1"/>
  <c r="I382" i="26"/>
  <c r="AO508" i="12"/>
  <c r="N382" i="25"/>
  <c r="Y508" i="12"/>
  <c r="AG44" i="28" s="1"/>
  <c r="Q382" i="25"/>
  <c r="AB508" i="12"/>
  <c r="AJ44" i="28" s="1"/>
  <c r="E382" i="25"/>
  <c r="S508" i="12"/>
  <c r="X44" i="28" s="1"/>
  <c r="V382" i="26"/>
  <c r="AV508" i="12"/>
  <c r="BP44" i="28" s="1"/>
  <c r="V382" i="25"/>
  <c r="AD508" i="12"/>
  <c r="AO44" i="28" s="1"/>
  <c r="R382" i="27"/>
  <c r="BM508" i="12"/>
  <c r="CM44" i="28" s="1"/>
  <c r="E382" i="26"/>
  <c r="AK508" i="12"/>
  <c r="AY44" i="28" s="1"/>
  <c r="O382" i="25"/>
  <c r="Z508" i="12"/>
  <c r="AH44" i="28" s="1"/>
  <c r="N382" i="27"/>
  <c r="BI508" i="12"/>
  <c r="CI44" i="28" s="1"/>
  <c r="D382" i="25"/>
  <c r="R508" i="12"/>
  <c r="W44" i="28" s="1"/>
  <c r="P382" i="25"/>
  <c r="AA508" i="12"/>
  <c r="AI44" i="28" s="1"/>
  <c r="O382" i="27"/>
  <c r="BJ508" i="12"/>
  <c r="CJ44" i="28" s="1"/>
  <c r="Z382" i="25"/>
  <c r="AH508" i="12"/>
  <c r="AS44" i="28" s="1"/>
  <c r="I382" i="27"/>
  <c r="BG508" i="12"/>
  <c r="Y382" i="26"/>
  <c r="AY508" i="12"/>
  <c r="BS44" i="28" s="1"/>
  <c r="F382" i="27"/>
  <c r="BD508" i="12"/>
  <c r="CA44" i="28" s="1"/>
  <c r="R382" i="18"/>
  <c r="P508" i="12"/>
  <c r="R44" i="28" s="1"/>
  <c r="F382" i="25"/>
  <c r="T508" i="12"/>
  <c r="Y44" i="28" s="1"/>
  <c r="Q382" i="26"/>
  <c r="AT508" i="12"/>
  <c r="BK44" i="28" s="1"/>
  <c r="Q382" i="27"/>
  <c r="BL508" i="12"/>
  <c r="CL44" i="28" s="1"/>
  <c r="Z382" i="26"/>
  <c r="AZ508" i="12"/>
  <c r="BT44" i="28" s="1"/>
  <c r="P382" i="26"/>
  <c r="AS508" i="12"/>
  <c r="BJ44" i="28" s="1"/>
  <c r="N382" i="26"/>
  <c r="AQ508" i="12"/>
  <c r="BH44" i="28" s="1"/>
  <c r="P382" i="27"/>
  <c r="BK508" i="12"/>
  <c r="CK44" i="28" s="1"/>
  <c r="H382" i="25"/>
  <c r="V508" i="12"/>
  <c r="AA44" i="28" s="1"/>
  <c r="I382" i="25"/>
  <c r="L382" i="25"/>
  <c r="I364" i="25"/>
  <c r="L364" i="25"/>
  <c r="I409" i="25"/>
  <c r="L409" i="25"/>
  <c r="AA409" i="26"/>
  <c r="C409" i="27"/>
  <c r="AA364" i="26"/>
  <c r="C364" i="27"/>
  <c r="AA382" i="26"/>
  <c r="C382" i="27"/>
  <c r="R382" i="26"/>
  <c r="U382" i="26"/>
  <c r="R409" i="26"/>
  <c r="U409" i="26"/>
  <c r="R364" i="26"/>
  <c r="U364" i="26"/>
  <c r="AA364" i="25"/>
  <c r="C364" i="26"/>
  <c r="AA382" i="25"/>
  <c r="C382" i="26"/>
  <c r="AA409" i="25"/>
  <c r="C409" i="26"/>
  <c r="R364" i="25"/>
  <c r="U364" i="25"/>
  <c r="R382" i="25"/>
  <c r="U382" i="25"/>
  <c r="R409" i="25"/>
  <c r="U409" i="25"/>
  <c r="C409" i="25"/>
  <c r="S409" i="18"/>
  <c r="M295" i="12"/>
  <c r="N295" i="12"/>
  <c r="O295" i="12"/>
  <c r="P295" i="12"/>
  <c r="P503" i="12" s="1"/>
  <c r="R39" i="28" s="1"/>
  <c r="Q295" i="12"/>
  <c r="Q503" i="12" s="1"/>
  <c r="R295" i="12"/>
  <c r="S295" i="12"/>
  <c r="T295" i="12"/>
  <c r="U295" i="12"/>
  <c r="V295" i="12"/>
  <c r="W295" i="12"/>
  <c r="W503" i="12" s="1"/>
  <c r="X295" i="12"/>
  <c r="X503" i="12" s="1"/>
  <c r="AF39" i="28" s="1"/>
  <c r="Y295" i="12"/>
  <c r="Z295" i="12"/>
  <c r="AA295" i="12"/>
  <c r="AB295" i="12"/>
  <c r="AB503" i="12" s="1"/>
  <c r="AJ39" i="28" s="1"/>
  <c r="AC295" i="12"/>
  <c r="AC503" i="12" s="1"/>
  <c r="AD295" i="12"/>
  <c r="AE295" i="12"/>
  <c r="AF295" i="12"/>
  <c r="AF503" i="12" s="1"/>
  <c r="AQ39" i="28" s="1"/>
  <c r="AG295" i="12"/>
  <c r="AH295" i="12"/>
  <c r="AI295" i="12"/>
  <c r="AI503" i="12" s="1"/>
  <c r="AJ295" i="12"/>
  <c r="AK295" i="12"/>
  <c r="AL295" i="12"/>
  <c r="AM295" i="12"/>
  <c r="AN295" i="12"/>
  <c r="AO295" i="12"/>
  <c r="AP295" i="12"/>
  <c r="AQ295" i="12"/>
  <c r="AR295" i="12"/>
  <c r="AS295" i="12"/>
  <c r="AT295" i="12"/>
  <c r="AU295" i="12"/>
  <c r="AU503" i="12" s="1"/>
  <c r="AV295" i="12"/>
  <c r="AW295" i="12"/>
  <c r="AX295" i="12"/>
  <c r="AY295" i="12"/>
  <c r="AZ295" i="12"/>
  <c r="BA295" i="12"/>
  <c r="BA503" i="12" s="1"/>
  <c r="BB295" i="12"/>
  <c r="BC295" i="12"/>
  <c r="BD295" i="12"/>
  <c r="BE295" i="12"/>
  <c r="BF295" i="12"/>
  <c r="BG295" i="12"/>
  <c r="L295" i="27" s="1"/>
  <c r="BH295" i="12"/>
  <c r="BI295" i="12"/>
  <c r="BJ295" i="12"/>
  <c r="BK295" i="12"/>
  <c r="BL295" i="12"/>
  <c r="BM295" i="12"/>
  <c r="M275" i="12"/>
  <c r="O275" i="18" s="1"/>
  <c r="N275" i="12"/>
  <c r="P275" i="18" s="1"/>
  <c r="O275" i="12"/>
  <c r="Q275" i="18" s="1"/>
  <c r="P275" i="12"/>
  <c r="R275" i="18" s="1"/>
  <c r="R275" i="12"/>
  <c r="D275" i="25" s="1"/>
  <c r="S275" i="12"/>
  <c r="E275" i="25" s="1"/>
  <c r="T275" i="12"/>
  <c r="F275" i="25" s="1"/>
  <c r="U275" i="12"/>
  <c r="G275" i="25" s="1"/>
  <c r="V275" i="12"/>
  <c r="H275" i="25" s="1"/>
  <c r="W275" i="12"/>
  <c r="X275" i="12"/>
  <c r="M275" i="25" s="1"/>
  <c r="Y275" i="12"/>
  <c r="N275" i="25" s="1"/>
  <c r="Z275" i="12"/>
  <c r="O275" i="25" s="1"/>
  <c r="AA275" i="12"/>
  <c r="P275" i="25" s="1"/>
  <c r="AB275" i="12"/>
  <c r="Q275" i="25" s="1"/>
  <c r="AC275" i="12"/>
  <c r="AD275" i="12"/>
  <c r="V275" i="25" s="1"/>
  <c r="AE275" i="12"/>
  <c r="W275" i="25" s="1"/>
  <c r="AF275" i="12"/>
  <c r="X275" i="25" s="1"/>
  <c r="AG275" i="12"/>
  <c r="Y275" i="25" s="1"/>
  <c r="AH275" i="12"/>
  <c r="Z275" i="25" s="1"/>
  <c r="AI275" i="12"/>
  <c r="AJ275" i="12"/>
  <c r="D275" i="26" s="1"/>
  <c r="AK275" i="12"/>
  <c r="E275" i="26" s="1"/>
  <c r="AL275" i="12"/>
  <c r="F275" i="26" s="1"/>
  <c r="AM275" i="12"/>
  <c r="G275" i="26" s="1"/>
  <c r="AN275" i="12"/>
  <c r="H275" i="26" s="1"/>
  <c r="AO275" i="12"/>
  <c r="I275" i="26" s="1"/>
  <c r="AP275" i="12"/>
  <c r="M275" i="26" s="1"/>
  <c r="AQ275" i="12"/>
  <c r="N275" i="26" s="1"/>
  <c r="AR275" i="12"/>
  <c r="O275" i="26" s="1"/>
  <c r="AS275" i="12"/>
  <c r="P275" i="26" s="1"/>
  <c r="AT275" i="12"/>
  <c r="Q275" i="26" s="1"/>
  <c r="AU275" i="12"/>
  <c r="V275" i="26"/>
  <c r="W275" i="26"/>
  <c r="X275" i="26"/>
  <c r="Y275" i="26"/>
  <c r="Z275" i="26"/>
  <c r="D275" i="27"/>
  <c r="E275" i="27"/>
  <c r="F275" i="27"/>
  <c r="G275" i="27"/>
  <c r="H275" i="27"/>
  <c r="I275" i="27"/>
  <c r="M275" i="27"/>
  <c r="N275" i="27"/>
  <c r="O275" i="27"/>
  <c r="M276" i="12"/>
  <c r="O276" i="18" s="1"/>
  <c r="N276" i="12"/>
  <c r="P276" i="18" s="1"/>
  <c r="O276" i="12"/>
  <c r="Q276" i="18" s="1"/>
  <c r="P276" i="12"/>
  <c r="R276" i="18" s="1"/>
  <c r="R276" i="12"/>
  <c r="D276" i="25" s="1"/>
  <c r="S276" i="12"/>
  <c r="E276" i="25" s="1"/>
  <c r="T276" i="12"/>
  <c r="F276" i="25" s="1"/>
  <c r="U276" i="12"/>
  <c r="G276" i="25" s="1"/>
  <c r="V276" i="12"/>
  <c r="H276" i="25" s="1"/>
  <c r="W276" i="12"/>
  <c r="AF276" i="12"/>
  <c r="X276" i="25" s="1"/>
  <c r="AG276" i="12"/>
  <c r="Y276" i="25" s="1"/>
  <c r="AH276" i="12"/>
  <c r="Z276" i="25" s="1"/>
  <c r="AI276" i="12"/>
  <c r="AJ276" i="12"/>
  <c r="D276" i="26" s="1"/>
  <c r="AK276" i="12"/>
  <c r="E276" i="26" s="1"/>
  <c r="AL276" i="12"/>
  <c r="F276" i="26" s="1"/>
  <c r="AM276" i="12"/>
  <c r="G276" i="26" s="1"/>
  <c r="AN276" i="12"/>
  <c r="H276" i="26" s="1"/>
  <c r="AO276" i="12"/>
  <c r="I276" i="26" s="1"/>
  <c r="AP276" i="12"/>
  <c r="M276" i="26" s="1"/>
  <c r="AQ276" i="12"/>
  <c r="N276" i="26" s="1"/>
  <c r="AR276" i="12"/>
  <c r="O276" i="26" s="1"/>
  <c r="AS276" i="12"/>
  <c r="P276" i="26" s="1"/>
  <c r="M277" i="12"/>
  <c r="O277" i="18" s="1"/>
  <c r="N277" i="12"/>
  <c r="P277" i="18" s="1"/>
  <c r="O277" i="12"/>
  <c r="Q277" i="18" s="1"/>
  <c r="P277" i="12"/>
  <c r="R277" i="18" s="1"/>
  <c r="R277" i="12"/>
  <c r="D277" i="25" s="1"/>
  <c r="S277" i="12"/>
  <c r="E277" i="25" s="1"/>
  <c r="T277" i="12"/>
  <c r="F277" i="25" s="1"/>
  <c r="U277" i="12"/>
  <c r="G277" i="25" s="1"/>
  <c r="V277" i="12"/>
  <c r="H277" i="25" s="1"/>
  <c r="W277" i="12"/>
  <c r="X277" i="12"/>
  <c r="M277" i="25" s="1"/>
  <c r="Y277" i="12"/>
  <c r="N277" i="25" s="1"/>
  <c r="Z277" i="12"/>
  <c r="O277" i="25" s="1"/>
  <c r="AA277" i="12"/>
  <c r="P277" i="25" s="1"/>
  <c r="AB277" i="12"/>
  <c r="Q277" i="25" s="1"/>
  <c r="AC277" i="12"/>
  <c r="AD277" i="12"/>
  <c r="V277" i="25" s="1"/>
  <c r="AE277" i="12"/>
  <c r="W277" i="25" s="1"/>
  <c r="AF277" i="12"/>
  <c r="X277" i="25" s="1"/>
  <c r="AG277" i="12"/>
  <c r="Y277" i="25" s="1"/>
  <c r="AH277" i="12"/>
  <c r="Z277" i="25" s="1"/>
  <c r="AI277" i="12"/>
  <c r="AJ277" i="12"/>
  <c r="D277" i="26" s="1"/>
  <c r="AK277" i="12"/>
  <c r="E277" i="26" s="1"/>
  <c r="AL277" i="12"/>
  <c r="F277" i="26" s="1"/>
  <c r="AM277" i="12"/>
  <c r="G277" i="26" s="1"/>
  <c r="AN277" i="12"/>
  <c r="H277" i="26" s="1"/>
  <c r="AO277" i="12"/>
  <c r="I277" i="26" s="1"/>
  <c r="AP277" i="12"/>
  <c r="M277" i="26" s="1"/>
  <c r="AQ277" i="12"/>
  <c r="N277" i="26" s="1"/>
  <c r="R278" i="12"/>
  <c r="D278" i="25" s="1"/>
  <c r="S278" i="12"/>
  <c r="E278" i="25" s="1"/>
  <c r="T278" i="12"/>
  <c r="F278" i="25" s="1"/>
  <c r="U278" i="12"/>
  <c r="G278" i="25" s="1"/>
  <c r="V278" i="12"/>
  <c r="H278" i="25" s="1"/>
  <c r="W278" i="12"/>
  <c r="X278" i="12"/>
  <c r="M278" i="25" s="1"/>
  <c r="Y278" i="12"/>
  <c r="N278" i="25" s="1"/>
  <c r="Z278" i="12"/>
  <c r="O278" i="25" s="1"/>
  <c r="AA278" i="12"/>
  <c r="P278" i="25" s="1"/>
  <c r="AB278" i="12"/>
  <c r="Q278" i="25" s="1"/>
  <c r="AC278" i="12"/>
  <c r="AD278" i="12"/>
  <c r="V278" i="25" s="1"/>
  <c r="AE278" i="12"/>
  <c r="W278" i="25" s="1"/>
  <c r="AF278" i="12"/>
  <c r="X278" i="25" s="1"/>
  <c r="AG278" i="12"/>
  <c r="Y278" i="25" s="1"/>
  <c r="AH278" i="12"/>
  <c r="Z278" i="25" s="1"/>
  <c r="AI278" i="12"/>
  <c r="AJ278" i="12"/>
  <c r="D278" i="26" s="1"/>
  <c r="AK278" i="12"/>
  <c r="E278" i="26" s="1"/>
  <c r="AL278" i="12"/>
  <c r="F278" i="26" s="1"/>
  <c r="AM278" i="12"/>
  <c r="G278" i="26" s="1"/>
  <c r="AN278" i="12"/>
  <c r="H278" i="26" s="1"/>
  <c r="AO278" i="12"/>
  <c r="I278" i="26" s="1"/>
  <c r="AP278" i="12"/>
  <c r="M278" i="26" s="1"/>
  <c r="AQ278" i="12"/>
  <c r="N278" i="26" s="1"/>
  <c r="AR278" i="12"/>
  <c r="O278" i="26" s="1"/>
  <c r="AP279" i="12"/>
  <c r="M279" i="26" s="1"/>
  <c r="AQ279" i="12"/>
  <c r="N279" i="26" s="1"/>
  <c r="AR279" i="12"/>
  <c r="O279" i="26" s="1"/>
  <c r="AS279" i="12"/>
  <c r="P279" i="26" s="1"/>
  <c r="AT279" i="12"/>
  <c r="Q279" i="26" s="1"/>
  <c r="AU279" i="12"/>
  <c r="AV279" i="12"/>
  <c r="V279" i="26" s="1"/>
  <c r="AW279" i="12"/>
  <c r="W279" i="26" s="1"/>
  <c r="AX279" i="12"/>
  <c r="X279" i="26" s="1"/>
  <c r="AY279" i="12"/>
  <c r="Y279" i="26" s="1"/>
  <c r="AZ279" i="12"/>
  <c r="Z279" i="26" s="1"/>
  <c r="BA279" i="12"/>
  <c r="BA280" i="12"/>
  <c r="BB280" i="12"/>
  <c r="D280" i="27" s="1"/>
  <c r="BC280" i="12"/>
  <c r="E280" i="27" s="1"/>
  <c r="BD280" i="12"/>
  <c r="F280" i="27" s="1"/>
  <c r="BE280" i="12"/>
  <c r="G280" i="27" s="1"/>
  <c r="BF280" i="12"/>
  <c r="H280" i="27" s="1"/>
  <c r="BG280" i="12"/>
  <c r="BH280" i="12"/>
  <c r="M280" i="27" s="1"/>
  <c r="BI280" i="12"/>
  <c r="N280" i="27" s="1"/>
  <c r="BJ280" i="12"/>
  <c r="O280" i="27" s="1"/>
  <c r="BK280" i="12"/>
  <c r="P280" i="27" s="1"/>
  <c r="BL280" i="12"/>
  <c r="Q280" i="27" s="1"/>
  <c r="BM280" i="12"/>
  <c r="R280" i="27" s="1"/>
  <c r="M281" i="12"/>
  <c r="O281" i="18" s="1"/>
  <c r="N281" i="12"/>
  <c r="P281" i="18" s="1"/>
  <c r="O281" i="12"/>
  <c r="Q281" i="18" s="1"/>
  <c r="P281" i="12"/>
  <c r="R281" i="18" s="1"/>
  <c r="R281" i="12"/>
  <c r="D281" i="25" s="1"/>
  <c r="S281" i="12"/>
  <c r="E281" i="25" s="1"/>
  <c r="T281" i="12"/>
  <c r="F281" i="25" s="1"/>
  <c r="U281" i="12"/>
  <c r="G281" i="25" s="1"/>
  <c r="V281" i="12"/>
  <c r="H281" i="25" s="1"/>
  <c r="W281" i="12"/>
  <c r="X281" i="12"/>
  <c r="M281" i="25" s="1"/>
  <c r="Y281" i="12"/>
  <c r="N281" i="25" s="1"/>
  <c r="Z281" i="12"/>
  <c r="O281" i="25" s="1"/>
  <c r="AA281" i="12"/>
  <c r="P281" i="25" s="1"/>
  <c r="AB281" i="12"/>
  <c r="Q281" i="25" s="1"/>
  <c r="AC281" i="12"/>
  <c r="AD281" i="12"/>
  <c r="V281" i="25" s="1"/>
  <c r="AE281" i="12"/>
  <c r="W281" i="25" s="1"/>
  <c r="AF281" i="12"/>
  <c r="X281" i="25" s="1"/>
  <c r="AG281" i="12"/>
  <c r="Y281" i="25" s="1"/>
  <c r="AH281" i="12"/>
  <c r="Z281" i="25" s="1"/>
  <c r="AI281" i="12"/>
  <c r="AJ281" i="12"/>
  <c r="D281" i="26" s="1"/>
  <c r="AK281" i="12"/>
  <c r="E281" i="26" s="1"/>
  <c r="AL281" i="12"/>
  <c r="F281" i="26" s="1"/>
  <c r="AM281" i="12"/>
  <c r="G281" i="26" s="1"/>
  <c r="AN281" i="12"/>
  <c r="H281" i="26" s="1"/>
  <c r="AO281" i="12"/>
  <c r="I281" i="26" s="1"/>
  <c r="AP281" i="12"/>
  <c r="M281" i="26" s="1"/>
  <c r="AQ281" i="12"/>
  <c r="N281" i="26" s="1"/>
  <c r="AR281" i="12"/>
  <c r="O281" i="26" s="1"/>
  <c r="AS281" i="12"/>
  <c r="P281" i="26" s="1"/>
  <c r="AT281" i="12"/>
  <c r="Q281" i="26" s="1"/>
  <c r="AU281" i="12"/>
  <c r="AV281" i="12"/>
  <c r="V281" i="26" s="1"/>
  <c r="AW281" i="12"/>
  <c r="W281" i="26" s="1"/>
  <c r="AX281" i="12"/>
  <c r="X281" i="26" s="1"/>
  <c r="AY281" i="12"/>
  <c r="Y281" i="26" s="1"/>
  <c r="AZ281" i="12"/>
  <c r="Z281" i="26" s="1"/>
  <c r="BA281" i="12"/>
  <c r="BB281" i="12"/>
  <c r="D281" i="27" s="1"/>
  <c r="BC281" i="12"/>
  <c r="E281" i="27" s="1"/>
  <c r="BD281" i="12"/>
  <c r="F281" i="27" s="1"/>
  <c r="BE281" i="12"/>
  <c r="G281" i="27" s="1"/>
  <c r="BF281" i="12"/>
  <c r="H281" i="27" s="1"/>
  <c r="BG281" i="12"/>
  <c r="BH281" i="12"/>
  <c r="M281" i="27" s="1"/>
  <c r="BI281" i="12"/>
  <c r="N281" i="27" s="1"/>
  <c r="BJ281" i="12"/>
  <c r="O281" i="27" s="1"/>
  <c r="BK281" i="12"/>
  <c r="P281" i="27" s="1"/>
  <c r="BL281" i="12"/>
  <c r="Q281" i="27" s="1"/>
  <c r="BM281" i="12"/>
  <c r="R281" i="27" s="1"/>
  <c r="M282" i="12"/>
  <c r="O282" i="18" s="1"/>
  <c r="N282" i="12"/>
  <c r="P282" i="18" s="1"/>
  <c r="O282" i="12"/>
  <c r="Q282" i="18" s="1"/>
  <c r="P282" i="12"/>
  <c r="R282" i="18" s="1"/>
  <c r="R282" i="12"/>
  <c r="D282" i="25" s="1"/>
  <c r="S282" i="12"/>
  <c r="E282" i="25" s="1"/>
  <c r="T282" i="12"/>
  <c r="F282" i="25" s="1"/>
  <c r="U282" i="12"/>
  <c r="G282" i="25" s="1"/>
  <c r="V282" i="12"/>
  <c r="H282" i="25" s="1"/>
  <c r="W282" i="12"/>
  <c r="X282" i="12"/>
  <c r="M282" i="25" s="1"/>
  <c r="Y282" i="12"/>
  <c r="N282" i="25" s="1"/>
  <c r="Z282" i="12"/>
  <c r="O282" i="25" s="1"/>
  <c r="AA282" i="12"/>
  <c r="P282" i="25" s="1"/>
  <c r="AB282" i="12"/>
  <c r="Q282" i="25" s="1"/>
  <c r="AC282" i="12"/>
  <c r="AD282" i="12"/>
  <c r="V282" i="25" s="1"/>
  <c r="AE282" i="12"/>
  <c r="W282" i="25" s="1"/>
  <c r="AF282" i="12"/>
  <c r="X282" i="25" s="1"/>
  <c r="AG282" i="12"/>
  <c r="Y282" i="25" s="1"/>
  <c r="AH282" i="12"/>
  <c r="Z282" i="25" s="1"/>
  <c r="AI282" i="12"/>
  <c r="AJ282" i="12"/>
  <c r="D282" i="26" s="1"/>
  <c r="AK282" i="12"/>
  <c r="E282" i="26" s="1"/>
  <c r="AL282" i="12"/>
  <c r="F282" i="26" s="1"/>
  <c r="AM282" i="12"/>
  <c r="G282" i="26" s="1"/>
  <c r="AN282" i="12"/>
  <c r="H282" i="26" s="1"/>
  <c r="AO282" i="12"/>
  <c r="I282" i="26" s="1"/>
  <c r="AP282" i="12"/>
  <c r="M282" i="26" s="1"/>
  <c r="AQ282" i="12"/>
  <c r="N282" i="26" s="1"/>
  <c r="AR282" i="12"/>
  <c r="O282" i="26" s="1"/>
  <c r="AS282" i="12"/>
  <c r="P282" i="26" s="1"/>
  <c r="AT282" i="12"/>
  <c r="Q282" i="26" s="1"/>
  <c r="AU282" i="12"/>
  <c r="V282" i="26"/>
  <c r="W282" i="26"/>
  <c r="X282" i="26"/>
  <c r="Y282" i="26"/>
  <c r="Z282" i="26"/>
  <c r="D282" i="27"/>
  <c r="E282" i="27"/>
  <c r="F282" i="27"/>
  <c r="G282" i="27"/>
  <c r="H282" i="27"/>
  <c r="I282" i="27"/>
  <c r="M282" i="27"/>
  <c r="N282" i="27"/>
  <c r="O282" i="27"/>
  <c r="M283" i="12"/>
  <c r="O283" i="18" s="1"/>
  <c r="N283" i="12"/>
  <c r="P283" i="18" s="1"/>
  <c r="O283" i="12"/>
  <c r="Q283" i="18" s="1"/>
  <c r="P283" i="12"/>
  <c r="R283" i="18" s="1"/>
  <c r="Q283" i="12"/>
  <c r="R283" i="12"/>
  <c r="D283" i="25" s="1"/>
  <c r="S283" i="12"/>
  <c r="E283" i="25" s="1"/>
  <c r="T283" i="12"/>
  <c r="F283" i="25" s="1"/>
  <c r="U283" i="12"/>
  <c r="G283" i="25" s="1"/>
  <c r="V283" i="12"/>
  <c r="H283" i="25" s="1"/>
  <c r="W283" i="12"/>
  <c r="AF283" i="12"/>
  <c r="X283" i="25" s="1"/>
  <c r="AG283" i="12"/>
  <c r="Y283" i="25" s="1"/>
  <c r="AH283" i="12"/>
  <c r="Z283" i="25" s="1"/>
  <c r="AI283" i="12"/>
  <c r="AJ283" i="12"/>
  <c r="D283" i="26" s="1"/>
  <c r="AK283" i="12"/>
  <c r="E283" i="26" s="1"/>
  <c r="AL283" i="12"/>
  <c r="F283" i="26" s="1"/>
  <c r="AM283" i="12"/>
  <c r="G283" i="26" s="1"/>
  <c r="AN283" i="12"/>
  <c r="H283" i="26" s="1"/>
  <c r="AO283" i="12"/>
  <c r="I283" i="26" s="1"/>
  <c r="AP283" i="12"/>
  <c r="M283" i="26" s="1"/>
  <c r="AQ283" i="12"/>
  <c r="N283" i="26" s="1"/>
  <c r="AR283" i="12"/>
  <c r="O283" i="26" s="1"/>
  <c r="AS283" i="12"/>
  <c r="P283" i="26" s="1"/>
  <c r="M284" i="12"/>
  <c r="O284" i="18" s="1"/>
  <c r="N284" i="12"/>
  <c r="P284" i="18" s="1"/>
  <c r="O284" i="12"/>
  <c r="Q284" i="18" s="1"/>
  <c r="P284" i="12"/>
  <c r="R284" i="18" s="1"/>
  <c r="Q284" i="12"/>
  <c r="R284" i="12"/>
  <c r="D284" i="25" s="1"/>
  <c r="S284" i="12"/>
  <c r="E284" i="25" s="1"/>
  <c r="T284" i="12"/>
  <c r="F284" i="25" s="1"/>
  <c r="U284" i="12"/>
  <c r="G284" i="25" s="1"/>
  <c r="V284" i="12"/>
  <c r="H284" i="25" s="1"/>
  <c r="W284" i="12"/>
  <c r="X284" i="12"/>
  <c r="M284" i="25" s="1"/>
  <c r="Y284" i="12"/>
  <c r="N284" i="25" s="1"/>
  <c r="Z284" i="12"/>
  <c r="O284" i="25" s="1"/>
  <c r="AA284" i="12"/>
  <c r="P284" i="25" s="1"/>
  <c r="AB284" i="12"/>
  <c r="Q284" i="25" s="1"/>
  <c r="AC284" i="12"/>
  <c r="AD284" i="12"/>
  <c r="V284" i="25" s="1"/>
  <c r="AE284" i="12"/>
  <c r="W284" i="25" s="1"/>
  <c r="AF284" i="12"/>
  <c r="X284" i="25" s="1"/>
  <c r="AG284" i="12"/>
  <c r="Y284" i="25" s="1"/>
  <c r="AH284" i="12"/>
  <c r="Z284" i="25" s="1"/>
  <c r="AI284" i="12"/>
  <c r="AJ284" i="12"/>
  <c r="D284" i="26" s="1"/>
  <c r="AK284" i="12"/>
  <c r="E284" i="26" s="1"/>
  <c r="AL284" i="12"/>
  <c r="F284" i="26" s="1"/>
  <c r="AM284" i="12"/>
  <c r="G284" i="26" s="1"/>
  <c r="AN284" i="12"/>
  <c r="H284" i="26" s="1"/>
  <c r="AO284" i="12"/>
  <c r="I284" i="26" s="1"/>
  <c r="AP284" i="12"/>
  <c r="M284" i="26" s="1"/>
  <c r="AQ284" i="12"/>
  <c r="N284" i="26" s="1"/>
  <c r="AR284" i="12"/>
  <c r="O284" i="26" s="1"/>
  <c r="AS284" i="12"/>
  <c r="P284" i="26" s="1"/>
  <c r="R285" i="12"/>
  <c r="D285" i="25" s="1"/>
  <c r="S285" i="12"/>
  <c r="E285" i="25" s="1"/>
  <c r="T285" i="12"/>
  <c r="F285" i="25" s="1"/>
  <c r="U285" i="12"/>
  <c r="G285" i="25" s="1"/>
  <c r="V285" i="12"/>
  <c r="H285" i="25" s="1"/>
  <c r="W285" i="12"/>
  <c r="X285" i="12"/>
  <c r="M285" i="25" s="1"/>
  <c r="Y285" i="12"/>
  <c r="N285" i="25" s="1"/>
  <c r="Z285" i="12"/>
  <c r="O285" i="25" s="1"/>
  <c r="AA285" i="12"/>
  <c r="P285" i="25" s="1"/>
  <c r="AB285" i="12"/>
  <c r="Q285" i="25" s="1"/>
  <c r="AC285" i="12"/>
  <c r="AD285" i="12"/>
  <c r="V285" i="25" s="1"/>
  <c r="AE285" i="12"/>
  <c r="W285" i="25" s="1"/>
  <c r="AF285" i="12"/>
  <c r="X285" i="25" s="1"/>
  <c r="AG285" i="12"/>
  <c r="Y285" i="25" s="1"/>
  <c r="AH285" i="12"/>
  <c r="Z285" i="25" s="1"/>
  <c r="AI285" i="12"/>
  <c r="AJ285" i="12"/>
  <c r="D285" i="26" s="1"/>
  <c r="AK285" i="12"/>
  <c r="E285" i="26" s="1"/>
  <c r="AL285" i="12"/>
  <c r="F285" i="26" s="1"/>
  <c r="AM285" i="12"/>
  <c r="G285" i="26" s="1"/>
  <c r="AN285" i="12"/>
  <c r="H285" i="26" s="1"/>
  <c r="AO285" i="12"/>
  <c r="I285" i="26" s="1"/>
  <c r="AP285" i="12"/>
  <c r="M285" i="26" s="1"/>
  <c r="AQ285" i="12"/>
  <c r="N285" i="26" s="1"/>
  <c r="AR285" i="12"/>
  <c r="O285" i="26" s="1"/>
  <c r="AP286" i="12"/>
  <c r="M286" i="26" s="1"/>
  <c r="AQ286" i="12"/>
  <c r="N286" i="26" s="1"/>
  <c r="AR286" i="12"/>
  <c r="O286" i="26" s="1"/>
  <c r="AS286" i="12"/>
  <c r="P286" i="26" s="1"/>
  <c r="AT286" i="12"/>
  <c r="Q286" i="26" s="1"/>
  <c r="AU286" i="12"/>
  <c r="AV286" i="12"/>
  <c r="V286" i="26" s="1"/>
  <c r="AW286" i="12"/>
  <c r="W286" i="26" s="1"/>
  <c r="AX286" i="12"/>
  <c r="X286" i="26" s="1"/>
  <c r="AY286" i="12"/>
  <c r="Y286" i="26" s="1"/>
  <c r="AZ286" i="12"/>
  <c r="Z286" i="26" s="1"/>
  <c r="BA286" i="12"/>
  <c r="BA287" i="12"/>
  <c r="BB287" i="12"/>
  <c r="D287" i="27" s="1"/>
  <c r="BC287" i="12"/>
  <c r="E287" i="27" s="1"/>
  <c r="BD287" i="12"/>
  <c r="F287" i="27" s="1"/>
  <c r="BE287" i="12"/>
  <c r="G287" i="27" s="1"/>
  <c r="BF287" i="12"/>
  <c r="H287" i="27" s="1"/>
  <c r="BG287" i="12"/>
  <c r="BH287" i="12"/>
  <c r="M287" i="27" s="1"/>
  <c r="BI287" i="12"/>
  <c r="N287" i="27" s="1"/>
  <c r="BJ287" i="12"/>
  <c r="O287" i="27" s="1"/>
  <c r="BK287" i="12"/>
  <c r="P287" i="27" s="1"/>
  <c r="BL287" i="12"/>
  <c r="Q287" i="27" s="1"/>
  <c r="BM287" i="12"/>
  <c r="R287" i="27" s="1"/>
  <c r="M274" i="12"/>
  <c r="O274" i="18" s="1"/>
  <c r="N274" i="12"/>
  <c r="P274" i="18" s="1"/>
  <c r="O274" i="12"/>
  <c r="Q274" i="18" s="1"/>
  <c r="P274" i="12"/>
  <c r="R274" i="18" s="1"/>
  <c r="R274" i="12"/>
  <c r="D274" i="25" s="1"/>
  <c r="S274" i="12"/>
  <c r="E274" i="25" s="1"/>
  <c r="T274" i="12"/>
  <c r="F274" i="25" s="1"/>
  <c r="U274" i="12"/>
  <c r="G274" i="25" s="1"/>
  <c r="W274" i="12"/>
  <c r="X274" i="12"/>
  <c r="M274" i="25" s="1"/>
  <c r="Y274" i="12"/>
  <c r="N274" i="25" s="1"/>
  <c r="Z274" i="12"/>
  <c r="O274" i="25" s="1"/>
  <c r="AA274" i="12"/>
  <c r="P274" i="25" s="1"/>
  <c r="AB274" i="12"/>
  <c r="Q274" i="25" s="1"/>
  <c r="AC274" i="12"/>
  <c r="AD274" i="12"/>
  <c r="V274" i="25" s="1"/>
  <c r="AE274" i="12"/>
  <c r="W274" i="25" s="1"/>
  <c r="AF274" i="12"/>
  <c r="X274" i="25" s="1"/>
  <c r="AG274" i="12"/>
  <c r="Y274" i="25" s="1"/>
  <c r="AH274" i="12"/>
  <c r="Z274" i="25" s="1"/>
  <c r="AI274" i="12"/>
  <c r="AJ274" i="12"/>
  <c r="D274" i="26" s="1"/>
  <c r="AK274" i="12"/>
  <c r="E274" i="26" s="1"/>
  <c r="AL274" i="12"/>
  <c r="F274" i="26" s="1"/>
  <c r="AM274" i="12"/>
  <c r="G274" i="26" s="1"/>
  <c r="AN274" i="12"/>
  <c r="H274" i="26" s="1"/>
  <c r="AO274" i="12"/>
  <c r="I274" i="26" s="1"/>
  <c r="AP274" i="12"/>
  <c r="M274" i="26" s="1"/>
  <c r="AQ274" i="12"/>
  <c r="N274" i="26" s="1"/>
  <c r="AR274" i="12"/>
  <c r="O274" i="26" s="1"/>
  <c r="AS274" i="12"/>
  <c r="P274" i="26" s="1"/>
  <c r="AT274" i="12"/>
  <c r="Q274" i="26" s="1"/>
  <c r="AU274" i="12"/>
  <c r="AV274" i="12"/>
  <c r="V274" i="26" s="1"/>
  <c r="AW274" i="12"/>
  <c r="W274" i="26" s="1"/>
  <c r="AX274" i="12"/>
  <c r="X274" i="26" s="1"/>
  <c r="AY274" i="12"/>
  <c r="Y274" i="26" s="1"/>
  <c r="AZ274" i="12"/>
  <c r="Z274" i="26" s="1"/>
  <c r="BA274" i="12"/>
  <c r="BB274" i="12"/>
  <c r="D274" i="27" s="1"/>
  <c r="BC274" i="12"/>
  <c r="E274" i="27" s="1"/>
  <c r="BD274" i="12"/>
  <c r="F274" i="27" s="1"/>
  <c r="BE274" i="12"/>
  <c r="G274" i="27" s="1"/>
  <c r="BF274" i="12"/>
  <c r="H274" i="27" s="1"/>
  <c r="BG274" i="12"/>
  <c r="BH274" i="12"/>
  <c r="M274" i="27" s="1"/>
  <c r="BI274" i="12"/>
  <c r="N274" i="27" s="1"/>
  <c r="BJ274" i="12"/>
  <c r="O274" i="27" s="1"/>
  <c r="BK274" i="12"/>
  <c r="P274" i="27" s="1"/>
  <c r="BL274" i="12"/>
  <c r="Q274" i="27" s="1"/>
  <c r="BM274" i="12"/>
  <c r="R274" i="27" s="1"/>
  <c r="R262" i="12"/>
  <c r="D262" i="12"/>
  <c r="D288" i="12" s="1"/>
  <c r="D288" i="18" s="1"/>
  <c r="E262" i="12"/>
  <c r="E288" i="12" s="1"/>
  <c r="E288" i="18" s="1"/>
  <c r="F262" i="12"/>
  <c r="F288" i="12" s="1"/>
  <c r="F288" i="18" s="1"/>
  <c r="G262" i="12"/>
  <c r="G288" i="12" s="1"/>
  <c r="G288" i="18" s="1"/>
  <c r="H262" i="12"/>
  <c r="H288" i="12" s="1"/>
  <c r="H288" i="18" s="1"/>
  <c r="I262" i="12"/>
  <c r="I288" i="12" s="1"/>
  <c r="I288" i="18" s="1"/>
  <c r="J262" i="12"/>
  <c r="J288" i="12" s="1"/>
  <c r="J288" i="18" s="1"/>
  <c r="K262" i="12"/>
  <c r="K288" i="12" s="1"/>
  <c r="M288" i="18" s="1"/>
  <c r="L262" i="12"/>
  <c r="M262" i="12"/>
  <c r="N262" i="12"/>
  <c r="O262" i="12"/>
  <c r="P262" i="12"/>
  <c r="S288" i="12"/>
  <c r="E288" i="25" s="1"/>
  <c r="T262" i="12"/>
  <c r="U262" i="12"/>
  <c r="V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C262" i="26" s="1"/>
  <c r="AJ262" i="12"/>
  <c r="AK262" i="12"/>
  <c r="AL262" i="12"/>
  <c r="AM262" i="12"/>
  <c r="AN262" i="12"/>
  <c r="AO262" i="12"/>
  <c r="L262" i="26" s="1"/>
  <c r="AP262" i="12"/>
  <c r="AQ262" i="12"/>
  <c r="AR262" i="12"/>
  <c r="AS262" i="12"/>
  <c r="AT262" i="12"/>
  <c r="AU262" i="12"/>
  <c r="U262" i="26" s="1"/>
  <c r="AV262" i="12"/>
  <c r="V262" i="26" s="1"/>
  <c r="AW262" i="12"/>
  <c r="W262" i="26" s="1"/>
  <c r="AX262" i="12"/>
  <c r="X262" i="26" s="1"/>
  <c r="AY262" i="12"/>
  <c r="Y262" i="26" s="1"/>
  <c r="AZ262" i="12"/>
  <c r="Z262" i="26" s="1"/>
  <c r="BA262" i="12"/>
  <c r="BB262" i="12"/>
  <c r="D262" i="27" s="1"/>
  <c r="BC262" i="12"/>
  <c r="BD262" i="12"/>
  <c r="BE262" i="12"/>
  <c r="BF262" i="12"/>
  <c r="BG262" i="12"/>
  <c r="L262" i="27" s="1"/>
  <c r="BH262" i="12"/>
  <c r="BI262" i="12"/>
  <c r="BJ262" i="12"/>
  <c r="BK262" i="12"/>
  <c r="BL262" i="12"/>
  <c r="BM262" i="12"/>
  <c r="C262" i="12"/>
  <c r="D264" i="12"/>
  <c r="D290" i="12" s="1"/>
  <c r="D290" i="18" s="1"/>
  <c r="E264" i="12"/>
  <c r="E290" i="12" s="1"/>
  <c r="E290" i="18" s="1"/>
  <c r="F264" i="12"/>
  <c r="F290" i="12" s="1"/>
  <c r="F290" i="18" s="1"/>
  <c r="G264" i="12"/>
  <c r="G290" i="12" s="1"/>
  <c r="G290" i="18" s="1"/>
  <c r="H264" i="12"/>
  <c r="H290" i="12" s="1"/>
  <c r="H290" i="18" s="1"/>
  <c r="I264" i="12"/>
  <c r="I290" i="12" s="1"/>
  <c r="I290" i="18" s="1"/>
  <c r="J264" i="12"/>
  <c r="J290" i="12" s="1"/>
  <c r="J290" i="18" s="1"/>
  <c r="K264" i="12"/>
  <c r="K290" i="12" s="1"/>
  <c r="M290" i="18" s="1"/>
  <c r="L264" i="12"/>
  <c r="M264" i="12"/>
  <c r="N264" i="12"/>
  <c r="O264" i="12"/>
  <c r="P264" i="12"/>
  <c r="R264" i="12"/>
  <c r="S264" i="12"/>
  <c r="T264" i="12"/>
  <c r="U264" i="12"/>
  <c r="V264" i="12"/>
  <c r="AF264" i="12"/>
  <c r="AG264" i="12"/>
  <c r="AH264" i="12"/>
  <c r="AI264" i="12"/>
  <c r="C264" i="26" s="1"/>
  <c r="AJ264" i="12"/>
  <c r="AK264" i="12"/>
  <c r="AL264" i="12"/>
  <c r="AM264" i="12"/>
  <c r="AN264" i="12"/>
  <c r="AO264" i="12"/>
  <c r="L264" i="26" s="1"/>
  <c r="AP264" i="12"/>
  <c r="AQ264" i="12"/>
  <c r="AR264" i="12"/>
  <c r="AS264" i="12"/>
  <c r="D265" i="12"/>
  <c r="D291" i="12" s="1"/>
  <c r="D291" i="18" s="1"/>
  <c r="E265" i="12"/>
  <c r="E291" i="12" s="1"/>
  <c r="E291" i="18" s="1"/>
  <c r="F265" i="12"/>
  <c r="F291" i="12" s="1"/>
  <c r="F291" i="18" s="1"/>
  <c r="G265" i="12"/>
  <c r="G291" i="12" s="1"/>
  <c r="G291" i="18" s="1"/>
  <c r="H265" i="12"/>
  <c r="H291" i="12" s="1"/>
  <c r="H291" i="18" s="1"/>
  <c r="I265" i="12"/>
  <c r="I291" i="12" s="1"/>
  <c r="I291" i="18" s="1"/>
  <c r="J265" i="12"/>
  <c r="J291" i="12" s="1"/>
  <c r="J291" i="18" s="1"/>
  <c r="K265" i="12"/>
  <c r="K291" i="12" s="1"/>
  <c r="M291" i="18" s="1"/>
  <c r="L265" i="12"/>
  <c r="M265" i="12"/>
  <c r="N265" i="12"/>
  <c r="O265" i="12"/>
  <c r="P265" i="12"/>
  <c r="R265" i="12"/>
  <c r="S265" i="12"/>
  <c r="T265" i="12"/>
  <c r="U265" i="12"/>
  <c r="V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C265" i="26" s="1"/>
  <c r="AJ265" i="12"/>
  <c r="AK265" i="12"/>
  <c r="AL265" i="12"/>
  <c r="AM265" i="12"/>
  <c r="AN265" i="12"/>
  <c r="AO265" i="12"/>
  <c r="L265" i="26" s="1"/>
  <c r="AP265" i="12"/>
  <c r="AQ265" i="12"/>
  <c r="R266" i="12"/>
  <c r="S266" i="12"/>
  <c r="T266" i="12"/>
  <c r="U266" i="12"/>
  <c r="V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C266" i="26" s="1"/>
  <c r="AJ266" i="12"/>
  <c r="AK266" i="12"/>
  <c r="AL266" i="12"/>
  <c r="AM266" i="12"/>
  <c r="AN266" i="12"/>
  <c r="AO266" i="12"/>
  <c r="L266" i="26" s="1"/>
  <c r="AP266" i="12"/>
  <c r="AQ266" i="12"/>
  <c r="AR266" i="12"/>
  <c r="AP267" i="12"/>
  <c r="AQ267" i="12"/>
  <c r="AR267" i="12"/>
  <c r="AS267" i="12"/>
  <c r="AT267" i="12"/>
  <c r="AU267" i="12"/>
  <c r="U267" i="26" s="1"/>
  <c r="AV267" i="12"/>
  <c r="V267" i="26" s="1"/>
  <c r="AW267" i="12"/>
  <c r="W267" i="26" s="1"/>
  <c r="AX267" i="12"/>
  <c r="X267" i="26" s="1"/>
  <c r="AY267" i="12"/>
  <c r="Y267" i="26" s="1"/>
  <c r="AZ267" i="12"/>
  <c r="Z267" i="26" s="1"/>
  <c r="BA267" i="12"/>
  <c r="BA268" i="12"/>
  <c r="BB268" i="12"/>
  <c r="D268" i="27" s="1"/>
  <c r="BC268" i="12"/>
  <c r="BD268" i="12"/>
  <c r="BE268" i="12"/>
  <c r="BF268" i="12"/>
  <c r="BG268" i="12"/>
  <c r="L268" i="27" s="1"/>
  <c r="BH268" i="12"/>
  <c r="BI268" i="12"/>
  <c r="BJ268" i="12"/>
  <c r="BK268" i="12"/>
  <c r="BL268" i="12"/>
  <c r="BM268" i="12"/>
  <c r="C265" i="12"/>
  <c r="R263" i="12"/>
  <c r="G263" i="12"/>
  <c r="G289" i="12" s="1"/>
  <c r="G289" i="18" s="1"/>
  <c r="H263" i="12"/>
  <c r="H289" i="12" s="1"/>
  <c r="H289" i="18" s="1"/>
  <c r="I263" i="12"/>
  <c r="I289" i="12" s="1"/>
  <c r="I289" i="18" s="1"/>
  <c r="J263" i="12"/>
  <c r="J289" i="12" s="1"/>
  <c r="J289" i="18" s="1"/>
  <c r="K263" i="12"/>
  <c r="K289" i="12" s="1"/>
  <c r="M289" i="18" s="1"/>
  <c r="L263" i="12"/>
  <c r="M263" i="12"/>
  <c r="N263" i="12"/>
  <c r="O263" i="12"/>
  <c r="P263" i="12"/>
  <c r="S263" i="12"/>
  <c r="T263" i="12"/>
  <c r="U263" i="12"/>
  <c r="V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C263" i="26" s="1"/>
  <c r="AJ263" i="12"/>
  <c r="AK263" i="12"/>
  <c r="AL263" i="12"/>
  <c r="AM263" i="12"/>
  <c r="AN263" i="12"/>
  <c r="AO263" i="12"/>
  <c r="L263" i="26" s="1"/>
  <c r="AP263" i="12"/>
  <c r="AQ263" i="12"/>
  <c r="AR263" i="12"/>
  <c r="AS263" i="12"/>
  <c r="AT263" i="12"/>
  <c r="AU263" i="12"/>
  <c r="U263" i="26" s="1"/>
  <c r="AV263" i="12"/>
  <c r="V263" i="26" s="1"/>
  <c r="AW263" i="12"/>
  <c r="W263" i="26" s="1"/>
  <c r="AX263" i="12"/>
  <c r="X263" i="26" s="1"/>
  <c r="AY263" i="12"/>
  <c r="Y263" i="26" s="1"/>
  <c r="AZ263" i="12"/>
  <c r="Z263" i="26" s="1"/>
  <c r="BA263" i="12"/>
  <c r="BB263" i="12"/>
  <c r="D263" i="27" s="1"/>
  <c r="BC263" i="12"/>
  <c r="BD263" i="12"/>
  <c r="BE263" i="12"/>
  <c r="BF263" i="12"/>
  <c r="BG263" i="12"/>
  <c r="L263" i="27" s="1"/>
  <c r="BH263" i="12"/>
  <c r="BI263" i="12"/>
  <c r="BJ263" i="12"/>
  <c r="F263" i="12"/>
  <c r="F289" i="12" s="1"/>
  <c r="F289" i="18" s="1"/>
  <c r="I287" i="27" l="1"/>
  <c r="L287" i="27"/>
  <c r="BO39" i="28"/>
  <c r="BL39" i="28"/>
  <c r="AW39" i="28"/>
  <c r="AT39" i="28"/>
  <c r="AE39" i="28"/>
  <c r="AB39" i="28"/>
  <c r="I274" i="27"/>
  <c r="L274" i="27"/>
  <c r="CD44" i="28"/>
  <c r="CG44" i="28"/>
  <c r="BF44" i="28"/>
  <c r="BC44" i="28"/>
  <c r="I281" i="27"/>
  <c r="L281" i="27"/>
  <c r="I280" i="27"/>
  <c r="L280" i="27"/>
  <c r="BU39" i="28"/>
  <c r="BX39" i="28"/>
  <c r="AN39" i="28"/>
  <c r="AK39" i="28"/>
  <c r="V39" i="28"/>
  <c r="S39" i="28"/>
  <c r="D295" i="27"/>
  <c r="BB503" i="12"/>
  <c r="BY39" i="28" s="1"/>
  <c r="X295" i="26"/>
  <c r="AX503" i="12"/>
  <c r="BR39" i="28" s="1"/>
  <c r="F295" i="26"/>
  <c r="AL503" i="12"/>
  <c r="AZ39" i="28" s="1"/>
  <c r="Z295" i="25"/>
  <c r="AH503" i="12"/>
  <c r="AS39" i="28" s="1"/>
  <c r="V295" i="25"/>
  <c r="AD503" i="12"/>
  <c r="AO39" i="28" s="1"/>
  <c r="O295" i="25"/>
  <c r="Z503" i="12"/>
  <c r="AH39" i="28" s="1"/>
  <c r="P295" i="18"/>
  <c r="N503" i="12"/>
  <c r="P39" i="28" s="1"/>
  <c r="R295" i="27"/>
  <c r="BM503" i="12"/>
  <c r="CM39" i="28" s="1"/>
  <c r="N295" i="27"/>
  <c r="BI503" i="12"/>
  <c r="CI39" i="28" s="1"/>
  <c r="G295" i="27"/>
  <c r="BE503" i="12"/>
  <c r="CB39" i="28" s="1"/>
  <c r="W295" i="26"/>
  <c r="AW503" i="12"/>
  <c r="BQ39" i="28" s="1"/>
  <c r="P295" i="26"/>
  <c r="AS503" i="12"/>
  <c r="BJ39" i="28" s="1"/>
  <c r="I295" i="26"/>
  <c r="AO503" i="12"/>
  <c r="E295" i="26"/>
  <c r="AK503" i="12"/>
  <c r="AY39" i="28" s="1"/>
  <c r="Y295" i="25"/>
  <c r="AG503" i="12"/>
  <c r="AR39" i="28" s="1"/>
  <c r="N295" i="25"/>
  <c r="Y503" i="12"/>
  <c r="AG39" i="28" s="1"/>
  <c r="G295" i="25"/>
  <c r="U503" i="12"/>
  <c r="Z39" i="28" s="1"/>
  <c r="O295" i="18"/>
  <c r="M503" i="12"/>
  <c r="O39" i="28" s="1"/>
  <c r="H295" i="27"/>
  <c r="BF503" i="12"/>
  <c r="CC39" i="28" s="1"/>
  <c r="Q295" i="26"/>
  <c r="AT503" i="12"/>
  <c r="BK39" i="28" s="1"/>
  <c r="H295" i="25"/>
  <c r="V503" i="12"/>
  <c r="AA39" i="28" s="1"/>
  <c r="Q295" i="27"/>
  <c r="BL503" i="12"/>
  <c r="CL39" i="28" s="1"/>
  <c r="M295" i="27"/>
  <c r="BH503" i="12"/>
  <c r="CH39" i="28" s="1"/>
  <c r="F295" i="27"/>
  <c r="BD503" i="12"/>
  <c r="CA39" i="28" s="1"/>
  <c r="Z295" i="26"/>
  <c r="AZ503" i="12"/>
  <c r="BT39" i="28" s="1"/>
  <c r="V295" i="26"/>
  <c r="AV503" i="12"/>
  <c r="BP39" i="28" s="1"/>
  <c r="O295" i="26"/>
  <c r="AR503" i="12"/>
  <c r="BI39" i="28" s="1"/>
  <c r="H295" i="26"/>
  <c r="AN503" i="12"/>
  <c r="BB39" i="28" s="1"/>
  <c r="D295" i="26"/>
  <c r="AJ503" i="12"/>
  <c r="AX39" i="28" s="1"/>
  <c r="F295" i="25"/>
  <c r="T503" i="12"/>
  <c r="Y39" i="28" s="1"/>
  <c r="O295" i="27"/>
  <c r="BJ503" i="12"/>
  <c r="CJ39" i="28" s="1"/>
  <c r="M295" i="26"/>
  <c r="AP503" i="12"/>
  <c r="BG39" i="28" s="1"/>
  <c r="D295" i="25"/>
  <c r="R503" i="12"/>
  <c r="W39" i="28" s="1"/>
  <c r="P295" i="27"/>
  <c r="BK503" i="12"/>
  <c r="CK39" i="28" s="1"/>
  <c r="I295" i="27"/>
  <c r="BG503" i="12"/>
  <c r="E295" i="27"/>
  <c r="BC503" i="12"/>
  <c r="BZ39" i="28" s="1"/>
  <c r="Y295" i="26"/>
  <c r="AY503" i="12"/>
  <c r="BS39" i="28" s="1"/>
  <c r="N295" i="26"/>
  <c r="AQ503" i="12"/>
  <c r="BH39" i="28" s="1"/>
  <c r="G295" i="26"/>
  <c r="AM503" i="12"/>
  <c r="BA39" i="28" s="1"/>
  <c r="W295" i="25"/>
  <c r="AE503" i="12"/>
  <c r="AP39" i="28" s="1"/>
  <c r="P295" i="25"/>
  <c r="AA503" i="12"/>
  <c r="AI39" i="28" s="1"/>
  <c r="E295" i="25"/>
  <c r="S503" i="12"/>
  <c r="X39" i="28" s="1"/>
  <c r="Q295" i="18"/>
  <c r="O503" i="12"/>
  <c r="Q39" i="28" s="1"/>
  <c r="I285" i="25"/>
  <c r="L285" i="25"/>
  <c r="I284" i="25"/>
  <c r="L284" i="25"/>
  <c r="I277" i="25"/>
  <c r="L277" i="25"/>
  <c r="I276" i="25"/>
  <c r="L276" i="25"/>
  <c r="I275" i="25"/>
  <c r="L275" i="25"/>
  <c r="I295" i="25"/>
  <c r="L295" i="25"/>
  <c r="I274" i="25"/>
  <c r="L274" i="25"/>
  <c r="I283" i="25"/>
  <c r="L283" i="25"/>
  <c r="I282" i="25"/>
  <c r="L282" i="25"/>
  <c r="I281" i="25"/>
  <c r="L281" i="25"/>
  <c r="I278" i="25"/>
  <c r="L278" i="25"/>
  <c r="BC289" i="12"/>
  <c r="E289" i="27" s="1"/>
  <c r="E263" i="27"/>
  <c r="BJ289" i="12"/>
  <c r="O289" i="27" s="1"/>
  <c r="O263" i="27"/>
  <c r="BM288" i="12"/>
  <c r="R288" i="27" s="1"/>
  <c r="R262" i="27"/>
  <c r="BE288" i="12"/>
  <c r="G288" i="27" s="1"/>
  <c r="G262" i="27"/>
  <c r="BI289" i="12"/>
  <c r="N289" i="27" s="1"/>
  <c r="N263" i="27"/>
  <c r="BE289" i="12"/>
  <c r="G289" i="27" s="1"/>
  <c r="G263" i="27"/>
  <c r="AA263" i="26"/>
  <c r="C263" i="27"/>
  <c r="BM294" i="12"/>
  <c r="R294" i="27" s="1"/>
  <c r="R268" i="27"/>
  <c r="BI294" i="12"/>
  <c r="N294" i="27" s="1"/>
  <c r="N268" i="27"/>
  <c r="BE294" i="12"/>
  <c r="G294" i="27" s="1"/>
  <c r="G268" i="27"/>
  <c r="AA268" i="26"/>
  <c r="C268" i="27"/>
  <c r="BL288" i="12"/>
  <c r="Q288" i="27" s="1"/>
  <c r="Q262" i="27"/>
  <c r="BH288" i="12"/>
  <c r="M288" i="27" s="1"/>
  <c r="M262" i="27"/>
  <c r="BD288" i="12"/>
  <c r="F288" i="27" s="1"/>
  <c r="F262" i="27"/>
  <c r="AA282" i="26"/>
  <c r="C282" i="27"/>
  <c r="AA295" i="26"/>
  <c r="C295" i="27"/>
  <c r="BF289" i="12"/>
  <c r="H289" i="27" s="1"/>
  <c r="H263" i="27"/>
  <c r="BJ294" i="12"/>
  <c r="O294" i="27" s="1"/>
  <c r="O268" i="27"/>
  <c r="BF294" i="12"/>
  <c r="H294" i="27" s="1"/>
  <c r="H268" i="27"/>
  <c r="BI288" i="12"/>
  <c r="N288" i="27" s="1"/>
  <c r="N262" i="27"/>
  <c r="AA262" i="26"/>
  <c r="C262" i="27"/>
  <c r="AA279" i="26"/>
  <c r="C279" i="27"/>
  <c r="AA275" i="26"/>
  <c r="C275" i="27"/>
  <c r="BH289" i="12"/>
  <c r="M289" i="27" s="1"/>
  <c r="M263" i="27"/>
  <c r="BD289" i="12"/>
  <c r="F289" i="27" s="1"/>
  <c r="F263" i="27"/>
  <c r="BL294" i="12"/>
  <c r="Q294" i="27" s="1"/>
  <c r="Q268" i="27"/>
  <c r="BH294" i="12"/>
  <c r="M294" i="27" s="1"/>
  <c r="M268" i="27"/>
  <c r="BD294" i="12"/>
  <c r="F294" i="27" s="1"/>
  <c r="F268" i="27"/>
  <c r="AA267" i="26"/>
  <c r="C267" i="27"/>
  <c r="BK288" i="12"/>
  <c r="P288" i="27" s="1"/>
  <c r="P262" i="27"/>
  <c r="BG288" i="12"/>
  <c r="I262" i="27"/>
  <c r="BC288" i="12"/>
  <c r="E288" i="27" s="1"/>
  <c r="E262" i="27"/>
  <c r="AA274" i="26"/>
  <c r="C274" i="27"/>
  <c r="AA287" i="26"/>
  <c r="C287" i="27"/>
  <c r="AA281" i="26"/>
  <c r="C281" i="27"/>
  <c r="BG289" i="12"/>
  <c r="I263" i="27"/>
  <c r="BK294" i="12"/>
  <c r="P294" i="27" s="1"/>
  <c r="P268" i="27"/>
  <c r="BG294" i="12"/>
  <c r="I268" i="27"/>
  <c r="BC294" i="12"/>
  <c r="E294" i="27" s="1"/>
  <c r="E268" i="27"/>
  <c r="BJ288" i="12"/>
  <c r="O288" i="27" s="1"/>
  <c r="O262" i="27"/>
  <c r="BF288" i="12"/>
  <c r="H288" i="27" s="1"/>
  <c r="H262" i="27"/>
  <c r="AA286" i="26"/>
  <c r="C286" i="27"/>
  <c r="AA280" i="26"/>
  <c r="C280" i="27"/>
  <c r="R279" i="26"/>
  <c r="U279" i="26"/>
  <c r="R282" i="26"/>
  <c r="U282" i="26"/>
  <c r="R295" i="26"/>
  <c r="U295" i="26"/>
  <c r="R275" i="26"/>
  <c r="U275" i="26"/>
  <c r="R274" i="26"/>
  <c r="U274" i="26"/>
  <c r="R281" i="26"/>
  <c r="U281" i="26"/>
  <c r="R286" i="26"/>
  <c r="U286" i="26"/>
  <c r="BB289" i="12"/>
  <c r="D289" i="27" s="1"/>
  <c r="AX289" i="12"/>
  <c r="X289" i="26" s="1"/>
  <c r="AT289" i="12"/>
  <c r="Q289" i="26" s="1"/>
  <c r="Q263" i="26"/>
  <c r="AP289" i="12"/>
  <c r="M289" i="26" s="1"/>
  <c r="M263" i="26"/>
  <c r="AL289" i="12"/>
  <c r="F289" i="26" s="1"/>
  <c r="F263" i="26"/>
  <c r="BB294" i="12"/>
  <c r="D294" i="27" s="1"/>
  <c r="AY293" i="12"/>
  <c r="Y293" i="26" s="1"/>
  <c r="AU293" i="12"/>
  <c r="R267" i="26"/>
  <c r="AQ293" i="12"/>
  <c r="N293" i="26" s="1"/>
  <c r="N267" i="26"/>
  <c r="AP292" i="12"/>
  <c r="M292" i="26" s="1"/>
  <c r="M266" i="26"/>
  <c r="AL292" i="12"/>
  <c r="F292" i="26" s="1"/>
  <c r="F266" i="26"/>
  <c r="AN291" i="12"/>
  <c r="H291" i="26" s="1"/>
  <c r="H265" i="26"/>
  <c r="AJ291" i="12"/>
  <c r="D291" i="26" s="1"/>
  <c r="D265" i="26"/>
  <c r="AP290" i="12"/>
  <c r="M290" i="26" s="1"/>
  <c r="M264" i="26"/>
  <c r="AL290" i="12"/>
  <c r="F290" i="26" s="1"/>
  <c r="F264" i="26"/>
  <c r="BA288" i="12"/>
  <c r="AW288" i="12"/>
  <c r="W288" i="26" s="1"/>
  <c r="AS288" i="12"/>
  <c r="P288" i="26" s="1"/>
  <c r="P262" i="26"/>
  <c r="AO288" i="12"/>
  <c r="I288" i="26" s="1"/>
  <c r="I262" i="26"/>
  <c r="AK288" i="12"/>
  <c r="E288" i="26" s="1"/>
  <c r="E262" i="26"/>
  <c r="AA274" i="25"/>
  <c r="C274" i="26"/>
  <c r="AA285" i="25"/>
  <c r="C285" i="26"/>
  <c r="AA284" i="25"/>
  <c r="C284" i="26"/>
  <c r="AA281" i="25"/>
  <c r="C281" i="26"/>
  <c r="AA276" i="25"/>
  <c r="C276" i="26"/>
  <c r="BA289" i="12"/>
  <c r="AW289" i="12"/>
  <c r="W289" i="26" s="1"/>
  <c r="AS289" i="12"/>
  <c r="P289" i="26" s="1"/>
  <c r="P263" i="26"/>
  <c r="AO289" i="12"/>
  <c r="I289" i="26" s="1"/>
  <c r="I263" i="26"/>
  <c r="AK289" i="12"/>
  <c r="E289" i="26" s="1"/>
  <c r="E263" i="26"/>
  <c r="BA294" i="12"/>
  <c r="AX293" i="12"/>
  <c r="X293" i="26" s="1"/>
  <c r="AT293" i="12"/>
  <c r="Q293" i="26" s="1"/>
  <c r="Q267" i="26"/>
  <c r="AP293" i="12"/>
  <c r="M293" i="26" s="1"/>
  <c r="M267" i="26"/>
  <c r="AO292" i="12"/>
  <c r="I292" i="26" s="1"/>
  <c r="I266" i="26"/>
  <c r="AK292" i="12"/>
  <c r="E292" i="26" s="1"/>
  <c r="E266" i="26"/>
  <c r="AQ291" i="12"/>
  <c r="N291" i="26" s="1"/>
  <c r="N265" i="26"/>
  <c r="AM291" i="12"/>
  <c r="G291" i="26" s="1"/>
  <c r="G265" i="26"/>
  <c r="AS290" i="12"/>
  <c r="P290" i="26" s="1"/>
  <c r="P264" i="26"/>
  <c r="AO290" i="12"/>
  <c r="I290" i="26" s="1"/>
  <c r="I264" i="26"/>
  <c r="AK290" i="12"/>
  <c r="E290" i="26" s="1"/>
  <c r="E264" i="26"/>
  <c r="AZ288" i="12"/>
  <c r="Z288" i="26" s="1"/>
  <c r="AV288" i="12"/>
  <c r="V288" i="26" s="1"/>
  <c r="AR288" i="12"/>
  <c r="O288" i="26" s="1"/>
  <c r="O262" i="26"/>
  <c r="AN288" i="12"/>
  <c r="H288" i="26" s="1"/>
  <c r="H262" i="26"/>
  <c r="AJ288" i="12"/>
  <c r="D288" i="26" s="1"/>
  <c r="D262" i="26"/>
  <c r="AA283" i="25"/>
  <c r="C283" i="26"/>
  <c r="AA278" i="25"/>
  <c r="C278" i="26"/>
  <c r="AZ289" i="12"/>
  <c r="Z289" i="26" s="1"/>
  <c r="AV289" i="12"/>
  <c r="V289" i="26" s="1"/>
  <c r="AR289" i="12"/>
  <c r="O289" i="26" s="1"/>
  <c r="O263" i="26"/>
  <c r="AN289" i="12"/>
  <c r="H289" i="26" s="1"/>
  <c r="H263" i="26"/>
  <c r="AJ289" i="12"/>
  <c r="D289" i="26" s="1"/>
  <c r="D263" i="26"/>
  <c r="BA293" i="12"/>
  <c r="AW293" i="12"/>
  <c r="W293" i="26" s="1"/>
  <c r="AS293" i="12"/>
  <c r="P293" i="26" s="1"/>
  <c r="P267" i="26"/>
  <c r="AR292" i="12"/>
  <c r="O292" i="26" s="1"/>
  <c r="O266" i="26"/>
  <c r="AN292" i="12"/>
  <c r="H292" i="26" s="1"/>
  <c r="H266" i="26"/>
  <c r="AJ292" i="12"/>
  <c r="D292" i="26" s="1"/>
  <c r="D266" i="26"/>
  <c r="AP291" i="12"/>
  <c r="M291" i="26" s="1"/>
  <c r="M265" i="26"/>
  <c r="AL291" i="12"/>
  <c r="F291" i="26" s="1"/>
  <c r="F265" i="26"/>
  <c r="AR290" i="12"/>
  <c r="O290" i="26" s="1"/>
  <c r="O264" i="26"/>
  <c r="AN290" i="12"/>
  <c r="H290" i="26" s="1"/>
  <c r="H264" i="26"/>
  <c r="AJ290" i="12"/>
  <c r="D290" i="26" s="1"/>
  <c r="D264" i="26"/>
  <c r="AY288" i="12"/>
  <c r="Y288" i="26" s="1"/>
  <c r="AU288" i="12"/>
  <c r="R262" i="26"/>
  <c r="AQ288" i="12"/>
  <c r="N288" i="26" s="1"/>
  <c r="N262" i="26"/>
  <c r="AM288" i="12"/>
  <c r="G288" i="26" s="1"/>
  <c r="G262" i="26"/>
  <c r="AA275" i="25"/>
  <c r="C275" i="26"/>
  <c r="AY289" i="12"/>
  <c r="Y289" i="26" s="1"/>
  <c r="AU289" i="12"/>
  <c r="R263" i="26"/>
  <c r="AQ289" i="12"/>
  <c r="N289" i="26" s="1"/>
  <c r="N263" i="26"/>
  <c r="AM289" i="12"/>
  <c r="G289" i="26" s="1"/>
  <c r="G263" i="26"/>
  <c r="AZ293" i="12"/>
  <c r="Z293" i="26" s="1"/>
  <c r="AV293" i="12"/>
  <c r="V293" i="26" s="1"/>
  <c r="AR293" i="12"/>
  <c r="O293" i="26" s="1"/>
  <c r="O267" i="26"/>
  <c r="AQ292" i="12"/>
  <c r="N292" i="26" s="1"/>
  <c r="N266" i="26"/>
  <c r="AM292" i="12"/>
  <c r="G292" i="26" s="1"/>
  <c r="G266" i="26"/>
  <c r="AO291" i="12"/>
  <c r="I291" i="26" s="1"/>
  <c r="I265" i="26"/>
  <c r="AK291" i="12"/>
  <c r="E291" i="26" s="1"/>
  <c r="E265" i="26"/>
  <c r="AQ290" i="12"/>
  <c r="N290" i="26" s="1"/>
  <c r="N264" i="26"/>
  <c r="AM290" i="12"/>
  <c r="G290" i="26" s="1"/>
  <c r="G264" i="26"/>
  <c r="BB288" i="12"/>
  <c r="D288" i="27" s="1"/>
  <c r="AX288" i="12"/>
  <c r="X288" i="26" s="1"/>
  <c r="AT288" i="12"/>
  <c r="Q288" i="26" s="1"/>
  <c r="Q262" i="26"/>
  <c r="AP288" i="12"/>
  <c r="M288" i="26" s="1"/>
  <c r="M262" i="26"/>
  <c r="AL288" i="12"/>
  <c r="F288" i="26" s="1"/>
  <c r="F262" i="26"/>
  <c r="AA282" i="25"/>
  <c r="C282" i="26"/>
  <c r="AA277" i="25"/>
  <c r="C277" i="26"/>
  <c r="AA295" i="25"/>
  <c r="C295" i="26"/>
  <c r="AO296" i="12"/>
  <c r="I296" i="26" s="1"/>
  <c r="AK296" i="12"/>
  <c r="E296" i="26" s="1"/>
  <c r="AE289" i="12"/>
  <c r="W289" i="25" s="1"/>
  <c r="W263" i="25"/>
  <c r="S289" i="12"/>
  <c r="E289" i="25" s="1"/>
  <c r="E263" i="25"/>
  <c r="I263" i="18"/>
  <c r="AI292" i="12"/>
  <c r="AA266" i="25"/>
  <c r="AC291" i="12"/>
  <c r="R265" i="25"/>
  <c r="U265" i="25"/>
  <c r="M291" i="12"/>
  <c r="O291" i="18" s="1"/>
  <c r="O265" i="18"/>
  <c r="C265" i="18"/>
  <c r="O290" i="12"/>
  <c r="Q290" i="18" s="1"/>
  <c r="Q264" i="18"/>
  <c r="E264" i="18"/>
  <c r="AH288" i="12"/>
  <c r="Z288" i="25" s="1"/>
  <c r="Z262" i="25"/>
  <c r="Z288" i="12"/>
  <c r="O288" i="25" s="1"/>
  <c r="O262" i="25"/>
  <c r="Q288" i="12"/>
  <c r="C262" i="25"/>
  <c r="G262" i="18"/>
  <c r="S262" i="18"/>
  <c r="M288" i="12"/>
  <c r="O288" i="18" s="1"/>
  <c r="C262" i="18"/>
  <c r="O262" i="18"/>
  <c r="R281" i="25"/>
  <c r="U281" i="25"/>
  <c r="AG296" i="12"/>
  <c r="Y296" i="25" s="1"/>
  <c r="X295" i="25"/>
  <c r="Z289" i="12"/>
  <c r="O289" i="25" s="1"/>
  <c r="O263" i="25"/>
  <c r="AD292" i="12"/>
  <c r="V292" i="25" s="1"/>
  <c r="V266" i="25"/>
  <c r="AF291" i="12"/>
  <c r="X291" i="25" s="1"/>
  <c r="X265" i="25"/>
  <c r="X291" i="12"/>
  <c r="M291" i="25" s="1"/>
  <c r="M265" i="25"/>
  <c r="P291" i="12"/>
  <c r="R291" i="18" s="1"/>
  <c r="R265" i="18"/>
  <c r="F265" i="18"/>
  <c r="R290" i="12"/>
  <c r="D290" i="25" s="1"/>
  <c r="D264" i="25"/>
  <c r="H264" i="18"/>
  <c r="AG288" i="12"/>
  <c r="Y288" i="25" s="1"/>
  <c r="Y262" i="25"/>
  <c r="Y288" i="12"/>
  <c r="N288" i="25" s="1"/>
  <c r="N262" i="25"/>
  <c r="U288" i="12"/>
  <c r="G288" i="25" s="1"/>
  <c r="G262" i="25"/>
  <c r="M262" i="18"/>
  <c r="P288" i="12"/>
  <c r="R288" i="18" s="1"/>
  <c r="F262" i="18"/>
  <c r="R262" i="18"/>
  <c r="L288" i="12"/>
  <c r="N288" i="18" s="1"/>
  <c r="N262" i="18"/>
  <c r="C283" i="25"/>
  <c r="S283" i="18"/>
  <c r="R278" i="25"/>
  <c r="U278" i="25"/>
  <c r="AA289" i="12"/>
  <c r="P289" i="25" s="1"/>
  <c r="P263" i="25"/>
  <c r="N289" i="12"/>
  <c r="P289" i="18" s="1"/>
  <c r="P263" i="18"/>
  <c r="D263" i="18"/>
  <c r="R289" i="12"/>
  <c r="D289" i="25" s="1"/>
  <c r="D263" i="25"/>
  <c r="H263" i="18"/>
  <c r="AA292" i="12"/>
  <c r="P292" i="25" s="1"/>
  <c r="P266" i="25"/>
  <c r="AG291" i="12"/>
  <c r="Y291" i="25" s="1"/>
  <c r="Y265" i="25"/>
  <c r="AD288" i="12"/>
  <c r="V288" i="25" s="1"/>
  <c r="V262" i="25"/>
  <c r="C281" i="25"/>
  <c r="S281" i="18"/>
  <c r="Q296" i="12"/>
  <c r="R295" i="18"/>
  <c r="L289" i="12"/>
  <c r="N289" i="18" s="1"/>
  <c r="N263" i="18"/>
  <c r="AG292" i="12"/>
  <c r="Y292" i="25" s="1"/>
  <c r="Y266" i="25"/>
  <c r="AC292" i="12"/>
  <c r="R266" i="25"/>
  <c r="U266" i="25"/>
  <c r="Y292" i="12"/>
  <c r="N292" i="25" s="1"/>
  <c r="N266" i="25"/>
  <c r="AI291" i="12"/>
  <c r="AA265" i="25"/>
  <c r="AE291" i="12"/>
  <c r="W291" i="25" s="1"/>
  <c r="W265" i="25"/>
  <c r="AA291" i="12"/>
  <c r="P291" i="25" s="1"/>
  <c r="P265" i="25"/>
  <c r="O291" i="12"/>
  <c r="Q291" i="18" s="1"/>
  <c r="E265" i="18"/>
  <c r="Q265" i="18"/>
  <c r="AG290" i="12"/>
  <c r="Y290" i="25" s="1"/>
  <c r="Y264" i="25"/>
  <c r="Q290" i="12"/>
  <c r="C264" i="25"/>
  <c r="S264" i="18"/>
  <c r="G264" i="18"/>
  <c r="M290" i="12"/>
  <c r="O290" i="18" s="1"/>
  <c r="O264" i="18"/>
  <c r="C264" i="18"/>
  <c r="AF288" i="12"/>
  <c r="X288" i="25" s="1"/>
  <c r="X262" i="25"/>
  <c r="AB288" i="12"/>
  <c r="Q288" i="25" s="1"/>
  <c r="Q262" i="25"/>
  <c r="X288" i="12"/>
  <c r="M288" i="25" s="1"/>
  <c r="M262" i="25"/>
  <c r="T288" i="12"/>
  <c r="F288" i="25" s="1"/>
  <c r="F262" i="25"/>
  <c r="J262" i="18"/>
  <c r="O288" i="12"/>
  <c r="Q288" i="18" s="1"/>
  <c r="Q262" i="18"/>
  <c r="E262" i="18"/>
  <c r="R288" i="12"/>
  <c r="D288" i="25" s="1"/>
  <c r="D262" i="25"/>
  <c r="H262" i="18"/>
  <c r="C274" i="25"/>
  <c r="S274" i="18"/>
  <c r="R275" i="25"/>
  <c r="U275" i="25"/>
  <c r="C275" i="25"/>
  <c r="S275" i="18"/>
  <c r="AI289" i="12"/>
  <c r="AA263" i="25"/>
  <c r="W289" i="12"/>
  <c r="I263" i="25"/>
  <c r="AE292" i="12"/>
  <c r="W292" i="25" s="1"/>
  <c r="W266" i="25"/>
  <c r="Y291" i="12"/>
  <c r="N291" i="25" s="1"/>
  <c r="N265" i="25"/>
  <c r="Q291" i="12"/>
  <c r="C265" i="25"/>
  <c r="S265" i="18"/>
  <c r="G265" i="18"/>
  <c r="AI290" i="12"/>
  <c r="AA264" i="25"/>
  <c r="V288" i="12"/>
  <c r="H288" i="25" s="1"/>
  <c r="H262" i="25"/>
  <c r="C284" i="25"/>
  <c r="S284" i="18"/>
  <c r="C276" i="25"/>
  <c r="S276" i="18"/>
  <c r="AC296" i="12"/>
  <c r="Q295" i="25"/>
  <c r="Y296" i="12"/>
  <c r="N296" i="25" s="1"/>
  <c r="M295" i="25"/>
  <c r="AH289" i="12"/>
  <c r="Z289" i="25" s="1"/>
  <c r="Z263" i="25"/>
  <c r="AD289" i="12"/>
  <c r="V289" i="25" s="1"/>
  <c r="V263" i="25"/>
  <c r="V289" i="12"/>
  <c r="H289" i="25" s="1"/>
  <c r="H263" i="25"/>
  <c r="Q289" i="12"/>
  <c r="C263" i="25"/>
  <c r="G263" i="18"/>
  <c r="S263" i="18"/>
  <c r="M289" i="12"/>
  <c r="O289" i="18" s="1"/>
  <c r="C263" i="18"/>
  <c r="O263" i="18"/>
  <c r="AH292" i="12"/>
  <c r="Z292" i="25" s="1"/>
  <c r="Z266" i="25"/>
  <c r="Z292" i="12"/>
  <c r="O292" i="25" s="1"/>
  <c r="O266" i="25"/>
  <c r="R292" i="12"/>
  <c r="D292" i="25" s="1"/>
  <c r="D266" i="25"/>
  <c r="H266" i="18"/>
  <c r="AB291" i="12"/>
  <c r="Q291" i="25" s="1"/>
  <c r="Q265" i="25"/>
  <c r="L291" i="12"/>
  <c r="N291" i="18" s="1"/>
  <c r="N265" i="18"/>
  <c r="AH290" i="12"/>
  <c r="Z290" i="25" s="1"/>
  <c r="Z264" i="25"/>
  <c r="N290" i="12"/>
  <c r="P290" i="18" s="1"/>
  <c r="P264" i="18"/>
  <c r="D264" i="18"/>
  <c r="AC288" i="12"/>
  <c r="R262" i="25"/>
  <c r="U262" i="25"/>
  <c r="AG289" i="12"/>
  <c r="Y289" i="25" s="1"/>
  <c r="Y263" i="25"/>
  <c r="AC289" i="12"/>
  <c r="R263" i="25"/>
  <c r="U263" i="25"/>
  <c r="Y289" i="12"/>
  <c r="N289" i="25" s="1"/>
  <c r="N263" i="25"/>
  <c r="U289" i="12"/>
  <c r="G289" i="25" s="1"/>
  <c r="G263" i="25"/>
  <c r="M263" i="18"/>
  <c r="P289" i="12"/>
  <c r="R289" i="18" s="1"/>
  <c r="F263" i="18"/>
  <c r="R263" i="18"/>
  <c r="AF289" i="12"/>
  <c r="X289" i="25" s="1"/>
  <c r="X263" i="25"/>
  <c r="AB289" i="12"/>
  <c r="Q289" i="25" s="1"/>
  <c r="Q263" i="25"/>
  <c r="X289" i="12"/>
  <c r="M289" i="25" s="1"/>
  <c r="M263" i="25"/>
  <c r="T289" i="12"/>
  <c r="F289" i="25" s="1"/>
  <c r="F263" i="25"/>
  <c r="J263" i="18"/>
  <c r="O289" i="12"/>
  <c r="Q289" i="18" s="1"/>
  <c r="Q263" i="18"/>
  <c r="E263" i="18"/>
  <c r="AF292" i="12"/>
  <c r="X292" i="25" s="1"/>
  <c r="X266" i="25"/>
  <c r="AB292" i="12"/>
  <c r="Q292" i="25" s="1"/>
  <c r="Q266" i="25"/>
  <c r="X292" i="12"/>
  <c r="M292" i="25" s="1"/>
  <c r="M266" i="25"/>
  <c r="AH291" i="12"/>
  <c r="Z291" i="25" s="1"/>
  <c r="Z265" i="25"/>
  <c r="AD291" i="12"/>
  <c r="V291" i="25" s="1"/>
  <c r="V265" i="25"/>
  <c r="Z291" i="12"/>
  <c r="O291" i="25" s="1"/>
  <c r="O265" i="25"/>
  <c r="R291" i="12"/>
  <c r="D291" i="25" s="1"/>
  <c r="D265" i="25"/>
  <c r="H265" i="18"/>
  <c r="N291" i="12"/>
  <c r="P291" i="18" s="1"/>
  <c r="P265" i="18"/>
  <c r="D265" i="18"/>
  <c r="AF290" i="12"/>
  <c r="X290" i="25" s="1"/>
  <c r="X264" i="25"/>
  <c r="P290" i="12"/>
  <c r="R290" i="18" s="1"/>
  <c r="F264" i="18"/>
  <c r="R264" i="18"/>
  <c r="L290" i="12"/>
  <c r="N290" i="18" s="1"/>
  <c r="N264" i="18"/>
  <c r="AI288" i="12"/>
  <c r="AA262" i="25"/>
  <c r="AE288" i="12"/>
  <c r="W288" i="25" s="1"/>
  <c r="W262" i="25"/>
  <c r="AA288" i="12"/>
  <c r="P288" i="25" s="1"/>
  <c r="P262" i="25"/>
  <c r="W288" i="12"/>
  <c r="I262" i="25"/>
  <c r="N288" i="12"/>
  <c r="P288" i="18" s="1"/>
  <c r="D262" i="18"/>
  <c r="P262" i="18"/>
  <c r="R274" i="25"/>
  <c r="U274" i="25"/>
  <c r="R282" i="25"/>
  <c r="U282" i="25"/>
  <c r="C282" i="25"/>
  <c r="S282" i="18"/>
  <c r="R277" i="25"/>
  <c r="U277" i="25"/>
  <c r="C277" i="25"/>
  <c r="S277" i="18"/>
  <c r="BJ296" i="12"/>
  <c r="O296" i="27" s="1"/>
  <c r="R295" i="25"/>
  <c r="U295" i="25"/>
  <c r="C295" i="25"/>
  <c r="S295" i="18"/>
  <c r="W290" i="12"/>
  <c r="I264" i="25"/>
  <c r="U285" i="25"/>
  <c r="R285" i="25"/>
  <c r="V292" i="12"/>
  <c r="H292" i="25" s="1"/>
  <c r="H266" i="25"/>
  <c r="T291" i="12"/>
  <c r="F291" i="25" s="1"/>
  <c r="F265" i="25"/>
  <c r="J265" i="18"/>
  <c r="V290" i="12"/>
  <c r="H290" i="25" s="1"/>
  <c r="H264" i="25"/>
  <c r="S292" i="12"/>
  <c r="E292" i="25" s="1"/>
  <c r="E266" i="25"/>
  <c r="I266" i="18"/>
  <c r="U291" i="12"/>
  <c r="G291" i="25" s="1"/>
  <c r="G265" i="25"/>
  <c r="M265" i="18"/>
  <c r="S290" i="12"/>
  <c r="E290" i="25" s="1"/>
  <c r="E264" i="25"/>
  <c r="I264" i="18"/>
  <c r="R284" i="25"/>
  <c r="U284" i="25"/>
  <c r="U292" i="12"/>
  <c r="G292" i="25" s="1"/>
  <c r="G266" i="25"/>
  <c r="M266" i="18"/>
  <c r="W291" i="12"/>
  <c r="I265" i="25"/>
  <c r="S291" i="12"/>
  <c r="E291" i="25" s="1"/>
  <c r="E265" i="25"/>
  <c r="I265" i="18"/>
  <c r="U290" i="12"/>
  <c r="G290" i="25" s="1"/>
  <c r="G264" i="25"/>
  <c r="M264" i="18"/>
  <c r="W292" i="12"/>
  <c r="I266" i="25"/>
  <c r="T292" i="12"/>
  <c r="F292" i="25" s="1"/>
  <c r="F266" i="25"/>
  <c r="J266" i="18"/>
  <c r="V291" i="12"/>
  <c r="H291" i="25" s="1"/>
  <c r="H265" i="25"/>
  <c r="T290" i="12"/>
  <c r="F290" i="25" s="1"/>
  <c r="F264" i="25"/>
  <c r="J264" i="18"/>
  <c r="BF296" i="12"/>
  <c r="H296" i="27" s="1"/>
  <c r="BL296" i="12"/>
  <c r="Q296" i="27" s="1"/>
  <c r="AZ296" i="12"/>
  <c r="Z296" i="26" s="1"/>
  <c r="AR296" i="12"/>
  <c r="O296" i="26" s="1"/>
  <c r="P296" i="12"/>
  <c r="R296" i="18" s="1"/>
  <c r="BH296" i="12"/>
  <c r="M296" i="27" s="1"/>
  <c r="BD296" i="12"/>
  <c r="F296" i="27" s="1"/>
  <c r="AV296" i="12"/>
  <c r="V296" i="26" s="1"/>
  <c r="AN296" i="12"/>
  <c r="H296" i="26" s="1"/>
  <c r="AJ296" i="12"/>
  <c r="D296" i="26" s="1"/>
  <c r="AF296" i="12"/>
  <c r="X296" i="25" s="1"/>
  <c r="BB296" i="12"/>
  <c r="D296" i="27" s="1"/>
  <c r="AX296" i="12"/>
  <c r="X296" i="26" s="1"/>
  <c r="AT296" i="12"/>
  <c r="Q296" i="26" s="1"/>
  <c r="AP296" i="12"/>
  <c r="M296" i="26" s="1"/>
  <c r="BM296" i="12"/>
  <c r="R296" i="27" s="1"/>
  <c r="BI296" i="12"/>
  <c r="N296" i="27" s="1"/>
  <c r="BE296" i="12"/>
  <c r="G296" i="27" s="1"/>
  <c r="BA296" i="12"/>
  <c r="AW296" i="12"/>
  <c r="W296" i="26" s="1"/>
  <c r="AS296" i="12"/>
  <c r="P296" i="26" s="1"/>
  <c r="U296" i="12"/>
  <c r="G296" i="25" s="1"/>
  <c r="BK296" i="12"/>
  <c r="P296" i="27" s="1"/>
  <c r="BG296" i="12"/>
  <c r="BC296" i="12"/>
  <c r="E296" i="27" s="1"/>
  <c r="AY296" i="12"/>
  <c r="Y296" i="26" s="1"/>
  <c r="AU296" i="12"/>
  <c r="AQ296" i="12"/>
  <c r="N296" i="26" s="1"/>
  <c r="AM296" i="12"/>
  <c r="G296" i="26" s="1"/>
  <c r="AI296" i="12"/>
  <c r="AE296" i="12"/>
  <c r="W296" i="25" s="1"/>
  <c r="AA296" i="12"/>
  <c r="P296" i="25" s="1"/>
  <c r="S296" i="12"/>
  <c r="E296" i="25" s="1"/>
  <c r="O296" i="12"/>
  <c r="Q296" i="18" s="1"/>
  <c r="AL296" i="12"/>
  <c r="F296" i="26" s="1"/>
  <c r="AH296" i="12"/>
  <c r="Z296" i="25" s="1"/>
  <c r="AD296" i="12"/>
  <c r="V296" i="25" s="1"/>
  <c r="R296" i="12"/>
  <c r="D296" i="25" s="1"/>
  <c r="N296" i="12"/>
  <c r="P296" i="18" s="1"/>
  <c r="M296" i="12"/>
  <c r="O296" i="18" s="1"/>
  <c r="AB296" i="12"/>
  <c r="Q296" i="25" s="1"/>
  <c r="X296" i="12"/>
  <c r="M296" i="25" s="1"/>
  <c r="T296" i="12"/>
  <c r="F296" i="25" s="1"/>
  <c r="W296" i="12"/>
  <c r="Z296" i="12"/>
  <c r="O296" i="25" s="1"/>
  <c r="V296" i="12"/>
  <c r="H296" i="25" s="1"/>
  <c r="C264" i="12"/>
  <c r="I294" i="27" l="1"/>
  <c r="L294" i="27"/>
  <c r="I289" i="27"/>
  <c r="L289" i="27"/>
  <c r="I296" i="27"/>
  <c r="L296" i="27"/>
  <c r="CG39" i="28"/>
  <c r="CD39" i="28"/>
  <c r="BF39" i="28"/>
  <c r="BC39" i="28"/>
  <c r="I288" i="27"/>
  <c r="L288" i="27"/>
  <c r="I296" i="25"/>
  <c r="L296" i="25"/>
  <c r="I289" i="25"/>
  <c r="L289" i="25"/>
  <c r="I288" i="25"/>
  <c r="L288" i="25"/>
  <c r="I290" i="25"/>
  <c r="L290" i="25"/>
  <c r="I292" i="25"/>
  <c r="L292" i="25"/>
  <c r="I291" i="25"/>
  <c r="L291" i="25"/>
  <c r="AA296" i="26"/>
  <c r="C296" i="27"/>
  <c r="AA288" i="26"/>
  <c r="C288" i="27"/>
  <c r="AA293" i="26"/>
  <c r="C293" i="27"/>
  <c r="AA294" i="26"/>
  <c r="C294" i="27"/>
  <c r="AA289" i="26"/>
  <c r="C289" i="27"/>
  <c r="R288" i="26"/>
  <c r="U288" i="26"/>
  <c r="R296" i="26"/>
  <c r="U296" i="26"/>
  <c r="R289" i="26"/>
  <c r="U289" i="26"/>
  <c r="R293" i="26"/>
  <c r="U293" i="26"/>
  <c r="AA288" i="25"/>
  <c r="C288" i="26"/>
  <c r="AA292" i="25"/>
  <c r="C292" i="26"/>
  <c r="AA291" i="25"/>
  <c r="C291" i="26"/>
  <c r="AA296" i="25"/>
  <c r="C296" i="26"/>
  <c r="AA290" i="25"/>
  <c r="C290" i="26"/>
  <c r="AA289" i="25"/>
  <c r="C289" i="26"/>
  <c r="R296" i="25"/>
  <c r="U296" i="25"/>
  <c r="C291" i="25"/>
  <c r="S291" i="18"/>
  <c r="C290" i="25"/>
  <c r="S290" i="18"/>
  <c r="R292" i="25"/>
  <c r="U292" i="25"/>
  <c r="R291" i="25"/>
  <c r="U291" i="25"/>
  <c r="R289" i="25"/>
  <c r="U289" i="25"/>
  <c r="C289" i="25"/>
  <c r="S289" i="18"/>
  <c r="C296" i="25"/>
  <c r="S296" i="18"/>
  <c r="R288" i="25"/>
  <c r="U288" i="25"/>
  <c r="C288" i="25"/>
  <c r="S288" i="18"/>
</calcChain>
</file>

<file path=xl/sharedStrings.xml><?xml version="1.0" encoding="utf-8"?>
<sst xmlns="http://schemas.openxmlformats.org/spreadsheetml/2006/main" count="10956" uniqueCount="345">
  <si>
    <t>-</t>
  </si>
  <si>
    <t>Minería</t>
  </si>
  <si>
    <t>Manufacturas</t>
  </si>
  <si>
    <t>Electricidad</t>
  </si>
  <si>
    <t>Comercio</t>
  </si>
  <si>
    <t>Otros servicios</t>
  </si>
  <si>
    <t>PIB, brecha del producto</t>
  </si>
  <si>
    <t>Inflación promedio</t>
  </si>
  <si>
    <t>Inversión total en % del PIB</t>
  </si>
  <si>
    <t xml:space="preserve">Inversión privada </t>
  </si>
  <si>
    <t>Ahorro total en % del PIB</t>
  </si>
  <si>
    <t>Ahorro externo</t>
  </si>
  <si>
    <t>Ahorro interno</t>
  </si>
  <si>
    <t>Ahorro privado</t>
  </si>
  <si>
    <t>Deuda externa</t>
  </si>
  <si>
    <t>En % del PIB</t>
  </si>
  <si>
    <t>Componente externo</t>
  </si>
  <si>
    <t>Componente interno</t>
  </si>
  <si>
    <t>Crédito al gobierno</t>
  </si>
  <si>
    <t>Crédito a las empresas</t>
  </si>
  <si>
    <t>Del banco central</t>
  </si>
  <si>
    <t>De la banca nacional</t>
  </si>
  <si>
    <t>De la banca comercial</t>
  </si>
  <si>
    <t>PIB real, t/c</t>
  </si>
  <si>
    <t>PIB potencial real, t/c</t>
  </si>
  <si>
    <t>Inversión Sector Público</t>
  </si>
  <si>
    <t>Ahorro Gobierno Federal</t>
  </si>
  <si>
    <t>Inversión Gobierno Federal</t>
  </si>
  <si>
    <t>Ahorro Sector Público</t>
  </si>
  <si>
    <t>Tipo de cambio prom, ppd</t>
  </si>
  <si>
    <t>Tipo de cambio fin, ppd</t>
  </si>
  <si>
    <t>Coeficiente de Gini</t>
  </si>
  <si>
    <t>Precio del oro, o/d</t>
  </si>
  <si>
    <t>Precio de la plata, o/d</t>
  </si>
  <si>
    <t>Cuenta corriente, md</t>
  </si>
  <si>
    <t>Ingresos, md</t>
  </si>
  <si>
    <t>Egresos, md</t>
  </si>
  <si>
    <t xml:space="preserve">Errores y omisiones, md </t>
  </si>
  <si>
    <t>Ajustes y DEG, md</t>
  </si>
  <si>
    <t>Reservas internacionales, md</t>
  </si>
  <si>
    <t>Cuenta corriente en % del PIB</t>
  </si>
  <si>
    <t>Balanza comercial en % del PIB</t>
  </si>
  <si>
    <t>Cuenta de capital en % del PIB</t>
  </si>
  <si>
    <t>Reservas int en % del PIB</t>
  </si>
  <si>
    <t>Exportaciones t/c</t>
  </si>
  <si>
    <t>Importaciones t/c</t>
  </si>
  <si>
    <t>Variación de res. int. en % del PIB</t>
  </si>
  <si>
    <t>Variación de res. int., md</t>
  </si>
  <si>
    <t>Castañeda y Bengtsson (2020)</t>
  </si>
  <si>
    <t>Szekely (2005)</t>
  </si>
  <si>
    <t>Estados Unidos</t>
  </si>
  <si>
    <t>Tasa de interés Treasury</t>
  </si>
  <si>
    <t>Tasa de interés Prime</t>
  </si>
  <si>
    <t>Balance fiscal en % del PIB</t>
  </si>
  <si>
    <t>Precios internacionales</t>
  </si>
  <si>
    <t>Exportaciones de bienes</t>
  </si>
  <si>
    <t>Servicios</t>
  </si>
  <si>
    <t>Renta y otros</t>
  </si>
  <si>
    <t>Transferencias</t>
  </si>
  <si>
    <t>Importaciones de bienes</t>
  </si>
  <si>
    <t>Cuenta de capital</t>
  </si>
  <si>
    <t>Sector primario</t>
  </si>
  <si>
    <t>No especificado, % del total</t>
  </si>
  <si>
    <t xml:space="preserve">Construcción </t>
  </si>
  <si>
    <t>Transporte</t>
  </si>
  <si>
    <t>PIB real en millones de pesos</t>
  </si>
  <si>
    <t>PIB real en t/c</t>
  </si>
  <si>
    <t>PIB real, estructura porcentual</t>
  </si>
  <si>
    <t>Esperanza de vida</t>
  </si>
  <si>
    <t>INEGI (2015)</t>
  </si>
  <si>
    <t>Ingresos en mp</t>
  </si>
  <si>
    <t>Egresos en mp</t>
  </si>
  <si>
    <t>Balance en mp</t>
  </si>
  <si>
    <t>Cárdenas (2015)</t>
  </si>
  <si>
    <t>Cárdenas (1994)</t>
  </si>
  <si>
    <t>Santillán y Rosas (1962)</t>
  </si>
  <si>
    <t>Izquierdo (1995)</t>
  </si>
  <si>
    <t>NAFINSA (1984 y 1986)</t>
  </si>
  <si>
    <t xml:space="preserve">Cárdenas (2015) </t>
  </si>
  <si>
    <t xml:space="preserve">Cárdenas (1994) </t>
  </si>
  <si>
    <t>Ingresos en % del PIB</t>
  </si>
  <si>
    <t>Egresos en % del PIB</t>
  </si>
  <si>
    <t>Banco de México*</t>
  </si>
  <si>
    <t>De corto plazo en md</t>
  </si>
  <si>
    <t>De largo plazo en md*</t>
  </si>
  <si>
    <t xml:space="preserve">Base monetaria </t>
  </si>
  <si>
    <t>M2, fin</t>
  </si>
  <si>
    <t>M1 (Oferta monetaria), fin</t>
  </si>
  <si>
    <t>M1 (Oferta monetaria), promedio</t>
  </si>
  <si>
    <t>Multiplicador bancario</t>
  </si>
  <si>
    <t xml:space="preserve">Velocidad del dinero </t>
  </si>
  <si>
    <t xml:space="preserve">Inversa de la elocidad del dinero </t>
  </si>
  <si>
    <t>Financiamiento al GF</t>
  </si>
  <si>
    <t>Financiamiento total sin banca</t>
  </si>
  <si>
    <t>Crédito a la banca nacional</t>
  </si>
  <si>
    <t>Crédito a la banca comercial</t>
  </si>
  <si>
    <t>Financiamiento a la banca</t>
  </si>
  <si>
    <t>De la nacional a la privada</t>
  </si>
  <si>
    <t>De la comercial a la nacional</t>
  </si>
  <si>
    <t>Financiamiento total con banca</t>
  </si>
  <si>
    <t>Financiamiento a Emp y Part.</t>
  </si>
  <si>
    <t>Base monetaria con ajuste</t>
  </si>
  <si>
    <t>Componente interno con ajuste</t>
  </si>
  <si>
    <t>Crédito al gobierno con ajuste</t>
  </si>
  <si>
    <t>Multiplicador bancario con ajuste</t>
  </si>
  <si>
    <t>Automoviles</t>
  </si>
  <si>
    <t>Camiones de pasajeros</t>
  </si>
  <si>
    <t>Camiones de carga</t>
  </si>
  <si>
    <t>Índice de la producción agrícola</t>
  </si>
  <si>
    <t>Maíz</t>
  </si>
  <si>
    <t>Rendimiento por Ha.</t>
  </si>
  <si>
    <t>Precio p/t</t>
  </si>
  <si>
    <t>Superficie, miles de Has.</t>
  </si>
  <si>
    <t>Café, miles de Tons</t>
  </si>
  <si>
    <t>Frijol, miles de Tons</t>
  </si>
  <si>
    <t>Caña de azucar, miles de Tons</t>
  </si>
  <si>
    <t>Producción, miles de Tons</t>
  </si>
  <si>
    <t>Henequen, miles de Tons</t>
  </si>
  <si>
    <t>Algodón pluma, miles de Tons</t>
  </si>
  <si>
    <t>Índice producción manufacturera</t>
  </si>
  <si>
    <t>Azucar por zafra, miles de Tons</t>
  </si>
  <si>
    <t>Cerveza, millones de litros</t>
  </si>
  <si>
    <t>Textiles, Tons</t>
  </si>
  <si>
    <t>Cemento, miles de Tons</t>
  </si>
  <si>
    <t>Acero en lingotes, miles de Tons</t>
  </si>
  <si>
    <t>Oro, kilos</t>
  </si>
  <si>
    <t>Plata, Tons</t>
  </si>
  <si>
    <t>Cobre, Tons</t>
  </si>
  <si>
    <t>Plomo, Tons</t>
  </si>
  <si>
    <t>Mercurio, Tons</t>
  </si>
  <si>
    <t>Hierro, Tons</t>
  </si>
  <si>
    <t>Zinc, Tons</t>
  </si>
  <si>
    <t>Ferrocarril, miles de pasajeros</t>
  </si>
  <si>
    <t>Ferrocarril, carga miles de Tons</t>
  </si>
  <si>
    <t>Electricidad, Gigawatts por hora</t>
  </si>
  <si>
    <t>Indicadores en tasa de cambio</t>
  </si>
  <si>
    <t>Ahorro GF</t>
  </si>
  <si>
    <t>Inversión en % del PIB</t>
  </si>
  <si>
    <t>Ahorro en % del PIB</t>
  </si>
  <si>
    <t>Cortés y Vargas (2017)</t>
  </si>
  <si>
    <t>Cuenta corr. en % del PIB</t>
  </si>
  <si>
    <t>Balanza com. en % del PIB</t>
  </si>
  <si>
    <t>Cuenta de cap. en % del PIB</t>
  </si>
  <si>
    <t>Var. de res. int. en % del PIB</t>
  </si>
  <si>
    <t>Componente int. con ajuste</t>
  </si>
  <si>
    <t>Financiamiento sin banca</t>
  </si>
  <si>
    <t>Fin. a Emp y Part.</t>
  </si>
  <si>
    <t>Financiamiento con banca</t>
  </si>
  <si>
    <t>PIB real, estructura %</t>
  </si>
  <si>
    <t>Indicadores en t/c</t>
  </si>
  <si>
    <t>Electricidad, Gigawatts/hora</t>
  </si>
  <si>
    <t>Ferrocarril, miles pasajeros</t>
  </si>
  <si>
    <t xml:space="preserve">Inflación fin </t>
  </si>
  <si>
    <t>Población</t>
  </si>
  <si>
    <t>En millones de personas</t>
  </si>
  <si>
    <t>Rural % del total</t>
  </si>
  <si>
    <t>Urbana % del total</t>
  </si>
  <si>
    <t>Población ocupada</t>
  </si>
  <si>
    <t>S. primario, % del total</t>
  </si>
  <si>
    <t>S. secundario, % del total</t>
  </si>
  <si>
    <t>S. terciario, % del total</t>
  </si>
  <si>
    <t>Ingresos</t>
  </si>
  <si>
    <t>Egresos</t>
  </si>
  <si>
    <t xml:space="preserve">Variación de res. int. </t>
  </si>
  <si>
    <t>Errores y omisiones</t>
  </si>
  <si>
    <t xml:space="preserve">Ajustes y DEG </t>
  </si>
  <si>
    <t xml:space="preserve">Egresos </t>
  </si>
  <si>
    <t xml:space="preserve">Balance </t>
  </si>
  <si>
    <t xml:space="preserve">Ingresos </t>
  </si>
  <si>
    <t>Deuda externa*</t>
  </si>
  <si>
    <t>M1 (Oferta monetaria), prom.</t>
  </si>
  <si>
    <t xml:space="preserve">Inversa velocidad del dinero </t>
  </si>
  <si>
    <t>Crédito al GF con ajuste</t>
  </si>
  <si>
    <t>Crédito al GF</t>
  </si>
  <si>
    <t>Índice de la prod. Agrícola*</t>
  </si>
  <si>
    <t>Índice prod. Manufacturera*</t>
  </si>
  <si>
    <t>PIB per cápita en dólares</t>
  </si>
  <si>
    <t>Índice de precios, prom.*</t>
  </si>
  <si>
    <t>Índice de precios, fin.*</t>
  </si>
  <si>
    <t>Términos de intercambio*</t>
  </si>
  <si>
    <t>Índice de valuación prom.**</t>
  </si>
  <si>
    <t>Índice de valuación fin **</t>
  </si>
  <si>
    <t>PIB real, m/d</t>
  </si>
  <si>
    <t>Cuenta corriente</t>
  </si>
  <si>
    <t xml:space="preserve">Exportaciones t/c </t>
  </si>
  <si>
    <t>Balanza de pagos en m/d</t>
  </si>
  <si>
    <t>Res. internacionales, m/d</t>
  </si>
  <si>
    <t>Balanza comercial, m/d</t>
  </si>
  <si>
    <t>Balance fiscal en m/p</t>
  </si>
  <si>
    <t>De largo plazo en m/d</t>
  </si>
  <si>
    <t>PIB real en m/p</t>
  </si>
  <si>
    <t>Caña de azucar, miles/Tons</t>
  </si>
  <si>
    <t>Frijol, miles/Tons</t>
  </si>
  <si>
    <t>Café, miles/Tons</t>
  </si>
  <si>
    <t>Superficie, miles/Has.</t>
  </si>
  <si>
    <t>Producción, miles/Tons</t>
  </si>
  <si>
    <t>Precio por Ton</t>
  </si>
  <si>
    <t>Henequen, miles/Tons</t>
  </si>
  <si>
    <t>Algodón pluma, miles/Tons</t>
  </si>
  <si>
    <t>Azucar por zafra, miles/Tons</t>
  </si>
  <si>
    <t>Cemento, miles/Tons</t>
  </si>
  <si>
    <t>Acero, miles/Tons</t>
  </si>
  <si>
    <t>Ferrocarril, carga miles/Tons</t>
  </si>
  <si>
    <t>Cerveza, millones/litros</t>
  </si>
  <si>
    <t xml:space="preserve">Balance fiscal </t>
  </si>
  <si>
    <t>De corto plazo en m/d</t>
  </si>
  <si>
    <t>Petróleo</t>
  </si>
  <si>
    <t>Miles trabajadores</t>
  </si>
  <si>
    <t>Exportaciones. m/p</t>
  </si>
  <si>
    <t>Exportaciones, m/d</t>
  </si>
  <si>
    <t>Exp. Total/Producción en %</t>
  </si>
  <si>
    <t>Producción, m/bd</t>
  </si>
  <si>
    <t>Exportaciones total. m/bd</t>
  </si>
  <si>
    <t>Exportaciones crudo, m/bd</t>
  </si>
  <si>
    <t>Exportaciones otros. m/bd</t>
  </si>
  <si>
    <t>Ventas internas, m/p</t>
  </si>
  <si>
    <t>M1 real fin</t>
  </si>
  <si>
    <t>K</t>
  </si>
  <si>
    <t>Impulso fiscal</t>
  </si>
  <si>
    <t>Inflación de alimentos</t>
  </si>
  <si>
    <t>Índice de precios de alimentos*</t>
  </si>
  <si>
    <t>Índice costo vida obrero (ICVO)</t>
  </si>
  <si>
    <t>Inflación ICVO</t>
  </si>
  <si>
    <t>Índice salario mínimo nominal</t>
  </si>
  <si>
    <t xml:space="preserve">Balance fiscal en % del PIB </t>
  </si>
  <si>
    <t xml:space="preserve">Base monetaria en m/p </t>
  </si>
  <si>
    <t>Base monetaria con ajuste, m/p</t>
  </si>
  <si>
    <t>Base monetaria en % del PIB</t>
  </si>
  <si>
    <t>Base monetaria en t/c</t>
  </si>
  <si>
    <t>Base monetaria con ajuste en t/c</t>
  </si>
  <si>
    <t>Sector secundario</t>
  </si>
  <si>
    <t>Sector terciario</t>
  </si>
  <si>
    <t>Inflación fin</t>
  </si>
  <si>
    <t xml:space="preserve">Inversa de la velocidad del dinero </t>
  </si>
  <si>
    <t>Total en m/p</t>
  </si>
  <si>
    <t>Agropecuario</t>
  </si>
  <si>
    <t>Industrial</t>
  </si>
  <si>
    <t>Transportes/Comunicaciones</t>
  </si>
  <si>
    <t>Social</t>
  </si>
  <si>
    <t>Admon. y defensa</t>
  </si>
  <si>
    <t>Comercio y turismo</t>
  </si>
  <si>
    <t>Otros</t>
  </si>
  <si>
    <t>Total en % del total</t>
  </si>
  <si>
    <t>Total en % del PIB</t>
  </si>
  <si>
    <t>Total en% del PIB</t>
  </si>
  <si>
    <t>Producción/trabajadores</t>
  </si>
  <si>
    <t>Balanza comercial</t>
  </si>
  <si>
    <t>PIB nominal en m/p</t>
  </si>
  <si>
    <t>PIB nominal en m/d</t>
  </si>
  <si>
    <t>PIB real en m/p de 1950</t>
  </si>
  <si>
    <t>PIB, deflactor</t>
  </si>
  <si>
    <t>Precio del petróleo, d/b</t>
  </si>
  <si>
    <t>Índice de inflación promedio</t>
  </si>
  <si>
    <t>Balance SP en % del PIB</t>
  </si>
  <si>
    <t>Población tmca</t>
  </si>
  <si>
    <t>Índice de pobreza (Reynolds)</t>
  </si>
  <si>
    <t>Alimentaria</t>
  </si>
  <si>
    <t>Capacidades</t>
  </si>
  <si>
    <t>Patrimonio</t>
  </si>
  <si>
    <t>Índice de pobreza (Szekely)*</t>
  </si>
  <si>
    <t>Szekely (2005)**</t>
  </si>
  <si>
    <t>Tasa de desempleo promedio</t>
  </si>
  <si>
    <t>Tasa de desempleo fin</t>
  </si>
  <si>
    <t>Salario mínimo real (1)</t>
  </si>
  <si>
    <t>Salariomínimo real (2)</t>
  </si>
  <si>
    <t>Salario mínimo real (3)</t>
  </si>
  <si>
    <t>Salario medio industrial (Bortz)</t>
  </si>
  <si>
    <t>Tasas nominales pasivas</t>
  </si>
  <si>
    <t xml:space="preserve">Cuadro 1. Indicadores internacionales </t>
  </si>
  <si>
    <t>Cuadro 2. Indicadores del petróleo</t>
  </si>
  <si>
    <t>Cuadro 3. Indicadores demográficos</t>
  </si>
  <si>
    <t>Cuadro 1. Indicadores internacionales</t>
  </si>
  <si>
    <t>Cuadro 4. PIB, inversión y ahorro</t>
  </si>
  <si>
    <t>Cuadro 5. PIB sectorial</t>
  </si>
  <si>
    <t>Cuadro 6. Indicadores sectoriales</t>
  </si>
  <si>
    <t>Cuadro 7. Indicadores sectoriales</t>
  </si>
  <si>
    <t>Cuadro 8. Indicadores sectoriales</t>
  </si>
  <si>
    <t>Cuadro 4.  PIB, Inversión y Ahorro</t>
  </si>
  <si>
    <t xml:space="preserve">Cuadro 5. PIB sectorial </t>
  </si>
  <si>
    <t>Cuadro 9. Balanza de pagos</t>
  </si>
  <si>
    <t xml:space="preserve">Cuadro 10. Precios, Tipo de cambio, Tasas de interés y Salarios, </t>
  </si>
  <si>
    <t>Cuadro 11. Posición fiscal del Gobierno Federal en m/p</t>
  </si>
  <si>
    <t xml:space="preserve">Cuadro 13. Posición fiscal del Sector Público y Deuda externa, </t>
  </si>
  <si>
    <t>Cuadro 14. Destino de la inversión pública realizada</t>
  </si>
  <si>
    <t>Cuadro 15. Posición monetaria en m/p</t>
  </si>
  <si>
    <t>Cuadro 16. Posición monetaria, en % del PIB</t>
  </si>
  <si>
    <t>Cuadro 17. Posición monetaria, en t/c</t>
  </si>
  <si>
    <t>Cuadro 18. Financiamiento del Sector Financiero, en m/p</t>
  </si>
  <si>
    <t xml:space="preserve">Cuadro 12. Posición fiscal del Gobierno Federal en % del PIB, </t>
  </si>
  <si>
    <t>Cuadro 19. Financiamiento del Sector Financiero, en % del PIB</t>
  </si>
  <si>
    <t>Cuadro 12. Posición fiscal del Gobierno Federal en % del PIB</t>
  </si>
  <si>
    <t xml:space="preserve">Cuadro 10. Precios, Tipo de cambio, Tasas de interés y Salarios </t>
  </si>
  <si>
    <t>Cuadro 13. Posición fiscal del Sector Público y Deuda externa</t>
  </si>
  <si>
    <t xml:space="preserve">Cuadro 12. Posición fiscal del Gobierno Federal en % del PIB </t>
  </si>
  <si>
    <t>PIB real EU, t/c</t>
  </si>
  <si>
    <t>PIB real México, t/c</t>
  </si>
  <si>
    <t>Deuda externa en m/d</t>
  </si>
  <si>
    <t>Tipo de cambio prom, p/d</t>
  </si>
  <si>
    <t>Tipo de cambio fin, p/d</t>
  </si>
  <si>
    <t xml:space="preserve">Base monetaria en % del PIB </t>
  </si>
  <si>
    <t>Base mon c/ ajuste % del PIB</t>
  </si>
  <si>
    <t>Índice de valuación prom.</t>
  </si>
  <si>
    <t xml:space="preserve">Índice de valuación fin </t>
  </si>
  <si>
    <t>Índice de inflación prom EU</t>
  </si>
  <si>
    <t>Cuenta corriente m/d</t>
  </si>
  <si>
    <t>Cuenta de capital m/d</t>
  </si>
  <si>
    <t>Errores y omisiones m/d</t>
  </si>
  <si>
    <t>Variación de res. int. m/d</t>
  </si>
  <si>
    <t>Cuadro Indicadores seleccionados de la balanza de pagos</t>
  </si>
  <si>
    <t xml:space="preserve">Cuadro Indicadores seleccionados de precios, tipo de cambio </t>
  </si>
  <si>
    <t xml:space="preserve">Cuadro Indicadoresseleccionados fiscales y monetarios </t>
  </si>
  <si>
    <t>Cuadro Indicadores seleccionados EU y México</t>
  </si>
  <si>
    <t xml:space="preserve">Salario mínimo </t>
  </si>
  <si>
    <t>Índice salario mínimo real</t>
  </si>
  <si>
    <t>Indicadores seleccionados de la balanza de pagos</t>
  </si>
  <si>
    <t>Indicadores seleccionados de precios, tipo de cambio y salarios</t>
  </si>
  <si>
    <t xml:space="preserve">Indicadores seleccionados fiscales y monetarios </t>
  </si>
  <si>
    <t>Indicadores seleccionados de Estados Unidos y México</t>
  </si>
  <si>
    <t>PIB real, m/p de 1950</t>
  </si>
  <si>
    <t>PIB real t/c con respecto a 1926</t>
  </si>
  <si>
    <t>PIB nominal t/c con respecto a 1926</t>
  </si>
  <si>
    <t>Oferta real en m/p de 1950</t>
  </si>
  <si>
    <t>Oferta real t/c con respecto a 1926</t>
  </si>
  <si>
    <t>Oferta nominal m/p</t>
  </si>
  <si>
    <t>Oferta nominal t/c con respecto a 1926</t>
  </si>
  <si>
    <t>El PIB real de 1926 se recupera al fin de 1934 en m/p</t>
  </si>
  <si>
    <t>El PIB real de 1926 se recupera al fin de 1935 en t/c</t>
  </si>
  <si>
    <t>El saldo de la oferta real de 1926 se recupera en 1933</t>
  </si>
  <si>
    <t>El saldo de la oferta real de 1926 se recupera en 1934 t/c</t>
  </si>
  <si>
    <t>El saldo de la oferta nominal de 1926 se recupera en 1935 en m/p</t>
  </si>
  <si>
    <t>El saldo de la oferta nominal de 1926 se recupera en 1935 en t/c</t>
  </si>
  <si>
    <t xml:space="preserve">PIB real t/c </t>
  </si>
  <si>
    <t>PIB nominal m/p</t>
  </si>
  <si>
    <t>PIB nominal en t/c</t>
  </si>
  <si>
    <t>Oferta real en t/c</t>
  </si>
  <si>
    <t>Oferta nominal t/c</t>
  </si>
  <si>
    <t>En el sexenio el PIB real creció 30.1%</t>
  </si>
  <si>
    <t>En el sexenio el PIB nominal creció 98.7%</t>
  </si>
  <si>
    <t>En el sexenio la oferta monetaria nominal creció 126.9%</t>
  </si>
  <si>
    <t>En el sexenio la oferta monetaria real creció 66.7%</t>
  </si>
  <si>
    <t>PIB VS Oferta monetaria, en términos reales y nominales</t>
  </si>
  <si>
    <t>Promedio 1935-1940</t>
  </si>
  <si>
    <t>Notas:</t>
  </si>
  <si>
    <t>La inflación asciende a partir de 1936 y continúa en 1937</t>
  </si>
  <si>
    <t>t/c 1935-1940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</si>
</sst>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0.0"/>
    <numFmt numFmtId="165" formatCode="#,##0.0"/>
    <numFmt numFmtId="166" formatCode="_-* #,##0.00_-;\-* #,##0.00_-;_-* &quot;-&quot;??_-;_-@_-"/>
    <numFmt numFmtId="167" formatCode="_-* #,##0_-;\-* #,##0_-;_-* &quot;-&quot;??_-;_-@_-"/>
    <numFmt numFmtId="168" formatCode="#,##0.000"/>
    <numFmt numFmtId="169" formatCode="_(* #,##0.0_);_(* \(#,##0.0\);_(* &quot;-&quot;??_);_(@_)"/>
    <numFmt numFmtId="170" formatCode="_-* #,##0.00_-;_-* #,##0.00\-;_-* &quot;-&quot;??_-;_-@_-"/>
    <numFmt numFmtId="171" formatCode="_(* #,##0_);_(* \(#,##0\);_(* &quot;-&quot;??_);_(@_)"/>
    <numFmt numFmtId="172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0"/>
      <name val="Helv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9" fillId="0" borderId="0"/>
    <xf numFmtId="166" fontId="9" fillId="0" borderId="0" applyFont="0" applyFill="0" applyBorder="0" applyAlignment="0" applyProtection="0"/>
    <xf numFmtId="0" fontId="6" fillId="0" borderId="0"/>
    <xf numFmtId="170" fontId="5" fillId="0" borderId="0" applyFont="0" applyFill="0" applyBorder="0" applyAlignment="0" applyProtection="0"/>
  </cellStyleXfs>
  <cellXfs count="353">
    <xf numFmtId="0" fontId="0" fillId="0" borderId="0" xfId="0"/>
    <xf numFmtId="164" fontId="4" fillId="0" borderId="0" xfId="0" applyNumberFormat="1" applyFont="1"/>
    <xf numFmtId="165" fontId="4" fillId="0" borderId="0" xfId="0" applyNumberFormat="1" applyFont="1"/>
    <xf numFmtId="0" fontId="4" fillId="0" borderId="0" xfId="5" applyFont="1"/>
    <xf numFmtId="0" fontId="4" fillId="0" borderId="0" xfId="5" applyFont="1" applyAlignment="1">
      <alignment horizontal="center"/>
    </xf>
    <xf numFmtId="164" fontId="4" fillId="0" borderId="0" xfId="5" applyNumberFormat="1" applyFont="1"/>
    <xf numFmtId="0" fontId="4" fillId="0" borderId="0" xfId="5" applyFont="1" applyFill="1" applyBorder="1"/>
    <xf numFmtId="0" fontId="2" fillId="0" borderId="0" xfId="5" applyFont="1" applyFill="1" applyBorder="1" applyAlignment="1">
      <alignment vertical="center" wrapText="1"/>
    </xf>
    <xf numFmtId="0" fontId="8" fillId="0" borderId="0" xfId="5" applyFont="1" applyBorder="1" applyAlignment="1"/>
    <xf numFmtId="0" fontId="2" fillId="0" borderId="2" xfId="5" applyFont="1" applyFill="1" applyBorder="1" applyAlignment="1">
      <alignment vertical="center" wrapText="1"/>
    </xf>
    <xf numFmtId="0" fontId="8" fillId="0" borderId="2" xfId="5" applyFont="1" applyBorder="1"/>
    <xf numFmtId="0" fontId="4" fillId="0" borderId="0" xfId="5" applyFont="1" applyFill="1" applyBorder="1" applyAlignment="1">
      <alignment horizontal="left"/>
    </xf>
    <xf numFmtId="0" fontId="4" fillId="0" borderId="0" xfId="5" applyFont="1" applyBorder="1"/>
    <xf numFmtId="164" fontId="4" fillId="0" borderId="0" xfId="5" applyNumberFormat="1" applyFont="1" applyAlignment="1">
      <alignment horizontal="right"/>
    </xf>
    <xf numFmtId="0" fontId="4" fillId="0" borderId="0" xfId="5" applyFont="1" applyAlignment="1">
      <alignment horizontal="left" indent="1"/>
    </xf>
    <xf numFmtId="0" fontId="4" fillId="0" borderId="0" xfId="5" applyFont="1" applyAlignment="1">
      <alignment horizontal="left" indent="2"/>
    </xf>
    <xf numFmtId="0" fontId="4" fillId="0" borderId="0" xfId="5" applyFont="1" applyFill="1" applyBorder="1" applyAlignment="1">
      <alignment horizontal="left" indent="2"/>
    </xf>
    <xf numFmtId="0" fontId="4" fillId="0" borderId="1" xfId="5" applyFont="1" applyBorder="1"/>
    <xf numFmtId="0" fontId="8" fillId="0" borderId="0" xfId="5" applyFont="1" applyBorder="1" applyAlignment="1">
      <alignment horizontal="left"/>
    </xf>
    <xf numFmtId="0" fontId="8" fillId="0" borderId="0" xfId="5" applyFont="1"/>
    <xf numFmtId="0" fontId="2" fillId="0" borderId="0" xfId="5" applyFont="1" applyFill="1" applyBorder="1" applyAlignment="1">
      <alignment horizontal="center" vertical="center" wrapText="1"/>
    </xf>
    <xf numFmtId="0" fontId="8" fillId="0" borderId="0" xfId="5" applyFont="1" applyBorder="1"/>
    <xf numFmtId="165" fontId="4" fillId="0" borderId="0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right"/>
    </xf>
    <xf numFmtId="165" fontId="4" fillId="0" borderId="0" xfId="5" applyNumberFormat="1" applyFont="1"/>
    <xf numFmtId="165" fontId="4" fillId="0" borderId="0" xfId="6" applyNumberFormat="1" applyFont="1"/>
    <xf numFmtId="0" fontId="4" fillId="0" borderId="0" xfId="5" applyFont="1" applyFill="1" applyBorder="1" applyAlignment="1">
      <alignment horizontal="left" indent="1"/>
    </xf>
    <xf numFmtId="0" fontId="4" fillId="0" borderId="0" xfId="5" applyFont="1" applyAlignment="1">
      <alignment horizontal="left"/>
    </xf>
    <xf numFmtId="0" fontId="8" fillId="0" borderId="0" xfId="5" applyFont="1" applyFill="1" applyBorder="1" applyAlignment="1">
      <alignment horizontal="left"/>
    </xf>
    <xf numFmtId="165" fontId="4" fillId="0" borderId="0" xfId="5" applyNumberFormat="1" applyFont="1" applyAlignment="1">
      <alignment horizontal="center"/>
    </xf>
    <xf numFmtId="0" fontId="4" fillId="0" borderId="0" xfId="5" applyFont="1" applyBorder="1" applyAlignment="1">
      <alignment horizontal="center"/>
    </xf>
    <xf numFmtId="0" fontId="4" fillId="0" borderId="0" xfId="5" applyFont="1" applyBorder="1" applyAlignment="1">
      <alignment horizontal="left" indent="1"/>
    </xf>
    <xf numFmtId="164" fontId="4" fillId="0" borderId="0" xfId="5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left"/>
    </xf>
    <xf numFmtId="0" fontId="4" fillId="0" borderId="0" xfId="5" applyFont="1" applyBorder="1" applyAlignment="1">
      <alignment horizontal="left"/>
    </xf>
    <xf numFmtId="165" fontId="4" fillId="0" borderId="0" xfId="5" applyNumberFormat="1" applyFont="1" applyBorder="1"/>
    <xf numFmtId="0" fontId="8" fillId="0" borderId="0" xfId="5" applyFont="1" applyAlignment="1">
      <alignment horizontal="left"/>
    </xf>
    <xf numFmtId="164" fontId="3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Border="1" applyAlignment="1">
      <alignment horizontal="left" indent="4"/>
    </xf>
    <xf numFmtId="0" fontId="4" fillId="0" borderId="0" xfId="5" applyFont="1" applyBorder="1" applyAlignment="1">
      <alignment horizontal="left" indent="2"/>
    </xf>
    <xf numFmtId="165" fontId="8" fillId="0" borderId="0" xfId="5" applyNumberFormat="1" applyFont="1" applyBorder="1" applyAlignment="1">
      <alignment horizontal="left"/>
    </xf>
    <xf numFmtId="0" fontId="4" fillId="0" borderId="1" xfId="5" applyFont="1" applyFill="1" applyBorder="1" applyAlignment="1">
      <alignment horizontal="left" indent="1"/>
    </xf>
    <xf numFmtId="164" fontId="4" fillId="0" borderId="1" xfId="5" applyNumberFormat="1" applyFont="1" applyBorder="1" applyAlignment="1">
      <alignment horizontal="right"/>
    </xf>
    <xf numFmtId="0" fontId="8" fillId="0" borderId="1" xfId="5" applyFont="1" applyBorder="1" applyAlignment="1"/>
    <xf numFmtId="0" fontId="4" fillId="0" borderId="0" xfId="5" applyFont="1" applyAlignment="1">
      <alignment horizontal="left" indent="3"/>
    </xf>
    <xf numFmtId="165" fontId="4" fillId="0" borderId="0" xfId="5" applyNumberFormat="1" applyFont="1" applyBorder="1" applyAlignment="1">
      <alignment horizontal="right"/>
    </xf>
    <xf numFmtId="164" fontId="4" fillId="0" borderId="0" xfId="5" applyNumberFormat="1" applyFont="1" applyAlignment="1">
      <alignment horizontal="center"/>
    </xf>
    <xf numFmtId="3" fontId="4" fillId="0" borderId="0" xfId="5" applyNumberFormat="1" applyFont="1" applyBorder="1" applyAlignment="1">
      <alignment horizontal="center"/>
    </xf>
    <xf numFmtId="0" fontId="10" fillId="0" borderId="0" xfId="5" applyFont="1" applyBorder="1"/>
    <xf numFmtId="0" fontId="10" fillId="0" borderId="0" xfId="5" quotePrefix="1" applyFont="1" applyBorder="1" applyAlignment="1"/>
    <xf numFmtId="164" fontId="10" fillId="0" borderId="0" xfId="5" applyNumberFormat="1" applyFont="1" applyBorder="1"/>
    <xf numFmtId="0" fontId="4" fillId="0" borderId="1" xfId="5" applyFont="1" applyBorder="1" applyAlignment="1">
      <alignment horizontal="left" indent="1"/>
    </xf>
    <xf numFmtId="3" fontId="4" fillId="0" borderId="0" xfId="5" applyNumberFormat="1" applyFont="1" applyAlignment="1">
      <alignment horizontal="center"/>
    </xf>
    <xf numFmtId="0" fontId="4" fillId="0" borderId="0" xfId="5" applyFont="1" applyBorder="1" applyAlignment="1">
      <alignment horizontal="left" indent="3"/>
    </xf>
    <xf numFmtId="165" fontId="4" fillId="0" borderId="0" xfId="5" applyNumberFormat="1" applyFont="1" applyFill="1" applyBorder="1" applyAlignment="1">
      <alignment horizontal="center"/>
    </xf>
    <xf numFmtId="165" fontId="4" fillId="0" borderId="0" xfId="5" applyNumberFormat="1" applyFont="1" applyBorder="1" applyAlignment="1">
      <alignment horizontal="left" indent="3"/>
    </xf>
    <xf numFmtId="1" fontId="4" fillId="0" borderId="0" xfId="5" applyNumberFormat="1" applyFont="1" applyBorder="1" applyAlignment="1">
      <alignment horizontal="center"/>
    </xf>
    <xf numFmtId="0" fontId="4" fillId="0" borderId="0" xfId="5" applyFont="1" applyFill="1" applyBorder="1" applyAlignment="1"/>
    <xf numFmtId="1" fontId="4" fillId="0" borderId="0" xfId="5" applyNumberFormat="1" applyFont="1" applyBorder="1"/>
    <xf numFmtId="167" fontId="4" fillId="0" borderId="0" xfId="5" applyNumberFormat="1" applyFont="1" applyBorder="1"/>
    <xf numFmtId="0" fontId="10" fillId="0" borderId="0" xfId="5" applyFont="1" applyBorder="1" applyAlignment="1">
      <alignment horizontal="center"/>
    </xf>
    <xf numFmtId="2" fontId="4" fillId="0" borderId="0" xfId="5" applyNumberFormat="1" applyFont="1" applyBorder="1" applyAlignment="1">
      <alignment horizontal="center"/>
    </xf>
    <xf numFmtId="165" fontId="10" fillId="0" borderId="0" xfId="5" applyNumberFormat="1" applyFont="1" applyBorder="1"/>
    <xf numFmtId="0" fontId="10" fillId="0" borderId="0" xfId="5" applyFont="1" applyBorder="1" applyAlignment="1"/>
    <xf numFmtId="164" fontId="4" fillId="0" borderId="0" xfId="5" applyNumberFormat="1" applyFont="1" applyBorder="1"/>
    <xf numFmtId="0" fontId="8" fillId="0" borderId="0" xfId="5" applyFont="1" applyBorder="1" applyAlignment="1">
      <alignment horizontal="center"/>
    </xf>
    <xf numFmtId="0" fontId="8" fillId="0" borderId="0" xfId="5" applyFont="1" applyBorder="1" applyAlignment="1">
      <alignment horizontal="left" indent="1"/>
    </xf>
    <xf numFmtId="168" fontId="4" fillId="0" borderId="0" xfId="5" applyNumberFormat="1" applyFont="1" applyBorder="1" applyAlignment="1">
      <alignment horizontal="center"/>
    </xf>
    <xf numFmtId="3" fontId="4" fillId="0" borderId="0" xfId="5" applyNumberFormat="1" applyFont="1" applyBorder="1"/>
    <xf numFmtId="165" fontId="4" fillId="0" borderId="0" xfId="5" applyNumberFormat="1" applyFont="1" applyBorder="1" applyAlignment="1">
      <alignment horizontal="left"/>
    </xf>
    <xf numFmtId="167" fontId="4" fillId="0" borderId="0" xfId="6" applyNumberFormat="1" applyFont="1" applyBorder="1" applyAlignment="1">
      <alignment horizontal="center"/>
    </xf>
    <xf numFmtId="3" fontId="4" fillId="0" borderId="0" xfId="6" applyNumberFormat="1" applyFont="1" applyBorder="1" applyAlignment="1">
      <alignment horizontal="center"/>
    </xf>
    <xf numFmtId="164" fontId="4" fillId="0" borderId="0" xfId="5" applyNumberFormat="1" applyFont="1" applyFill="1" applyBorder="1" applyAlignment="1">
      <alignment horizontal="center"/>
    </xf>
    <xf numFmtId="2" fontId="4" fillId="0" borderId="0" xfId="5" applyNumberFormat="1" applyFont="1" applyFill="1" applyBorder="1" applyAlignment="1">
      <alignment horizontal="center"/>
    </xf>
    <xf numFmtId="164" fontId="4" fillId="0" borderId="0" xfId="5" applyNumberFormat="1" applyFont="1" applyFill="1"/>
    <xf numFmtId="167" fontId="4" fillId="0" borderId="0" xfId="6" applyNumberFormat="1" applyFont="1" applyFill="1"/>
    <xf numFmtId="164" fontId="4" fillId="0" borderId="0" xfId="5" applyNumberFormat="1" applyFont="1" applyFill="1" applyAlignment="1">
      <alignment horizontal="right"/>
    </xf>
    <xf numFmtId="0" fontId="4" fillId="0" borderId="0" xfId="5" applyFont="1" applyFill="1" applyAlignment="1">
      <alignment horizontal="right"/>
    </xf>
    <xf numFmtId="164" fontId="4" fillId="0" borderId="1" xfId="5" applyNumberFormat="1" applyFont="1" applyFill="1" applyBorder="1"/>
    <xf numFmtId="165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0" fontId="4" fillId="2" borderId="0" xfId="5" applyFont="1" applyFill="1"/>
    <xf numFmtId="165" fontId="4" fillId="0" borderId="0" xfId="5" applyNumberFormat="1" applyFont="1" applyFill="1"/>
    <xf numFmtId="164" fontId="4" fillId="0" borderId="0" xfId="0" applyNumberFormat="1" applyFont="1" applyFill="1"/>
    <xf numFmtId="165" fontId="4" fillId="0" borderId="0" xfId="0" applyNumberFormat="1" applyFont="1" applyFill="1"/>
    <xf numFmtId="0" fontId="4" fillId="0" borderId="1" xfId="5" applyFont="1" applyFill="1" applyBorder="1" applyAlignment="1">
      <alignment horizontal="left" indent="2"/>
    </xf>
    <xf numFmtId="0" fontId="8" fillId="0" borderId="1" xfId="5" applyFont="1" applyBorder="1" applyAlignment="1">
      <alignment horizontal="center"/>
    </xf>
    <xf numFmtId="164" fontId="4" fillId="0" borderId="0" xfId="5" applyNumberFormat="1" applyFont="1" applyFill="1" applyBorder="1"/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center"/>
    </xf>
    <xf numFmtId="164" fontId="4" fillId="0" borderId="0" xfId="5" applyNumberFormat="1" applyFont="1" applyAlignment="1"/>
    <xf numFmtId="164" fontId="4" fillId="0" borderId="1" xfId="5" applyNumberFormat="1" applyFont="1" applyBorder="1" applyAlignment="1">
      <alignment horizontal="center"/>
    </xf>
    <xf numFmtId="0" fontId="4" fillId="0" borderId="1" xfId="5" applyFont="1" applyBorder="1" applyAlignment="1">
      <alignment horizontal="left"/>
    </xf>
    <xf numFmtId="164" fontId="4" fillId="0" borderId="0" xfId="5" applyNumberFormat="1" applyFont="1" applyFill="1" applyAlignment="1">
      <alignment horizontal="center"/>
    </xf>
    <xf numFmtId="164" fontId="4" fillId="0" borderId="0" xfId="5" applyNumberFormat="1" applyFont="1" applyFill="1" applyBorder="1" applyAlignment="1">
      <alignment horizontal="right"/>
    </xf>
    <xf numFmtId="169" fontId="4" fillId="0" borderId="1" xfId="1" applyNumberFormat="1" applyFont="1" applyBorder="1" applyAlignment="1">
      <alignment horizontal="right"/>
    </xf>
    <xf numFmtId="0" fontId="4" fillId="0" borderId="1" xfId="5" applyFont="1" applyBorder="1" applyAlignment="1">
      <alignment horizontal="center"/>
    </xf>
    <xf numFmtId="0" fontId="8" fillId="0" borderId="0" xfId="5" applyFont="1" applyBorder="1" applyAlignment="1">
      <alignment horizontal="left"/>
    </xf>
    <xf numFmtId="164" fontId="4" fillId="0" borderId="0" xfId="5" applyNumberFormat="1" applyFont="1" applyFill="1" applyBorder="1" applyAlignment="1"/>
    <xf numFmtId="0" fontId="4" fillId="0" borderId="0" xfId="5" applyFont="1" applyFill="1" applyBorder="1" applyAlignment="1">
      <alignment horizontal="right"/>
    </xf>
    <xf numFmtId="165" fontId="4" fillId="0" borderId="0" xfId="6" applyNumberFormat="1" applyFont="1" applyAlignment="1">
      <alignment horizontal="right"/>
    </xf>
    <xf numFmtId="164" fontId="4" fillId="0" borderId="1" xfId="5" applyNumberFormat="1" applyFont="1" applyFill="1" applyBorder="1" applyAlignment="1">
      <alignment horizontal="right"/>
    </xf>
    <xf numFmtId="0" fontId="4" fillId="0" borderId="0" xfId="5" applyFont="1" applyAlignment="1">
      <alignment horizontal="left" vertical="top"/>
    </xf>
    <xf numFmtId="3" fontId="4" fillId="0" borderId="0" xfId="5" applyNumberFormat="1" applyFont="1" applyAlignment="1"/>
    <xf numFmtId="3" fontId="4" fillId="0" borderId="0" xfId="5" applyNumberFormat="1" applyFont="1" applyBorder="1" applyAlignment="1"/>
    <xf numFmtId="3" fontId="4" fillId="0" borderId="0" xfId="5" applyNumberFormat="1" applyFont="1" applyFill="1" applyBorder="1" applyAlignment="1"/>
    <xf numFmtId="165" fontId="4" fillId="0" borderId="0" xfId="5" applyNumberFormat="1" applyFont="1" applyAlignment="1"/>
    <xf numFmtId="4" fontId="4" fillId="0" borderId="0" xfId="5" applyNumberFormat="1" applyFont="1" applyAlignment="1"/>
    <xf numFmtId="4" fontId="4" fillId="0" borderId="0" xfId="5" applyNumberFormat="1" applyFont="1" applyBorder="1"/>
    <xf numFmtId="4" fontId="4" fillId="0" borderId="1" xfId="5" applyNumberFormat="1" applyFont="1" applyBorder="1" applyAlignment="1"/>
    <xf numFmtId="164" fontId="4" fillId="0" borderId="0" xfId="5" applyNumberFormat="1" applyFont="1" applyBorder="1" applyAlignment="1"/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3" fontId="3" fillId="0" borderId="0" xfId="5" applyNumberFormat="1" applyFont="1" applyFill="1" applyBorder="1" applyAlignment="1">
      <alignment horizontal="right" vertical="center" wrapText="1"/>
    </xf>
    <xf numFmtId="3" fontId="4" fillId="0" borderId="0" xfId="5" applyNumberFormat="1" applyFont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Alignment="1">
      <alignment horizontal="right"/>
    </xf>
    <xf numFmtId="3" fontId="4" fillId="0" borderId="0" xfId="5" applyNumberFormat="1" applyFont="1" applyFill="1" applyBorder="1" applyAlignment="1">
      <alignment horizontal="center"/>
    </xf>
    <xf numFmtId="3" fontId="8" fillId="0" borderId="0" xfId="5" applyNumberFormat="1" applyFont="1" applyFill="1" applyBorder="1" applyAlignment="1">
      <alignment horizontal="center"/>
    </xf>
    <xf numFmtId="165" fontId="8" fillId="0" borderId="0" xfId="5" applyNumberFormat="1" applyFont="1" applyFill="1" applyBorder="1" applyAlignment="1">
      <alignment horizontal="right"/>
    </xf>
    <xf numFmtId="0" fontId="8" fillId="0" borderId="0" xfId="5" applyFont="1" applyFill="1" applyBorder="1" applyAlignment="1"/>
    <xf numFmtId="0" fontId="8" fillId="0" borderId="2" xfId="5" applyFont="1" applyFill="1" applyBorder="1"/>
    <xf numFmtId="0" fontId="4" fillId="0" borderId="0" xfId="5" applyFont="1" applyFill="1" applyAlignment="1">
      <alignment horizontal="left" indent="1"/>
    </xf>
    <xf numFmtId="0" fontId="4" fillId="0" borderId="0" xfId="5" applyFont="1" applyFill="1" applyAlignment="1">
      <alignment horizontal="center"/>
    </xf>
    <xf numFmtId="0" fontId="8" fillId="0" borderId="0" xfId="5" applyFont="1" applyFill="1" applyAlignment="1">
      <alignment horizontal="left"/>
    </xf>
    <xf numFmtId="3" fontId="8" fillId="0" borderId="0" xfId="5" applyNumberFormat="1" applyFont="1" applyFill="1" applyAlignment="1"/>
    <xf numFmtId="3" fontId="2" fillId="0" borderId="0" xfId="5" applyNumberFormat="1" applyFont="1" applyFill="1" applyBorder="1" applyAlignment="1">
      <alignment vertical="center" wrapText="1"/>
    </xf>
    <xf numFmtId="3" fontId="8" fillId="0" borderId="0" xfId="5" applyNumberFormat="1" applyFont="1" applyFill="1" applyBorder="1" applyAlignment="1"/>
    <xf numFmtId="3" fontId="8" fillId="0" borderId="0" xfId="5" applyNumberFormat="1" applyFont="1" applyFill="1" applyAlignment="1">
      <alignment horizontal="right"/>
    </xf>
    <xf numFmtId="3" fontId="2" fillId="0" borderId="0" xfId="5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Border="1" applyAlignment="1">
      <alignment horizontal="right"/>
    </xf>
    <xf numFmtId="3" fontId="8" fillId="0" borderId="1" xfId="5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3" fontId="4" fillId="0" borderId="0" xfId="5" applyNumberFormat="1" applyFont="1" applyAlignment="1">
      <alignment horizontal="right"/>
    </xf>
    <xf numFmtId="164" fontId="4" fillId="0" borderId="0" xfId="5" applyNumberFormat="1" applyFont="1" applyBorder="1" applyAlignment="1">
      <alignment horizontal="right"/>
    </xf>
    <xf numFmtId="3" fontId="4" fillId="0" borderId="0" xfId="5" applyNumberFormat="1" applyFont="1" applyFill="1"/>
    <xf numFmtId="3" fontId="4" fillId="0" borderId="1" xfId="5" applyNumberFormat="1" applyFont="1" applyFill="1" applyBorder="1"/>
    <xf numFmtId="3" fontId="4" fillId="0" borderId="0" xfId="5" applyNumberFormat="1" applyFont="1" applyFill="1" applyAlignment="1">
      <alignment horizontal="center"/>
    </xf>
    <xf numFmtId="165" fontId="4" fillId="0" borderId="0" xfId="5" applyNumberFormat="1" applyFont="1" applyFill="1" applyAlignment="1">
      <alignment horizontal="center"/>
    </xf>
    <xf numFmtId="165" fontId="4" fillId="0" borderId="0" xfId="5" applyNumberFormat="1" applyFont="1" applyFill="1" applyAlignment="1"/>
    <xf numFmtId="165" fontId="4" fillId="0" borderId="1" xfId="5" applyNumberFormat="1" applyFont="1" applyBorder="1" applyAlignment="1">
      <alignment horizontal="right"/>
    </xf>
    <xf numFmtId="165" fontId="4" fillId="0" borderId="1" xfId="5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Alignment="1">
      <alignment horizontal="left" vertical="top"/>
    </xf>
    <xf numFmtId="0" fontId="4" fillId="0" borderId="0" xfId="5" applyFont="1" applyAlignment="1"/>
    <xf numFmtId="0" fontId="4" fillId="0" borderId="0" xfId="5" applyFont="1" applyFill="1" applyBorder="1" applyAlignment="1">
      <alignment wrapText="1"/>
    </xf>
    <xf numFmtId="0" fontId="4" fillId="0" borderId="0" xfId="5" applyFont="1" applyFill="1"/>
    <xf numFmtId="0" fontId="4" fillId="0" borderId="0" xfId="5" applyFont="1" applyBorder="1" applyAlignment="1">
      <alignment vertical="top" wrapText="1"/>
    </xf>
    <xf numFmtId="169" fontId="4" fillId="0" borderId="0" xfId="1" applyNumberFormat="1" applyFont="1" applyBorder="1" applyAlignment="1">
      <alignment horizontal="right"/>
    </xf>
    <xf numFmtId="0" fontId="4" fillId="0" borderId="0" xfId="5" applyFont="1" applyBorder="1" applyAlignment="1">
      <alignment vertical="top"/>
    </xf>
    <xf numFmtId="0" fontId="8" fillId="0" borderId="1" xfId="5" applyFont="1" applyFill="1" applyBorder="1" applyAlignment="1"/>
    <xf numFmtId="0" fontId="8" fillId="0" borderId="0" xfId="5" applyFont="1" applyFill="1" applyBorder="1"/>
    <xf numFmtId="165" fontId="4" fillId="0" borderId="1" xfId="5" applyNumberFormat="1" applyFont="1" applyBorder="1" applyAlignment="1">
      <alignment horizontal="center"/>
    </xf>
    <xf numFmtId="0" fontId="4" fillId="0" borderId="2" xfId="5" applyFont="1" applyBorder="1"/>
    <xf numFmtId="4" fontId="4" fillId="0" borderId="0" xfId="5" applyNumberFormat="1" applyFont="1" applyBorder="1" applyAlignment="1"/>
    <xf numFmtId="3" fontId="4" fillId="0" borderId="1" xfId="5" applyNumberFormat="1" applyFont="1" applyBorder="1" applyAlignment="1">
      <alignment horizontal="center"/>
    </xf>
    <xf numFmtId="3" fontId="4" fillId="0" borderId="1" xfId="5" applyNumberFormat="1" applyFont="1" applyBorder="1" applyAlignment="1">
      <alignment horizontal="right"/>
    </xf>
    <xf numFmtId="0" fontId="4" fillId="0" borderId="1" xfId="5" applyFont="1" applyFill="1" applyBorder="1" applyAlignment="1"/>
    <xf numFmtId="0" fontId="4" fillId="0" borderId="0" xfId="5" applyFont="1" applyBorder="1" applyAlignment="1"/>
    <xf numFmtId="0" fontId="3" fillId="0" borderId="0" xfId="5" applyFont="1" applyFill="1" applyBorder="1" applyAlignment="1">
      <alignment vertical="center" wrapText="1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8" fillId="0" borderId="1" xfId="5" applyFont="1" applyFill="1" applyBorder="1" applyAlignment="1">
      <alignment horizontal="left"/>
    </xf>
    <xf numFmtId="165" fontId="4" fillId="0" borderId="0" xfId="5" applyNumberFormat="1" applyFont="1" applyBorder="1" applyAlignment="1"/>
    <xf numFmtId="0" fontId="4" fillId="0" borderId="1" xfId="5" applyFont="1" applyFill="1" applyBorder="1" applyAlignment="1">
      <alignment horizontal="center"/>
    </xf>
    <xf numFmtId="0" fontId="4" fillId="2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Alignment="1">
      <alignment horizontal="left" vertical="top" wrapText="1"/>
    </xf>
    <xf numFmtId="4" fontId="4" fillId="0" borderId="0" xfId="5" applyNumberFormat="1" applyFont="1" applyFill="1" applyAlignment="1"/>
    <xf numFmtId="168" fontId="4" fillId="0" borderId="0" xfId="5" applyNumberFormat="1" applyFont="1" applyFill="1" applyAlignment="1"/>
    <xf numFmtId="4" fontId="4" fillId="0" borderId="1" xfId="5" applyNumberFormat="1" applyFont="1" applyFill="1" applyBorder="1" applyAlignment="1"/>
    <xf numFmtId="168" fontId="4" fillId="0" borderId="1" xfId="5" applyNumberFormat="1" applyFont="1" applyFill="1" applyBorder="1" applyAlignment="1"/>
    <xf numFmtId="2" fontId="4" fillId="0" borderId="1" xfId="5" applyNumberFormat="1" applyFont="1" applyFill="1" applyBorder="1"/>
    <xf numFmtId="0" fontId="8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165" fontId="4" fillId="0" borderId="0" xfId="5" applyNumberFormat="1" applyFont="1" applyBorder="1" applyAlignment="1">
      <alignment horizontal="right" vertical="top" wrapText="1"/>
    </xf>
    <xf numFmtId="3" fontId="4" fillId="0" borderId="0" xfId="5" applyNumberFormat="1" applyFont="1" applyBorder="1" applyAlignment="1">
      <alignment horizontal="right"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 vertical="top" wrapText="1"/>
    </xf>
    <xf numFmtId="164" fontId="4" fillId="0" borderId="0" xfId="5" applyNumberFormat="1" applyFont="1" applyAlignment="1">
      <alignment horizontal="right" vertical="top" wrapText="1"/>
    </xf>
    <xf numFmtId="0" fontId="4" fillId="0" borderId="0" xfId="5" applyFont="1" applyFill="1" applyBorder="1" applyAlignment="1">
      <alignment horizontal="left"/>
    </xf>
    <xf numFmtId="4" fontId="4" fillId="0" borderId="0" xfId="5" applyNumberFormat="1" applyFont="1" applyAlignment="1">
      <alignment horizontal="right"/>
    </xf>
    <xf numFmtId="2" fontId="4" fillId="0" borderId="0" xfId="5" applyNumberFormat="1" applyFont="1" applyFill="1"/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right"/>
    </xf>
    <xf numFmtId="164" fontId="4" fillId="0" borderId="1" xfId="5" applyNumberFormat="1" applyFont="1" applyBorder="1"/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8" fillId="0" borderId="1" xfId="5" applyFont="1" applyFill="1" applyBorder="1" applyAlignment="1">
      <alignment horizontal="left"/>
    </xf>
    <xf numFmtId="0" fontId="4" fillId="0" borderId="1" xfId="5" applyFont="1" applyBorder="1" applyAlignment="1">
      <alignment horizontal="center"/>
    </xf>
    <xf numFmtId="0" fontId="4" fillId="3" borderId="0" xfId="5" applyFont="1" applyFill="1" applyBorder="1" applyAlignment="1">
      <alignment horizontal="left"/>
    </xf>
    <xf numFmtId="0" fontId="4" fillId="3" borderId="0" xfId="5" applyFont="1" applyFill="1"/>
    <xf numFmtId="165" fontId="8" fillId="0" borderId="0" xfId="5" applyNumberFormat="1" applyFont="1" applyFill="1" applyBorder="1" applyAlignment="1">
      <alignment horizontal="center"/>
    </xf>
    <xf numFmtId="2" fontId="4" fillId="0" borderId="0" xfId="5" applyNumberFormat="1" applyFont="1" applyAlignment="1">
      <alignment horizontal="right"/>
    </xf>
    <xf numFmtId="1" fontId="4" fillId="0" borderId="0" xfId="5" applyNumberFormat="1" applyFont="1" applyAlignment="1">
      <alignment horizontal="right"/>
    </xf>
    <xf numFmtId="2" fontId="4" fillId="0" borderId="0" xfId="5" applyNumberFormat="1" applyFont="1" applyBorder="1"/>
    <xf numFmtId="2" fontId="4" fillId="0" borderId="1" xfId="5" applyNumberFormat="1" applyFont="1" applyBorder="1"/>
    <xf numFmtId="165" fontId="4" fillId="0" borderId="1" xfId="5" applyNumberFormat="1" applyFont="1" applyBorder="1" applyAlignment="1"/>
    <xf numFmtId="3" fontId="4" fillId="0" borderId="0" xfId="5" applyNumberFormat="1" applyFont="1" applyFill="1" applyAlignment="1"/>
    <xf numFmtId="165" fontId="4" fillId="0" borderId="1" xfId="5" applyNumberFormat="1" applyFont="1" applyFill="1" applyBorder="1" applyAlignment="1"/>
    <xf numFmtId="2" fontId="4" fillId="0" borderId="0" xfId="5" applyNumberFormat="1" applyFont="1" applyBorder="1" applyAlignment="1">
      <alignment horizontal="right"/>
    </xf>
    <xf numFmtId="165" fontId="4" fillId="0" borderId="0" xfId="5" applyNumberFormat="1" applyFont="1" applyFill="1" applyBorder="1" applyAlignment="1"/>
    <xf numFmtId="4" fontId="4" fillId="0" borderId="0" xfId="5" applyNumberFormat="1" applyFont="1" applyBorder="1" applyAlignment="1">
      <alignment horizontal="right"/>
    </xf>
    <xf numFmtId="0" fontId="4" fillId="0" borderId="0" xfId="5" applyFont="1" applyFill="1" applyBorder="1" applyAlignment="1">
      <alignment vertical="top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 wrapText="1"/>
    </xf>
    <xf numFmtId="0" fontId="4" fillId="0" borderId="0" xfId="5" applyFont="1" applyFill="1" applyBorder="1" applyAlignment="1">
      <alignment horizontal="left" vertical="top"/>
    </xf>
    <xf numFmtId="165" fontId="4" fillId="0" borderId="0" xfId="5" applyNumberFormat="1" applyFont="1" applyBorder="1" applyAlignment="1">
      <alignment horizontal="left" indent="2"/>
    </xf>
    <xf numFmtId="0" fontId="4" fillId="0" borderId="1" xfId="5" applyFont="1" applyBorder="1" applyAlignment="1">
      <alignment horizontal="left" indent="2"/>
    </xf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3" fillId="0" borderId="0" xfId="5" applyFont="1" applyFill="1" applyBorder="1" applyAlignment="1">
      <alignment horizontal="left" vertical="center"/>
    </xf>
    <xf numFmtId="0" fontId="3" fillId="0" borderId="1" xfId="5" applyFont="1" applyFill="1" applyBorder="1" applyAlignment="1">
      <alignment vertical="center" wrapText="1"/>
    </xf>
    <xf numFmtId="0" fontId="4" fillId="0" borderId="0" xfId="5" applyFont="1" applyAlignment="1">
      <alignment horizontal="center" vertical="top" wrapText="1"/>
    </xf>
    <xf numFmtId="3" fontId="4" fillId="0" borderId="0" xfId="5" applyNumberFormat="1" applyFont="1" applyAlignment="1">
      <alignment horizontal="right" vertical="top" wrapText="1"/>
    </xf>
    <xf numFmtId="0" fontId="4" fillId="0" borderId="1" xfId="5" applyFont="1" applyBorder="1" applyAlignment="1">
      <alignment horizontal="center" vertical="top" wrapText="1"/>
    </xf>
    <xf numFmtId="165" fontId="4" fillId="0" borderId="0" xfId="5" applyNumberFormat="1" applyFont="1" applyAlignment="1">
      <alignment horizontal="right" vertical="top" wrapText="1"/>
    </xf>
    <xf numFmtId="165" fontId="4" fillId="0" borderId="1" xfId="5" applyNumberFormat="1" applyFont="1" applyBorder="1" applyAlignment="1">
      <alignment horizontal="right" vertical="top" wrapText="1"/>
    </xf>
    <xf numFmtId="3" fontId="4" fillId="0" borderId="0" xfId="5" applyNumberFormat="1" applyFont="1" applyBorder="1" applyAlignment="1">
      <alignment horizontal="center" vertical="top" wrapText="1"/>
    </xf>
    <xf numFmtId="3" fontId="4" fillId="0" borderId="1" xfId="5" applyNumberFormat="1" applyFont="1" applyBorder="1" applyAlignment="1">
      <alignment horizontal="center" vertical="top" wrapText="1"/>
    </xf>
    <xf numFmtId="165" fontId="4" fillId="0" borderId="0" xfId="5" applyNumberFormat="1" applyFont="1" applyBorder="1" applyAlignment="1">
      <alignment horizontal="center" vertical="top" wrapText="1"/>
    </xf>
    <xf numFmtId="165" fontId="4" fillId="0" borderId="1" xfId="5" applyNumberFormat="1" applyFont="1" applyBorder="1" applyAlignment="1">
      <alignment horizontal="center" vertical="top" wrapText="1"/>
    </xf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165" fontId="4" fillId="0" borderId="0" xfId="5" applyNumberFormat="1" applyFont="1" applyBorder="1" applyAlignment="1">
      <alignment vertical="top" wrapText="1"/>
    </xf>
    <xf numFmtId="3" fontId="11" fillId="0" borderId="0" xfId="5" applyNumberFormat="1" applyFont="1" applyAlignment="1">
      <alignment horizontal="right"/>
    </xf>
    <xf numFmtId="3" fontId="11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4" fillId="0" borderId="0" xfId="5" applyFont="1" applyFill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Fill="1" applyBorder="1" applyAlignment="1">
      <alignment horizontal="left" vertical="top"/>
    </xf>
    <xf numFmtId="4" fontId="4" fillId="0" borderId="0" xfId="5" applyNumberFormat="1" applyFont="1" applyBorder="1" applyAlignment="1">
      <alignment horizontal="center"/>
    </xf>
    <xf numFmtId="3" fontId="4" fillId="0" borderId="0" xfId="1" applyNumberFormat="1" applyFont="1" applyFill="1" applyBorder="1" applyAlignment="1"/>
    <xf numFmtId="3" fontId="4" fillId="0" borderId="0" xfId="1" applyNumberFormat="1" applyFont="1" applyFill="1" applyBorder="1" applyAlignment="1">
      <alignment horizontal="center"/>
    </xf>
    <xf numFmtId="0" fontId="4" fillId="0" borderId="0" xfId="5" applyFont="1" applyAlignment="1">
      <alignment horizontal="right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171" fontId="4" fillId="0" borderId="0" xfId="1" applyNumberFormat="1" applyFont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Fill="1" applyBorder="1" applyAlignment="1">
      <alignment horizontal="left" vertical="top"/>
    </xf>
    <xf numFmtId="171" fontId="4" fillId="0" borderId="0" xfId="1" applyNumberFormat="1" applyFont="1" applyAlignment="1"/>
    <xf numFmtId="3" fontId="4" fillId="0" borderId="1" xfId="1" applyNumberFormat="1" applyFont="1" applyFill="1" applyBorder="1" applyAlignment="1"/>
    <xf numFmtId="4" fontId="4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/>
    </xf>
    <xf numFmtId="2" fontId="4" fillId="0" borderId="0" xfId="5" applyNumberFormat="1" applyFont="1" applyAlignment="1">
      <alignment horizontal="center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4" fillId="0" borderId="0" xfId="5" applyFont="1" applyFill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0" fontId="4" fillId="0" borderId="0" xfId="5" applyFont="1" applyFill="1" applyBorder="1" applyAlignment="1">
      <alignment horizontal="left" vertical="top"/>
    </xf>
    <xf numFmtId="0" fontId="4" fillId="4" borderId="0" xfId="5" applyFont="1" applyFill="1" applyBorder="1" applyAlignment="1">
      <alignment horizontal="left"/>
    </xf>
    <xf numFmtId="0" fontId="4" fillId="4" borderId="0" xfId="5" applyFont="1" applyFill="1" applyBorder="1" applyAlignment="1">
      <alignment horizontal="left" indent="1"/>
    </xf>
    <xf numFmtId="164" fontId="4" fillId="4" borderId="0" xfId="5" applyNumberFormat="1" applyFont="1" applyFill="1" applyBorder="1" applyAlignment="1">
      <alignment horizontal="center"/>
    </xf>
    <xf numFmtId="0" fontId="4" fillId="4" borderId="0" xfId="5" applyFont="1" applyFill="1" applyBorder="1" applyAlignment="1">
      <alignment vertical="top"/>
    </xf>
    <xf numFmtId="0" fontId="4" fillId="4" borderId="0" xfId="5" applyFont="1" applyFill="1" applyBorder="1"/>
    <xf numFmtId="3" fontId="8" fillId="0" borderId="1" xfId="5" applyNumberFormat="1" applyFont="1" applyFill="1" applyBorder="1" applyAlignment="1">
      <alignment horizontal="center"/>
    </xf>
    <xf numFmtId="165" fontId="8" fillId="0" borderId="1" xfId="5" applyNumberFormat="1" applyFont="1" applyBorder="1" applyAlignment="1">
      <alignment horizontal="right"/>
    </xf>
    <xf numFmtId="165" fontId="4" fillId="0" borderId="1" xfId="5" applyNumberFormat="1" applyFont="1" applyBorder="1"/>
    <xf numFmtId="165" fontId="4" fillId="0" borderId="1" xfId="5" applyNumberFormat="1" applyFont="1" applyFill="1" applyBorder="1" applyAlignment="1">
      <alignment horizontal="center"/>
    </xf>
    <xf numFmtId="165" fontId="8" fillId="0" borderId="1" xfId="5" applyNumberFormat="1" applyFont="1" applyFill="1" applyBorder="1" applyAlignment="1">
      <alignment horizontal="center"/>
    </xf>
    <xf numFmtId="165" fontId="8" fillId="0" borderId="1" xfId="5" applyNumberFormat="1" applyFont="1" applyFill="1" applyBorder="1" applyAlignment="1">
      <alignment horizontal="right"/>
    </xf>
    <xf numFmtId="1" fontId="4" fillId="0" borderId="1" xfId="5" applyNumberFormat="1" applyFont="1" applyBorder="1" applyAlignment="1">
      <alignment horizontal="right"/>
    </xf>
    <xf numFmtId="3" fontId="4" fillId="0" borderId="1" xfId="5" applyNumberFormat="1" applyFont="1" applyBorder="1" applyAlignment="1"/>
    <xf numFmtId="3" fontId="4" fillId="0" borderId="1" xfId="5" applyNumberFormat="1" applyFont="1" applyFill="1" applyBorder="1" applyAlignment="1"/>
    <xf numFmtId="3" fontId="4" fillId="0" borderId="0" xfId="5" applyNumberFormat="1" applyFont="1" applyFill="1" applyBorder="1"/>
    <xf numFmtId="165" fontId="4" fillId="0" borderId="0" xfId="5" applyNumberFormat="1" applyFont="1" applyFill="1" applyBorder="1"/>
    <xf numFmtId="4" fontId="4" fillId="0" borderId="0" xfId="5" applyNumberFormat="1" applyFont="1" applyFill="1" applyBorder="1" applyAlignment="1">
      <alignment horizontal="center"/>
    </xf>
    <xf numFmtId="4" fontId="4" fillId="0" borderId="0" xfId="5" applyNumberFormat="1" applyFont="1" applyFill="1" applyBorder="1"/>
    <xf numFmtId="4" fontId="4" fillId="0" borderId="0" xfId="5" applyNumberFormat="1" applyFont="1" applyFill="1" applyBorder="1" applyAlignment="1">
      <alignment horizontal="right"/>
    </xf>
    <xf numFmtId="171" fontId="4" fillId="0" borderId="0" xfId="1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 vertical="top" wrapText="1"/>
    </xf>
    <xf numFmtId="3" fontId="4" fillId="0" borderId="0" xfId="5" applyNumberFormat="1" applyFont="1" applyFill="1" applyBorder="1" applyAlignment="1">
      <alignment horizontal="center" vertical="top" wrapText="1"/>
    </xf>
    <xf numFmtId="165" fontId="4" fillId="0" borderId="0" xfId="5" applyNumberFormat="1" applyFont="1" applyFill="1" applyBorder="1" applyAlignment="1">
      <alignment horizontal="right" vertical="top" wrapText="1"/>
    </xf>
    <xf numFmtId="165" fontId="4" fillId="0" borderId="0" xfId="5" applyNumberFormat="1" applyFont="1" applyFill="1" applyBorder="1" applyAlignment="1">
      <alignment horizontal="center" vertical="top" wrapText="1"/>
    </xf>
    <xf numFmtId="165" fontId="4" fillId="0" borderId="0" xfId="1" applyNumberFormat="1" applyFont="1" applyFill="1" applyBorder="1" applyAlignment="1">
      <alignment horizontal="right"/>
    </xf>
    <xf numFmtId="4" fontId="4" fillId="0" borderId="0" xfId="1" applyNumberFormat="1" applyFont="1" applyFill="1" applyBorder="1" applyAlignment="1">
      <alignment horizontal="right"/>
    </xf>
    <xf numFmtId="4" fontId="4" fillId="0" borderId="1" xfId="5" applyNumberFormat="1" applyFont="1" applyBorder="1" applyAlignment="1">
      <alignment horizontal="center"/>
    </xf>
    <xf numFmtId="4" fontId="4" fillId="0" borderId="1" xfId="5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1" fontId="4" fillId="0" borderId="0" xfId="5" applyNumberFormat="1" applyFont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164" fontId="4" fillId="0" borderId="1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164" fontId="4" fillId="0" borderId="1" xfId="5" applyNumberFormat="1" applyFont="1" applyBorder="1" applyAlignment="1"/>
    <xf numFmtId="0" fontId="4" fillId="0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1" fontId="8" fillId="0" borderId="2" xfId="5" applyNumberFormat="1" applyFont="1" applyBorder="1" applyAlignment="1">
      <alignment horizontal="right"/>
    </xf>
    <xf numFmtId="1" fontId="8" fillId="0" borderId="1" xfId="5" applyNumberFormat="1" applyFont="1" applyBorder="1" applyAlignment="1">
      <alignment horizontal="right"/>
    </xf>
    <xf numFmtId="164" fontId="4" fillId="0" borderId="3" xfId="5" applyNumberFormat="1" applyFont="1" applyBorder="1" applyAlignment="1">
      <alignment horizontal="right"/>
    </xf>
    <xf numFmtId="164" fontId="4" fillId="0" borderId="0" xfId="5" applyNumberFormat="1" applyFont="1" applyBorder="1" applyAlignment="1">
      <alignment horizontal="right" indent="1"/>
    </xf>
    <xf numFmtId="3" fontId="4" fillId="0" borderId="0" xfId="5" applyNumberFormat="1" applyFont="1"/>
    <xf numFmtId="0" fontId="4" fillId="0" borderId="0" xfId="0" applyFont="1"/>
    <xf numFmtId="0" fontId="4" fillId="0" borderId="2" xfId="0" applyFont="1" applyBorder="1"/>
    <xf numFmtId="164" fontId="8" fillId="0" borderId="0" xfId="5" applyNumberFormat="1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0" fontId="8" fillId="0" borderId="0" xfId="0" applyFont="1"/>
    <xf numFmtId="2" fontId="4" fillId="0" borderId="1" xfId="5" applyNumberFormat="1" applyFont="1" applyBorder="1" applyAlignment="1">
      <alignment horizontal="right"/>
    </xf>
    <xf numFmtId="167" fontId="4" fillId="0" borderId="0" xfId="5" applyNumberFormat="1" applyFont="1"/>
    <xf numFmtId="172" fontId="4" fillId="0" borderId="0" xfId="5" applyNumberFormat="1" applyFont="1"/>
    <xf numFmtId="2" fontId="4" fillId="0" borderId="0" xfId="5" applyNumberFormat="1" applyFont="1"/>
    <xf numFmtId="0" fontId="8" fillId="0" borderId="0" xfId="5" applyFont="1" applyBorder="1" applyAlignment="1">
      <alignment horizontal="center"/>
    </xf>
    <xf numFmtId="0" fontId="4" fillId="0" borderId="0" xfId="5" applyFont="1" applyFill="1" applyBorder="1" applyAlignment="1">
      <alignment horizontal="left"/>
    </xf>
    <xf numFmtId="0" fontId="8" fillId="0" borderId="0" xfId="5" applyFont="1" applyBorder="1" applyAlignment="1">
      <alignment horizontal="left"/>
    </xf>
    <xf numFmtId="165" fontId="4" fillId="0" borderId="1" xfId="0" applyNumberFormat="1" applyFont="1" applyBorder="1"/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9">
    <cellStyle name="Millares" xfId="1" builtinId="3"/>
    <cellStyle name="Millares 2" xfId="6"/>
    <cellStyle name="Millares 3" xfId="8"/>
    <cellStyle name="Normal" xfId="0" builtinId="0"/>
    <cellStyle name="Normal 2" xfId="3"/>
    <cellStyle name="Normal 2 2 2" xfId="4"/>
    <cellStyle name="Normal 2_C8919" xfId="7"/>
    <cellStyle name="Normal 3" xfId="5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Proyecto%20base%20de%20datos/Base%20de%20datos%20anterior/XPIBD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709"/>
  <sheetViews>
    <sheetView topLeftCell="A344" zoomScale="98" zoomScaleNormal="98" workbookViewId="0">
      <selection activeCell="BG58" sqref="AQ58:BG59"/>
    </sheetView>
  </sheetViews>
  <sheetFormatPr baseColWidth="10" defaultColWidth="9.5" defaultRowHeight="15.75" x14ac:dyDescent="0.25"/>
  <cols>
    <col min="1" max="1" width="8.875" style="3" customWidth="1"/>
    <col min="2" max="2" width="26.375" style="3" customWidth="1"/>
    <col min="3" max="3" width="9.375" style="3" customWidth="1"/>
    <col min="4" max="11" width="7.5" style="3" bestFit="1" customWidth="1"/>
    <col min="12" max="12" width="7.5" style="3" customWidth="1"/>
    <col min="13" max="13" width="8.375" style="3" bestFit="1" customWidth="1"/>
    <col min="14" max="14" width="7.25" style="3" customWidth="1"/>
    <col min="15" max="15" width="7.875" style="3" customWidth="1"/>
    <col min="16" max="16" width="8" style="3" bestFit="1" customWidth="1"/>
    <col min="17" max="17" width="9.5" style="3" bestFit="1" customWidth="1"/>
    <col min="18" max="20" width="7.5" style="3" bestFit="1" customWidth="1"/>
    <col min="21" max="22" width="7.375" style="3" bestFit="1" customWidth="1"/>
    <col min="23" max="23" width="7.5" style="3" bestFit="1" customWidth="1"/>
    <col min="24" max="24" width="7.375" style="3" customWidth="1"/>
    <col min="25" max="26" width="8" style="3" bestFit="1" customWidth="1"/>
    <col min="27" max="27" width="8" style="3" customWidth="1"/>
    <col min="28" max="29" width="9.125" style="3" bestFit="1" customWidth="1"/>
    <col min="30" max="30" width="8" style="3" customWidth="1"/>
    <col min="31" max="32" width="8.125" style="3" customWidth="1"/>
    <col min="33" max="34" width="8.5" style="3" customWidth="1"/>
    <col min="35" max="36" width="10.375" style="3" bestFit="1" customWidth="1"/>
    <col min="37" max="37" width="11" style="3" bestFit="1" customWidth="1"/>
    <col min="38" max="41" width="10.375" style="3" bestFit="1" customWidth="1"/>
    <col min="42" max="42" width="9" style="3" customWidth="1"/>
    <col min="43" max="44" width="10.375" style="3" bestFit="1" customWidth="1"/>
    <col min="45" max="46" width="8.875" style="3" customWidth="1"/>
    <col min="47" max="47" width="9.25" style="3" customWidth="1"/>
    <col min="48" max="48" width="8.875" style="3" bestFit="1" customWidth="1"/>
    <col min="49" max="49" width="8.75" style="3" customWidth="1"/>
    <col min="50" max="50" width="9.5" style="3" customWidth="1"/>
    <col min="51" max="51" width="9.875" style="3" customWidth="1"/>
    <col min="52" max="52" width="9.75" style="3" customWidth="1"/>
    <col min="53" max="53" width="9.375" style="3" customWidth="1"/>
    <col min="54" max="54" width="10.375" style="3" bestFit="1" customWidth="1"/>
    <col min="55" max="55" width="10" style="3" customWidth="1"/>
    <col min="56" max="56" width="9.75" style="3" customWidth="1"/>
    <col min="57" max="57" width="11.375" style="3" bestFit="1" customWidth="1"/>
    <col min="58" max="61" width="11.5" style="3" bestFit="1" customWidth="1"/>
    <col min="62" max="65" width="11.375" style="3" bestFit="1" customWidth="1"/>
    <col min="66" max="16384" width="9.5" style="3"/>
  </cols>
  <sheetData>
    <row r="2" spans="1:65" x14ac:dyDescent="0.25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L2" s="23"/>
      <c r="BM2" s="23"/>
    </row>
    <row r="3" spans="1:65" x14ac:dyDescent="0.25">
      <c r="A3" s="81"/>
      <c r="B3" s="8" t="s">
        <v>268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</row>
    <row r="4" spans="1:65" x14ac:dyDescent="0.25">
      <c r="B4" s="9"/>
      <c r="C4" s="10">
        <v>1920</v>
      </c>
      <c r="D4" s="10">
        <v>1921</v>
      </c>
      <c r="E4" s="10">
        <v>1922</v>
      </c>
      <c r="F4" s="10">
        <v>1923</v>
      </c>
      <c r="G4" s="10">
        <v>1924</v>
      </c>
      <c r="H4" s="10">
        <v>1925</v>
      </c>
      <c r="I4" s="10">
        <v>1926</v>
      </c>
      <c r="J4" s="10">
        <v>1927</v>
      </c>
      <c r="K4" s="10">
        <v>1928</v>
      </c>
      <c r="L4" s="10">
        <v>1929</v>
      </c>
      <c r="M4" s="10">
        <v>1930</v>
      </c>
      <c r="N4" s="10">
        <v>1931</v>
      </c>
      <c r="O4" s="10">
        <v>1932</v>
      </c>
      <c r="P4" s="10">
        <v>1933</v>
      </c>
      <c r="Q4" s="10">
        <v>1934</v>
      </c>
      <c r="R4" s="10">
        <v>1935</v>
      </c>
      <c r="S4" s="10">
        <v>1936</v>
      </c>
      <c r="T4" s="10">
        <v>1937</v>
      </c>
      <c r="U4" s="10">
        <v>1938</v>
      </c>
      <c r="V4" s="10">
        <v>1939</v>
      </c>
      <c r="W4" s="10">
        <v>1940</v>
      </c>
      <c r="X4" s="10">
        <v>1941</v>
      </c>
      <c r="Y4" s="10">
        <v>1942</v>
      </c>
      <c r="Z4" s="10">
        <v>1943</v>
      </c>
      <c r="AA4" s="10">
        <v>1944</v>
      </c>
      <c r="AB4" s="10">
        <v>1945</v>
      </c>
      <c r="AC4" s="10">
        <v>1946</v>
      </c>
      <c r="AD4" s="10">
        <v>1947</v>
      </c>
      <c r="AE4" s="10">
        <v>1948</v>
      </c>
      <c r="AF4" s="10">
        <v>1949</v>
      </c>
      <c r="AG4" s="10">
        <v>1950</v>
      </c>
      <c r="AH4" s="10">
        <v>1951</v>
      </c>
      <c r="AI4" s="10">
        <v>1952</v>
      </c>
      <c r="AJ4" s="10">
        <v>1953</v>
      </c>
      <c r="AK4" s="10">
        <v>1954</v>
      </c>
      <c r="AL4" s="10">
        <v>1955</v>
      </c>
      <c r="AM4" s="10">
        <v>1956</v>
      </c>
      <c r="AN4" s="10">
        <v>1957</v>
      </c>
      <c r="AO4" s="10">
        <v>1958</v>
      </c>
      <c r="AP4" s="10">
        <v>1959</v>
      </c>
      <c r="AQ4" s="10">
        <v>1960</v>
      </c>
      <c r="AR4" s="10">
        <v>1961</v>
      </c>
      <c r="AS4" s="10">
        <v>1962</v>
      </c>
      <c r="AT4" s="10">
        <v>1963</v>
      </c>
      <c r="AU4" s="10">
        <v>1964</v>
      </c>
      <c r="AV4" s="10">
        <v>1965</v>
      </c>
      <c r="AW4" s="10">
        <v>1966</v>
      </c>
      <c r="AX4" s="10">
        <v>1967</v>
      </c>
      <c r="AY4" s="10">
        <v>1968</v>
      </c>
      <c r="AZ4" s="10">
        <v>1969</v>
      </c>
      <c r="BA4" s="10">
        <v>1970</v>
      </c>
      <c r="BB4" s="10">
        <v>1971</v>
      </c>
      <c r="BC4" s="10">
        <v>1972</v>
      </c>
      <c r="BD4" s="10">
        <v>1973</v>
      </c>
      <c r="BE4" s="10">
        <v>1974</v>
      </c>
      <c r="BF4" s="10">
        <v>1975</v>
      </c>
      <c r="BG4" s="10">
        <v>1976</v>
      </c>
      <c r="BH4" s="10">
        <v>1977</v>
      </c>
      <c r="BI4" s="10">
        <v>1978</v>
      </c>
      <c r="BJ4" s="10">
        <v>1979</v>
      </c>
      <c r="BK4" s="10">
        <v>1980</v>
      </c>
      <c r="BL4" s="10">
        <v>1981</v>
      </c>
      <c r="BM4" s="10">
        <v>1982</v>
      </c>
    </row>
    <row r="5" spans="1:65" x14ac:dyDescent="0.25">
      <c r="B5" s="7" t="s">
        <v>50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</row>
    <row r="6" spans="1:65" x14ac:dyDescent="0.25">
      <c r="B6" s="193" t="s">
        <v>182</v>
      </c>
      <c r="C6" s="64">
        <v>101.46547334035198</v>
      </c>
      <c r="D6" s="64">
        <v>97.88770629732123</v>
      </c>
      <c r="E6" s="64">
        <v>104.92057408476454</v>
      </c>
      <c r="F6" s="64">
        <v>119.59964115274211</v>
      </c>
      <c r="G6" s="64">
        <v>122.76852053371219</v>
      </c>
      <c r="H6" s="64">
        <v>125.54895663572465</v>
      </c>
      <c r="I6" s="64">
        <v>133.09293400074375</v>
      </c>
      <c r="J6" s="64">
        <v>133.82893179245295</v>
      </c>
      <c r="K6" s="64">
        <v>136.30270214791994</v>
      </c>
      <c r="L6" s="64">
        <v>145.25695303635189</v>
      </c>
      <c r="M6" s="64">
        <v>132.91011202826198</v>
      </c>
      <c r="N6" s="64">
        <v>124.4038648584532</v>
      </c>
      <c r="O6" s="64">
        <v>108.35576629171274</v>
      </c>
      <c r="P6" s="64">
        <v>107.05549709621219</v>
      </c>
      <c r="Q6" s="64">
        <v>118.61749078260311</v>
      </c>
      <c r="R6" s="64">
        <v>129.17444746225479</v>
      </c>
      <c r="S6" s="64">
        <v>145.83795118488567</v>
      </c>
      <c r="T6" s="64">
        <v>153.27568669531482</v>
      </c>
      <c r="U6" s="64">
        <v>148.21758903436941</v>
      </c>
      <c r="V6" s="64">
        <v>160.07499615711896</v>
      </c>
      <c r="W6" s="64">
        <v>174.16159581894544</v>
      </c>
      <c r="X6" s="64">
        <v>204.98819827889878</v>
      </c>
      <c r="Y6" s="64">
        <v>243.73096775361066</v>
      </c>
      <c r="Z6" s="64">
        <v>285.16523227172445</v>
      </c>
      <c r="AA6" s="64">
        <v>307.97845085346245</v>
      </c>
      <c r="AB6" s="64">
        <v>304.89866634492785</v>
      </c>
      <c r="AC6" s="64">
        <v>269.5304210489162</v>
      </c>
      <c r="AD6" s="64">
        <v>266.56558641737814</v>
      </c>
      <c r="AE6" s="64">
        <v>277.49477546049064</v>
      </c>
      <c r="AF6" s="64">
        <v>275.82980680772772</v>
      </c>
      <c r="AG6" s="64">
        <v>299.827</v>
      </c>
      <c r="AH6" s="64">
        <v>323.81316000000004</v>
      </c>
      <c r="AI6" s="64">
        <v>337.08949956000004</v>
      </c>
      <c r="AJ6" s="64">
        <v>352.93270603932001</v>
      </c>
      <c r="AK6" s="64">
        <v>350.81510980308411</v>
      </c>
      <c r="AL6" s="64">
        <v>375.72298259910309</v>
      </c>
      <c r="AM6" s="64">
        <v>383.61316523368424</v>
      </c>
      <c r="AN6" s="64">
        <v>391.66904170359157</v>
      </c>
      <c r="AO6" s="64">
        <v>388.92735841166643</v>
      </c>
      <c r="AP6" s="64">
        <v>415.76334614207138</v>
      </c>
      <c r="AQ6" s="64">
        <v>426.57319314176527</v>
      </c>
      <c r="AR6" s="64">
        <v>437.66409616345118</v>
      </c>
      <c r="AS6" s="64">
        <v>464.36160602942169</v>
      </c>
      <c r="AT6" s="64">
        <v>484.79351669471629</v>
      </c>
      <c r="AU6" s="64">
        <v>512.91154066300987</v>
      </c>
      <c r="AV6" s="64">
        <v>546.25079080610544</v>
      </c>
      <c r="AW6" s="64">
        <v>582.30334299930848</v>
      </c>
      <c r="AX6" s="64">
        <v>598.02553326028976</v>
      </c>
      <c r="AY6" s="64">
        <v>627.32878439004389</v>
      </c>
      <c r="AZ6" s="64">
        <v>646.77597670613522</v>
      </c>
      <c r="BA6" s="64">
        <v>648.06952865954747</v>
      </c>
      <c r="BB6" s="64">
        <v>669.45582310531245</v>
      </c>
      <c r="BC6" s="64">
        <v>704.936981729894</v>
      </c>
      <c r="BD6" s="64">
        <v>744.41345270676811</v>
      </c>
      <c r="BE6" s="64">
        <v>740.69138544323425</v>
      </c>
      <c r="BF6" s="64">
        <v>739.21000267234774</v>
      </c>
      <c r="BG6" s="64">
        <v>779.1273428166545</v>
      </c>
      <c r="BH6" s="64">
        <v>814.96720058622066</v>
      </c>
      <c r="BI6" s="64">
        <v>859.79039661846275</v>
      </c>
      <c r="BJ6" s="64">
        <v>887.30368931025362</v>
      </c>
      <c r="BK6" s="64">
        <v>884.64177824232286</v>
      </c>
      <c r="BL6" s="64">
        <v>906.75782269838089</v>
      </c>
      <c r="BM6" s="64">
        <v>890.43618188980997</v>
      </c>
    </row>
    <row r="7" spans="1:65" x14ac:dyDescent="0.25">
      <c r="B7" s="193" t="s">
        <v>23</v>
      </c>
      <c r="C7" s="94">
        <v>-2.1297574442910694</v>
      </c>
      <c r="D7" s="94">
        <v>-3.5260930888575404</v>
      </c>
      <c r="E7" s="94">
        <v>7.1846282372598269</v>
      </c>
      <c r="F7" s="94">
        <v>13.990646921278248</v>
      </c>
      <c r="G7" s="94">
        <v>2.6495726495726402</v>
      </c>
      <c r="H7" s="94">
        <v>2.2647793505412128</v>
      </c>
      <c r="I7" s="94">
        <v>6.0087933561309148</v>
      </c>
      <c r="J7" s="94">
        <v>0.55299539170508005</v>
      </c>
      <c r="K7" s="94">
        <v>1.8484570730217031</v>
      </c>
      <c r="L7" s="94">
        <v>6.5693861877474058</v>
      </c>
      <c r="M7" s="94">
        <v>-8.5</v>
      </c>
      <c r="N7" s="94">
        <v>-6.4</v>
      </c>
      <c r="O7" s="94">
        <v>-12.9</v>
      </c>
      <c r="P7" s="76">
        <v>-1.2</v>
      </c>
      <c r="Q7" s="76">
        <v>10.8</v>
      </c>
      <c r="R7" s="76">
        <v>8.9</v>
      </c>
      <c r="S7" s="76">
        <v>12.9</v>
      </c>
      <c r="T7" s="76">
        <v>5.0999999999999996</v>
      </c>
      <c r="U7" s="76">
        <v>-3.3</v>
      </c>
      <c r="V7" s="76">
        <v>8</v>
      </c>
      <c r="W7" s="76">
        <v>8.8000000000000007</v>
      </c>
      <c r="X7" s="76">
        <v>17.7</v>
      </c>
      <c r="Y7" s="76">
        <v>18.899999999999999</v>
      </c>
      <c r="Z7" s="76">
        <v>17</v>
      </c>
      <c r="AA7" s="76">
        <v>8</v>
      </c>
      <c r="AB7" s="76">
        <v>-1</v>
      </c>
      <c r="AC7" s="76">
        <v>-11.6</v>
      </c>
      <c r="AD7" s="76">
        <v>-1.1000000000000001</v>
      </c>
      <c r="AE7" s="76">
        <v>4.0999999999999996</v>
      </c>
      <c r="AF7" s="76">
        <v>-0.6</v>
      </c>
      <c r="AG7" s="76">
        <v>8.6999999999999993</v>
      </c>
      <c r="AH7" s="76">
        <v>8</v>
      </c>
      <c r="AI7" s="76">
        <v>4.0999999999999996</v>
      </c>
      <c r="AJ7" s="76">
        <v>4.7</v>
      </c>
      <c r="AK7" s="76">
        <v>-0.6</v>
      </c>
      <c r="AL7" s="76">
        <v>7.1</v>
      </c>
      <c r="AM7" s="76">
        <v>2.1</v>
      </c>
      <c r="AN7" s="76">
        <v>2.1</v>
      </c>
      <c r="AO7" s="76">
        <v>-0.7</v>
      </c>
      <c r="AP7" s="76">
        <v>6.9</v>
      </c>
      <c r="AQ7" s="76">
        <v>2.6</v>
      </c>
      <c r="AR7" s="76">
        <v>2.6</v>
      </c>
      <c r="AS7" s="76">
        <v>6.1</v>
      </c>
      <c r="AT7" s="76">
        <v>4.4000000000000004</v>
      </c>
      <c r="AU7" s="76">
        <v>5.8</v>
      </c>
      <c r="AV7" s="76">
        <v>6.5</v>
      </c>
      <c r="AW7" s="76">
        <v>6.6</v>
      </c>
      <c r="AX7" s="76">
        <v>2.7</v>
      </c>
      <c r="AY7" s="76">
        <v>4.9000000000000004</v>
      </c>
      <c r="AZ7" s="76">
        <v>3.1</v>
      </c>
      <c r="BA7" s="76">
        <v>0.2</v>
      </c>
      <c r="BB7" s="76">
        <v>3.3</v>
      </c>
      <c r="BC7" s="76">
        <v>5.3</v>
      </c>
      <c r="BD7" s="76">
        <v>5.6</v>
      </c>
      <c r="BE7" s="76">
        <v>-0.5</v>
      </c>
      <c r="BF7" s="76">
        <v>-0.2</v>
      </c>
      <c r="BG7" s="76">
        <v>5.4</v>
      </c>
      <c r="BH7" s="76">
        <v>4.5999999999999996</v>
      </c>
      <c r="BI7" s="76">
        <v>5.5</v>
      </c>
      <c r="BJ7" s="76">
        <v>3.2</v>
      </c>
      <c r="BK7" s="76">
        <v>-0.3</v>
      </c>
      <c r="BL7" s="76">
        <v>2.5</v>
      </c>
      <c r="BM7" s="76">
        <v>-1.8</v>
      </c>
    </row>
    <row r="8" spans="1:65" x14ac:dyDescent="0.25">
      <c r="B8" s="265" t="s">
        <v>252</v>
      </c>
      <c r="C8" s="89" t="s">
        <v>0</v>
      </c>
      <c r="D8" s="94">
        <v>61.505638524839981</v>
      </c>
      <c r="E8" s="94">
        <v>60.957025297165494</v>
      </c>
      <c r="F8" s="94">
        <v>63.456263334349273</v>
      </c>
      <c r="G8" s="94">
        <v>61.688509600731486</v>
      </c>
      <c r="H8" s="94">
        <v>65.071624504724156</v>
      </c>
      <c r="I8" s="94">
        <v>63.090521182566285</v>
      </c>
      <c r="J8" s="94">
        <v>60.134105455653753</v>
      </c>
      <c r="K8" s="94">
        <v>60.987503809814079</v>
      </c>
      <c r="L8" s="94">
        <v>60.073148430356603</v>
      </c>
      <c r="M8" s="94">
        <v>54.373666565071623</v>
      </c>
      <c r="N8" s="94">
        <v>45.96159707406278</v>
      </c>
      <c r="O8" s="94">
        <v>40.932642487046628</v>
      </c>
      <c r="P8" s="76">
        <v>41.60316976531545</v>
      </c>
      <c r="Q8" s="76">
        <v>47.333130143249008</v>
      </c>
      <c r="R8" s="76">
        <v>50.502895458701609</v>
      </c>
      <c r="S8" s="76">
        <v>50.899116123133183</v>
      </c>
      <c r="T8" s="76">
        <v>54.465102103017358</v>
      </c>
      <c r="U8" s="76">
        <v>49.558061566595548</v>
      </c>
      <c r="V8" s="76">
        <v>48.61322767448948</v>
      </c>
      <c r="W8" s="76">
        <v>49.527583053946977</v>
      </c>
      <c r="X8" s="76">
        <v>55.013715330691866</v>
      </c>
      <c r="Y8" s="76">
        <v>62.237122828405965</v>
      </c>
      <c r="Z8" s="76">
        <v>65.041145992075585</v>
      </c>
      <c r="AA8" s="76">
        <v>65.498323681804308</v>
      </c>
      <c r="AB8" s="76">
        <v>66.656507162450467</v>
      </c>
      <c r="AC8" s="76">
        <v>76.135324596159705</v>
      </c>
      <c r="AD8" s="76">
        <v>93.538555318500428</v>
      </c>
      <c r="AE8" s="76">
        <v>101.24961901859187</v>
      </c>
      <c r="AF8" s="76">
        <v>96.220664431575742</v>
      </c>
      <c r="AG8" s="76">
        <v>99.999999999999986</v>
      </c>
      <c r="AH8" s="76">
        <v>111.2770496799756</v>
      </c>
      <c r="AI8" s="76">
        <v>108.25967692776594</v>
      </c>
      <c r="AJ8" s="76">
        <v>106.70527278268821</v>
      </c>
      <c r="AK8" s="76">
        <v>107.01005790917402</v>
      </c>
      <c r="AL8" s="76">
        <v>107.37580006095702</v>
      </c>
      <c r="AM8" s="76">
        <v>110.75891496494971</v>
      </c>
      <c r="AN8" s="76">
        <v>114.02011581834806</v>
      </c>
      <c r="AO8" s="76">
        <v>115.54404145077717</v>
      </c>
      <c r="AP8" s="76">
        <v>115.8183480646144</v>
      </c>
      <c r="AQ8" s="76">
        <v>115.8793050899116</v>
      </c>
      <c r="AR8" s="76">
        <v>115.48308442548</v>
      </c>
      <c r="AS8" s="76">
        <v>115.75739103931727</v>
      </c>
      <c r="AT8" s="76">
        <v>115.48308442548</v>
      </c>
      <c r="AU8" s="76">
        <v>115.69643401402011</v>
      </c>
      <c r="AV8" s="76">
        <v>118.0128009753124</v>
      </c>
      <c r="AW8" s="76">
        <v>121.82261505638525</v>
      </c>
      <c r="AX8" s="76">
        <v>122.15787869551964</v>
      </c>
      <c r="AY8" s="76">
        <v>125.20572996037792</v>
      </c>
      <c r="AZ8" s="76">
        <v>132.04146939257774</v>
      </c>
      <c r="BA8" s="76">
        <v>139.7525119637439</v>
      </c>
      <c r="BB8" s="76">
        <v>145.75665551375167</v>
      </c>
      <c r="BC8" s="76">
        <v>150.52640296391769</v>
      </c>
      <c r="BD8" s="76">
        <v>159.80746604642869</v>
      </c>
      <c r="BE8" s="76">
        <v>177.46383308441</v>
      </c>
      <c r="BF8" s="76">
        <v>193.70817670887607</v>
      </c>
      <c r="BG8" s="76">
        <v>204.84332269303931</v>
      </c>
      <c r="BH8" s="76">
        <v>218.15904864366496</v>
      </c>
      <c r="BI8" s="76">
        <v>234.79123908058091</v>
      </c>
      <c r="BJ8" s="76">
        <v>261.19659176074771</v>
      </c>
      <c r="BK8" s="76">
        <v>296.6025892394407</v>
      </c>
      <c r="BL8" s="76">
        <v>327.26344411367006</v>
      </c>
      <c r="BM8" s="76">
        <v>347.35642595316881</v>
      </c>
    </row>
    <row r="9" spans="1:65" x14ac:dyDescent="0.25">
      <c r="B9" s="193" t="s">
        <v>7</v>
      </c>
      <c r="C9" s="89" t="s">
        <v>0</v>
      </c>
      <c r="D9" s="89" t="s">
        <v>0</v>
      </c>
      <c r="E9" s="94">
        <v>-0.89197224975222644</v>
      </c>
      <c r="F9" s="94">
        <v>4.0999999999999925</v>
      </c>
      <c r="G9" s="94">
        <v>-2.7857829010566548</v>
      </c>
      <c r="H9" s="94">
        <v>5.4841897233201431</v>
      </c>
      <c r="I9" s="94">
        <v>-3.0444964871194302</v>
      </c>
      <c r="J9" s="94">
        <v>-4.6859903381642587</v>
      </c>
      <c r="K9" s="94">
        <v>1.4191586416624657</v>
      </c>
      <c r="L9" s="94">
        <v>-1.4992503748125774</v>
      </c>
      <c r="M9" s="94">
        <v>-9.4875697615423693</v>
      </c>
      <c r="N9" s="94">
        <v>-15.470852017937231</v>
      </c>
      <c r="O9" s="94">
        <v>-10.941644562334218</v>
      </c>
      <c r="P9" s="76">
        <v>1.6381236038719216</v>
      </c>
      <c r="Q9" s="76">
        <v>13.772893772893768</v>
      </c>
      <c r="R9" s="76">
        <v>6.6967160334835629</v>
      </c>
      <c r="S9" s="76">
        <v>0.78455039227518508</v>
      </c>
      <c r="T9" s="76">
        <v>7.0059880239520922</v>
      </c>
      <c r="U9" s="76">
        <v>-9.0095131505315997</v>
      </c>
      <c r="V9" s="76">
        <v>-1.9065190651906594</v>
      </c>
      <c r="W9" s="76">
        <v>1.8808777429467405</v>
      </c>
      <c r="X9" s="76">
        <v>11.076923076923073</v>
      </c>
      <c r="Y9" s="76">
        <v>13.130193905817155</v>
      </c>
      <c r="Z9" s="76">
        <v>4.5053868756121496</v>
      </c>
      <c r="AA9" s="76">
        <v>0.70290534208057309</v>
      </c>
      <c r="AB9" s="76">
        <v>1.768264308980938</v>
      </c>
      <c r="AC9" s="76">
        <v>14.220393232738914</v>
      </c>
      <c r="AD9" s="76">
        <v>22.858286629303404</v>
      </c>
      <c r="AE9" s="76">
        <v>8.2437275985663305</v>
      </c>
      <c r="AF9" s="76">
        <v>-4.9668874172185244</v>
      </c>
      <c r="AG9" s="76">
        <v>3.927779537535625</v>
      </c>
      <c r="AH9" s="76">
        <v>11.277049679975626</v>
      </c>
      <c r="AI9" s="76">
        <v>-2.7115858668857573</v>
      </c>
      <c r="AJ9" s="76">
        <v>-1.4358108108108114</v>
      </c>
      <c r="AK9" s="76">
        <v>0.28563267637815581</v>
      </c>
      <c r="AL9" s="76">
        <v>0.34178296781544049</v>
      </c>
      <c r="AM9" s="76">
        <v>3.1507238149304673</v>
      </c>
      <c r="AN9" s="76">
        <v>2.9444138690148502</v>
      </c>
      <c r="AO9" s="76">
        <v>1.336541031809646</v>
      </c>
      <c r="AP9" s="76">
        <v>0.23740437879185006</v>
      </c>
      <c r="AQ9" s="76">
        <v>5.263157894739301E-2</v>
      </c>
      <c r="AR9" s="76">
        <v>-0.34192530247240116</v>
      </c>
      <c r="AS9" s="76">
        <v>0.23752969121142442</v>
      </c>
      <c r="AT9" s="76">
        <v>-0.23696682464456886</v>
      </c>
      <c r="AU9" s="76">
        <v>0.18474531538668071</v>
      </c>
      <c r="AV9" s="76">
        <v>2.0021074815595341</v>
      </c>
      <c r="AW9" s="76">
        <v>3.2283057851239638</v>
      </c>
      <c r="AX9" s="76">
        <v>0.27520640480358516</v>
      </c>
      <c r="AY9" s="76">
        <v>2.4950099800399306</v>
      </c>
      <c r="AZ9" s="76">
        <v>3.9678675754625248</v>
      </c>
      <c r="BA9" s="76">
        <v>3.6759541091079484</v>
      </c>
      <c r="BB9" s="76">
        <v>3.2746160794941082</v>
      </c>
      <c r="BC9" s="76">
        <v>4.4172315766455306</v>
      </c>
      <c r="BD9" s="76">
        <v>13.151832460732971</v>
      </c>
      <c r="BE9" s="76">
        <v>18.785859707569873</v>
      </c>
      <c r="BF9" s="76">
        <v>9.2240573387347915</v>
      </c>
      <c r="BG9" s="76">
        <v>4.6504992867332451</v>
      </c>
      <c r="BH9" s="76">
        <v>6.1205016357688269</v>
      </c>
      <c r="BI9" s="76">
        <v>7.8098908156711611</v>
      </c>
      <c r="BJ9" s="76">
        <v>12.558084117717151</v>
      </c>
      <c r="BK9" s="76">
        <v>14.078543452948033</v>
      </c>
      <c r="BL9" s="76">
        <v>9.1583928737125397</v>
      </c>
      <c r="BM9" s="76">
        <v>2.0231213872832221</v>
      </c>
    </row>
    <row r="10" spans="1:65" x14ac:dyDescent="0.25">
      <c r="B10" s="227" t="s">
        <v>232</v>
      </c>
      <c r="C10" s="89" t="s">
        <v>0</v>
      </c>
      <c r="D10" s="89" t="s">
        <v>0</v>
      </c>
      <c r="E10" s="94">
        <v>8.1249999999999822</v>
      </c>
      <c r="F10" s="94">
        <v>-2.3121387283237094</v>
      </c>
      <c r="G10" s="94">
        <v>3.5502958579881616</v>
      </c>
      <c r="H10" s="94">
        <v>1.7142857142857126</v>
      </c>
      <c r="I10" s="94">
        <v>-5.0561797752809001</v>
      </c>
      <c r="J10" s="94">
        <v>-1.7751479289940586</v>
      </c>
      <c r="K10" s="94">
        <v>-0.60240963855422436</v>
      </c>
      <c r="L10" s="94">
        <v>-2.4242424242424288</v>
      </c>
      <c r="M10" s="94">
        <v>-14.906832298136653</v>
      </c>
      <c r="N10" s="94">
        <v>-13.868613138686136</v>
      </c>
      <c r="O10" s="94">
        <v>-8.4745762711864288</v>
      </c>
      <c r="P10" s="76">
        <v>12.962962962962932</v>
      </c>
      <c r="Q10" s="76">
        <v>9.0163934426229719</v>
      </c>
      <c r="R10" s="76">
        <v>5.2631578947368141</v>
      </c>
      <c r="S10" s="76">
        <v>3.5714285714285809</v>
      </c>
      <c r="T10" s="76">
        <v>-2.7586206896551557</v>
      </c>
      <c r="U10" s="76">
        <v>-5.6737588652482129</v>
      </c>
      <c r="V10" s="76">
        <v>3.0075187969924588</v>
      </c>
      <c r="W10" s="76">
        <v>0.72992700729928028</v>
      </c>
      <c r="X10" s="76">
        <v>17.391304347826075</v>
      </c>
      <c r="Y10" s="76">
        <v>7.4074074074074181</v>
      </c>
      <c r="Z10" s="76">
        <v>2.2988505747126409</v>
      </c>
      <c r="AA10" s="76">
        <v>1.1235955056179803</v>
      </c>
      <c r="AB10" s="76">
        <v>2.2222222222222143</v>
      </c>
      <c r="AC10" s="76">
        <v>32.065217391304365</v>
      </c>
      <c r="AD10" s="76">
        <v>11.934156378600802</v>
      </c>
      <c r="AE10" s="76">
        <v>1.4705882352941346</v>
      </c>
      <c r="AF10" s="76">
        <v>-6.1594202898550776</v>
      </c>
      <c r="AG10" s="76">
        <v>14.671814671814666</v>
      </c>
      <c r="AH10" s="76">
        <v>1.3468013468013407</v>
      </c>
      <c r="AI10" s="76">
        <v>-3.3222591362126241</v>
      </c>
      <c r="AJ10" s="76">
        <v>0.34364261168386978</v>
      </c>
      <c r="AK10" s="76">
        <v>-0.68493150684932891</v>
      </c>
      <c r="AL10" s="76">
        <v>1.7241379310344973</v>
      </c>
      <c r="AM10" s="76">
        <v>4.4067796610169463</v>
      </c>
      <c r="AN10" s="76">
        <v>1.9480519480519431</v>
      </c>
      <c r="AO10" s="76">
        <v>0.63694267515925773</v>
      </c>
      <c r="AP10" s="76">
        <v>-0.31645569620254443</v>
      </c>
      <c r="AQ10" s="76">
        <v>0.63492063492063266</v>
      </c>
      <c r="AR10" s="76">
        <v>-0.31545741324918719</v>
      </c>
      <c r="AS10" s="76">
        <v>0</v>
      </c>
      <c r="AT10" s="76">
        <v>0</v>
      </c>
      <c r="AU10" s="76">
        <v>0.31645569620251113</v>
      </c>
      <c r="AV10" s="76">
        <v>3.4700315457413256</v>
      </c>
      <c r="AW10" s="76">
        <v>1.5243902439024293</v>
      </c>
      <c r="AX10" s="76">
        <v>1.2012012012012185</v>
      </c>
      <c r="AY10" s="76">
        <v>2.6706231454005858</v>
      </c>
      <c r="AZ10" s="76">
        <v>4.9132947976878505</v>
      </c>
      <c r="BA10" s="76">
        <v>2.203856749311317</v>
      </c>
      <c r="BB10" s="76">
        <v>4.0431266846361114</v>
      </c>
      <c r="BC10" s="76">
        <v>6.4766839378238572</v>
      </c>
      <c r="BD10" s="76">
        <v>15.328467153284663</v>
      </c>
      <c r="BE10" s="76">
        <v>20.88607594936709</v>
      </c>
      <c r="BF10" s="76">
        <v>4.1884816753926746</v>
      </c>
      <c r="BG10" s="76">
        <v>4.690117252931314</v>
      </c>
      <c r="BH10" s="76">
        <v>5.9200000000000141</v>
      </c>
      <c r="BI10" s="76">
        <v>9.8187311178247647</v>
      </c>
      <c r="BJ10" s="76">
        <v>14.718019257221471</v>
      </c>
      <c r="BK10" s="76">
        <v>12.470023980815338</v>
      </c>
      <c r="BL10" s="76">
        <v>5.330490405117283</v>
      </c>
      <c r="BM10" s="76">
        <v>1.7206477732793601</v>
      </c>
    </row>
    <row r="11" spans="1:65" x14ac:dyDescent="0.25">
      <c r="B11" s="193" t="s">
        <v>51</v>
      </c>
      <c r="C11" s="89" t="s">
        <v>0</v>
      </c>
      <c r="D11" s="89" t="s">
        <v>0</v>
      </c>
      <c r="E11" s="89" t="s">
        <v>0</v>
      </c>
      <c r="F11" s="89" t="s">
        <v>0</v>
      </c>
      <c r="G11" s="89" t="s">
        <v>0</v>
      </c>
      <c r="H11" s="89" t="s">
        <v>0</v>
      </c>
      <c r="I11" s="89" t="s">
        <v>0</v>
      </c>
      <c r="J11" s="89" t="s">
        <v>0</v>
      </c>
      <c r="K11" s="89" t="s">
        <v>0</v>
      </c>
      <c r="L11" s="89" t="s">
        <v>0</v>
      </c>
      <c r="M11" s="89" t="s">
        <v>0</v>
      </c>
      <c r="N11" s="89" t="s">
        <v>0</v>
      </c>
      <c r="O11" s="89" t="s">
        <v>0</v>
      </c>
      <c r="P11" s="89" t="s">
        <v>0</v>
      </c>
      <c r="Q11" s="74">
        <v>0.27833333333333327</v>
      </c>
      <c r="R11" s="74">
        <v>0.16749999999999998</v>
      </c>
      <c r="S11" s="74">
        <v>0.17249999999999999</v>
      </c>
      <c r="T11" s="74">
        <v>0.27583333333333332</v>
      </c>
      <c r="U11" s="74">
        <v>6.5000000000000016E-2</v>
      </c>
      <c r="V11" s="74">
        <v>4.5833333333333337E-2</v>
      </c>
      <c r="W11" s="74">
        <v>3.5833333333333335E-2</v>
      </c>
      <c r="X11" s="74">
        <v>0.12916666666666668</v>
      </c>
      <c r="Y11" s="74">
        <v>0.34249999999999997</v>
      </c>
      <c r="Z11" s="74">
        <v>0.37999999999999995</v>
      </c>
      <c r="AA11" s="74">
        <v>0.37999999999999995</v>
      </c>
      <c r="AB11" s="74">
        <v>0.37999999999999995</v>
      </c>
      <c r="AC11" s="74">
        <v>0.37999999999999995</v>
      </c>
      <c r="AD11" s="74">
        <v>0.60083333333333333</v>
      </c>
      <c r="AE11" s="74">
        <v>1.0449999999999999</v>
      </c>
      <c r="AF11" s="74">
        <v>1.115</v>
      </c>
      <c r="AG11" s="74">
        <v>1.2033333333333334</v>
      </c>
      <c r="AH11" s="74">
        <v>1.5174999999999998</v>
      </c>
      <c r="AI11" s="74">
        <v>1.7225000000000001</v>
      </c>
      <c r="AJ11" s="74">
        <v>1.8908333333333331</v>
      </c>
      <c r="AK11" s="74">
        <v>0.93833333333333335</v>
      </c>
      <c r="AL11" s="74">
        <v>1.7249999999999999</v>
      </c>
      <c r="AM11" s="74">
        <v>2.6274999999999999</v>
      </c>
      <c r="AN11" s="74">
        <v>3.2250000000000001</v>
      </c>
      <c r="AO11" s="74">
        <v>1.770833333333333</v>
      </c>
      <c r="AP11" s="74">
        <v>3.3858333333333337</v>
      </c>
      <c r="AQ11" s="74">
        <v>2.8833333333333333</v>
      </c>
      <c r="AR11" s="74">
        <v>2.354166666666667</v>
      </c>
      <c r="AS11" s="74">
        <v>2.7733333333333334</v>
      </c>
      <c r="AT11" s="74">
        <v>3.1591666666666671</v>
      </c>
      <c r="AU11" s="74">
        <v>3.5466666666666669</v>
      </c>
      <c r="AV11" s="74">
        <v>3.9491666666666672</v>
      </c>
      <c r="AW11" s="74">
        <v>4.8624999999999998</v>
      </c>
      <c r="AX11" s="74">
        <v>4.3066666666666675</v>
      </c>
      <c r="AY11" s="74">
        <v>5.3383333333333338</v>
      </c>
      <c r="AZ11" s="74">
        <v>6.666666666666667</v>
      </c>
      <c r="BA11" s="74">
        <v>6.3916666666666684</v>
      </c>
      <c r="BB11" s="74">
        <v>4.3324999999999996</v>
      </c>
      <c r="BC11" s="74">
        <v>4.0725000000000007</v>
      </c>
      <c r="BD11" s="74">
        <v>7.0316666666666663</v>
      </c>
      <c r="BE11" s="74">
        <v>7.8299999999999992</v>
      </c>
      <c r="BF11" s="74">
        <v>5.7749999999999995</v>
      </c>
      <c r="BG11" s="74">
        <v>4.9741666666666671</v>
      </c>
      <c r="BH11" s="74">
        <v>5.269166666666667</v>
      </c>
      <c r="BI11" s="74">
        <v>7.1883333333333326</v>
      </c>
      <c r="BJ11" s="74">
        <v>10.069166666666666</v>
      </c>
      <c r="BK11" s="74">
        <v>11.434166666666668</v>
      </c>
      <c r="BL11" s="74">
        <v>14.024999999999999</v>
      </c>
      <c r="BM11" s="74">
        <v>10.614166666666664</v>
      </c>
    </row>
    <row r="12" spans="1:65" x14ac:dyDescent="0.25">
      <c r="B12" s="193" t="s">
        <v>52</v>
      </c>
      <c r="C12" s="89" t="s">
        <v>0</v>
      </c>
      <c r="D12" s="89" t="s">
        <v>0</v>
      </c>
      <c r="E12" s="89" t="s">
        <v>0</v>
      </c>
      <c r="F12" s="89" t="s">
        <v>0</v>
      </c>
      <c r="G12" s="89" t="s">
        <v>0</v>
      </c>
      <c r="H12" s="89" t="s">
        <v>0</v>
      </c>
      <c r="I12" s="89" t="s">
        <v>0</v>
      </c>
      <c r="J12" s="89" t="s">
        <v>0</v>
      </c>
      <c r="K12" s="89" t="s">
        <v>0</v>
      </c>
      <c r="L12" s="89" t="s">
        <v>0</v>
      </c>
      <c r="M12" s="89" t="s">
        <v>0</v>
      </c>
      <c r="N12" s="89" t="s">
        <v>0</v>
      </c>
      <c r="O12" s="89" t="s">
        <v>0</v>
      </c>
      <c r="P12" s="89" t="s">
        <v>0</v>
      </c>
      <c r="Q12" s="89" t="s">
        <v>0</v>
      </c>
      <c r="R12" s="89" t="s">
        <v>0</v>
      </c>
      <c r="S12" s="89" t="s">
        <v>0</v>
      </c>
      <c r="T12" s="89" t="s">
        <v>0</v>
      </c>
      <c r="U12" s="89" t="s">
        <v>0</v>
      </c>
      <c r="V12" s="89" t="s">
        <v>0</v>
      </c>
      <c r="W12" s="89" t="s">
        <v>0</v>
      </c>
      <c r="X12" s="89" t="s">
        <v>0</v>
      </c>
      <c r="Y12" s="89" t="s">
        <v>0</v>
      </c>
      <c r="Z12" s="89" t="s">
        <v>0</v>
      </c>
      <c r="AA12" s="89" t="s">
        <v>0</v>
      </c>
      <c r="AB12" s="89" t="s">
        <v>0</v>
      </c>
      <c r="AC12" s="89" t="s">
        <v>0</v>
      </c>
      <c r="AD12" s="89" t="s">
        <v>0</v>
      </c>
      <c r="AE12" s="89" t="s">
        <v>0</v>
      </c>
      <c r="AF12" s="74">
        <v>2</v>
      </c>
      <c r="AG12" s="74">
        <v>2.0691666666666664</v>
      </c>
      <c r="AH12" s="74">
        <v>2.5550000000000002</v>
      </c>
      <c r="AI12" s="74">
        <v>3</v>
      </c>
      <c r="AJ12" s="74">
        <v>3.1691666666666669</v>
      </c>
      <c r="AK12" s="74">
        <v>3.0524999999999998</v>
      </c>
      <c r="AL12" s="74">
        <v>3.1566666666666663</v>
      </c>
      <c r="AM12" s="74">
        <v>3.7699999999999996</v>
      </c>
      <c r="AN12" s="74">
        <v>4.2016666666666671</v>
      </c>
      <c r="AO12" s="74">
        <v>3.8333333333333335</v>
      </c>
      <c r="AP12" s="74">
        <v>4.4775</v>
      </c>
      <c r="AQ12" s="74">
        <v>4.8208333333333337</v>
      </c>
      <c r="AR12" s="74">
        <v>4.5</v>
      </c>
      <c r="AS12" s="74">
        <v>4.5</v>
      </c>
      <c r="AT12" s="74">
        <v>4.5</v>
      </c>
      <c r="AU12" s="74">
        <v>4.5</v>
      </c>
      <c r="AV12" s="74">
        <v>4.5350000000000001</v>
      </c>
      <c r="AW12" s="74">
        <v>5.625</v>
      </c>
      <c r="AX12" s="74">
        <v>5.6333333333333329</v>
      </c>
      <c r="AY12" s="74">
        <v>6.3125</v>
      </c>
      <c r="AZ12" s="74">
        <v>7.9516666666666671</v>
      </c>
      <c r="BA12" s="74">
        <v>7.91</v>
      </c>
      <c r="BB12" s="74">
        <v>5.7233333333333336</v>
      </c>
      <c r="BC12" s="74">
        <v>5.2483333333333331</v>
      </c>
      <c r="BD12" s="74">
        <v>8.0216666666666665</v>
      </c>
      <c r="BE12" s="74">
        <v>10.798333333333332</v>
      </c>
      <c r="BF12" s="74">
        <v>7.8624999999999998</v>
      </c>
      <c r="BG12" s="74">
        <v>6.84</v>
      </c>
      <c r="BH12" s="74">
        <v>6.8241666666666667</v>
      </c>
      <c r="BI12" s="74">
        <v>9.0566666666666666</v>
      </c>
      <c r="BJ12" s="74">
        <v>12.665833333333333</v>
      </c>
      <c r="BK12" s="74">
        <v>15.265833333333333</v>
      </c>
      <c r="BL12" s="74">
        <v>18.869999999999997</v>
      </c>
      <c r="BM12" s="74">
        <v>14.860833333333334</v>
      </c>
    </row>
    <row r="13" spans="1:65" x14ac:dyDescent="0.25">
      <c r="B13" s="280" t="s">
        <v>261</v>
      </c>
      <c r="C13" s="89" t="s">
        <v>0</v>
      </c>
      <c r="D13" s="89" t="s">
        <v>0</v>
      </c>
      <c r="E13" s="89" t="s">
        <v>0</v>
      </c>
      <c r="F13" s="89" t="s">
        <v>0</v>
      </c>
      <c r="G13" s="89" t="s">
        <v>0</v>
      </c>
      <c r="H13" s="89" t="s">
        <v>0</v>
      </c>
      <c r="I13" s="89" t="s">
        <v>0</v>
      </c>
      <c r="J13" s="89" t="s">
        <v>0</v>
      </c>
      <c r="K13" s="89" t="s">
        <v>0</v>
      </c>
      <c r="L13" s="89" t="s">
        <v>0</v>
      </c>
      <c r="M13" s="89" t="s">
        <v>0</v>
      </c>
      <c r="N13" s="89" t="s">
        <v>0</v>
      </c>
      <c r="O13" s="89" t="s">
        <v>0</v>
      </c>
      <c r="P13" s="89" t="s">
        <v>0</v>
      </c>
      <c r="Q13" s="89" t="s">
        <v>0</v>
      </c>
      <c r="R13" s="89" t="s">
        <v>0</v>
      </c>
      <c r="S13" s="89" t="s">
        <v>0</v>
      </c>
      <c r="T13" s="89" t="s">
        <v>0</v>
      </c>
      <c r="U13" s="89" t="s">
        <v>0</v>
      </c>
      <c r="V13" s="89" t="s">
        <v>0</v>
      </c>
      <c r="W13" s="89" t="s">
        <v>0</v>
      </c>
      <c r="X13" s="89" t="s">
        <v>0</v>
      </c>
      <c r="Y13" s="89" t="s">
        <v>0</v>
      </c>
      <c r="Z13" s="89" t="s">
        <v>0</v>
      </c>
      <c r="AA13" s="89" t="s">
        <v>0</v>
      </c>
      <c r="AB13" s="89" t="s">
        <v>0</v>
      </c>
      <c r="AC13" s="89" t="s">
        <v>0</v>
      </c>
      <c r="AD13" s="89" t="s">
        <v>0</v>
      </c>
      <c r="AE13" s="76">
        <v>3.75</v>
      </c>
      <c r="AF13" s="76">
        <v>6.05</v>
      </c>
      <c r="AG13" s="76">
        <v>5.208333333333333</v>
      </c>
      <c r="AH13" s="76">
        <v>3.2833333333333337</v>
      </c>
      <c r="AI13" s="76">
        <v>3.0250000000000004</v>
      </c>
      <c r="AJ13" s="76">
        <v>2.9250000000000003</v>
      </c>
      <c r="AK13" s="76">
        <v>5.5916666666666659</v>
      </c>
      <c r="AL13" s="76">
        <v>4.3666666666666671</v>
      </c>
      <c r="AM13" s="76">
        <v>4.125</v>
      </c>
      <c r="AN13" s="76">
        <v>4.3</v>
      </c>
      <c r="AO13" s="76">
        <v>6.8416666666666659</v>
      </c>
      <c r="AP13" s="76">
        <v>5.45</v>
      </c>
      <c r="AQ13" s="76">
        <v>5.541666666666667</v>
      </c>
      <c r="AR13" s="76">
        <v>6.6916666666666664</v>
      </c>
      <c r="AS13" s="76">
        <v>5.5666666666666673</v>
      </c>
      <c r="AT13" s="76">
        <v>5.6416666666666666</v>
      </c>
      <c r="AU13" s="76">
        <v>5.1583333333333332</v>
      </c>
      <c r="AV13" s="76">
        <v>4.5083333333333337</v>
      </c>
      <c r="AW13" s="76">
        <v>3.7916666666666665</v>
      </c>
      <c r="AX13" s="76">
        <v>3.8416666666666663</v>
      </c>
      <c r="AY13" s="76">
        <v>3.5583333333333331</v>
      </c>
      <c r="AZ13" s="76">
        <v>3.4916666666666667</v>
      </c>
      <c r="BA13" s="76">
        <v>4.9833333333333334</v>
      </c>
      <c r="BB13" s="76">
        <v>5.95</v>
      </c>
      <c r="BC13" s="76">
        <v>5.6000000000000005</v>
      </c>
      <c r="BD13" s="76">
        <v>4.8583333333333325</v>
      </c>
      <c r="BE13" s="76">
        <v>5.6416666666666666</v>
      </c>
      <c r="BF13" s="76">
        <v>8.4749999999999996</v>
      </c>
      <c r="BG13" s="76">
        <v>7.6999999999999993</v>
      </c>
      <c r="BH13" s="76">
        <v>7.0500000000000007</v>
      </c>
      <c r="BI13" s="76">
        <v>6.0666666666666664</v>
      </c>
      <c r="BJ13" s="76">
        <v>5.8500000000000005</v>
      </c>
      <c r="BK13" s="76">
        <v>7.1750000000000007</v>
      </c>
      <c r="BL13" s="76">
        <v>7.6166666666666671</v>
      </c>
      <c r="BM13" s="76">
        <v>9.7083333333333321</v>
      </c>
    </row>
    <row r="14" spans="1:65" x14ac:dyDescent="0.25">
      <c r="B14" s="280" t="s">
        <v>262</v>
      </c>
      <c r="C14" s="89">
        <f>'Cuadro Gral'!I5</f>
        <v>0</v>
      </c>
      <c r="D14" s="89" t="s">
        <v>0</v>
      </c>
      <c r="E14" s="89" t="s">
        <v>0</v>
      </c>
      <c r="F14" s="89" t="s">
        <v>0</v>
      </c>
      <c r="G14" s="89" t="s">
        <v>0</v>
      </c>
      <c r="H14" s="89" t="s">
        <v>0</v>
      </c>
      <c r="I14" s="89" t="s">
        <v>0</v>
      </c>
      <c r="J14" s="89" t="s">
        <v>0</v>
      </c>
      <c r="K14" s="89" t="s">
        <v>0</v>
      </c>
      <c r="L14" s="89" t="s">
        <v>0</v>
      </c>
      <c r="M14" s="89" t="s">
        <v>0</v>
      </c>
      <c r="N14" s="89" t="s">
        <v>0</v>
      </c>
      <c r="O14" s="89" t="s">
        <v>0</v>
      </c>
      <c r="P14" s="89" t="s">
        <v>0</v>
      </c>
      <c r="Q14" s="89" t="s">
        <v>0</v>
      </c>
      <c r="R14" s="89" t="s">
        <v>0</v>
      </c>
      <c r="S14" s="89" t="s">
        <v>0</v>
      </c>
      <c r="T14" s="89" t="s">
        <v>0</v>
      </c>
      <c r="U14" s="89" t="s">
        <v>0</v>
      </c>
      <c r="V14" s="89" t="s">
        <v>0</v>
      </c>
      <c r="W14" s="89" t="s">
        <v>0</v>
      </c>
      <c r="X14" s="89" t="s">
        <v>0</v>
      </c>
      <c r="Y14" s="89" t="s">
        <v>0</v>
      </c>
      <c r="Z14" s="89" t="s">
        <v>0</v>
      </c>
      <c r="AA14" s="89" t="s">
        <v>0</v>
      </c>
      <c r="AB14" s="89" t="s">
        <v>0</v>
      </c>
      <c r="AC14" s="89" t="s">
        <v>0</v>
      </c>
      <c r="AD14" s="89" t="s">
        <v>0</v>
      </c>
      <c r="AE14" s="76">
        <v>4</v>
      </c>
      <c r="AF14" s="76">
        <v>6.6</v>
      </c>
      <c r="AG14" s="76">
        <v>4.3</v>
      </c>
      <c r="AH14" s="76">
        <v>3.1</v>
      </c>
      <c r="AI14" s="76">
        <v>2.7</v>
      </c>
      <c r="AJ14" s="76">
        <v>4.5</v>
      </c>
      <c r="AK14" s="76">
        <v>5</v>
      </c>
      <c r="AL14" s="76">
        <v>4.2</v>
      </c>
      <c r="AM14" s="76">
        <v>4.2</v>
      </c>
      <c r="AN14" s="76">
        <v>5.2</v>
      </c>
      <c r="AO14" s="76">
        <v>6.2</v>
      </c>
      <c r="AP14" s="76">
        <v>5.3</v>
      </c>
      <c r="AQ14" s="76">
        <v>6.6</v>
      </c>
      <c r="AR14" s="76">
        <v>6</v>
      </c>
      <c r="AS14" s="76">
        <v>5.5</v>
      </c>
      <c r="AT14" s="76">
        <v>5.5</v>
      </c>
      <c r="AU14" s="76">
        <v>5</v>
      </c>
      <c r="AV14" s="76">
        <v>4</v>
      </c>
      <c r="AW14" s="76">
        <v>3.8</v>
      </c>
      <c r="AX14" s="76">
        <v>3.8</v>
      </c>
      <c r="AY14" s="76">
        <v>3.4</v>
      </c>
      <c r="AZ14" s="76">
        <v>3.5</v>
      </c>
      <c r="BA14" s="76">
        <v>6.1</v>
      </c>
      <c r="BB14" s="76">
        <v>6</v>
      </c>
      <c r="BC14" s="76">
        <v>5.2</v>
      </c>
      <c r="BD14" s="76">
        <v>4.9000000000000004</v>
      </c>
      <c r="BE14" s="76">
        <v>7.2</v>
      </c>
      <c r="BF14" s="76">
        <v>8.1999999999999993</v>
      </c>
      <c r="BG14" s="76">
        <v>7.8</v>
      </c>
      <c r="BH14" s="76">
        <v>6.4</v>
      </c>
      <c r="BI14" s="76">
        <v>6</v>
      </c>
      <c r="BJ14" s="76">
        <v>6</v>
      </c>
      <c r="BK14" s="76">
        <v>7.2</v>
      </c>
      <c r="BL14" s="76">
        <v>8.5</v>
      </c>
      <c r="BM14" s="76">
        <v>10.8</v>
      </c>
    </row>
    <row r="15" spans="1:65" x14ac:dyDescent="0.25">
      <c r="B15" s="193" t="s">
        <v>53</v>
      </c>
      <c r="C15" s="89" t="s">
        <v>0</v>
      </c>
      <c r="D15" s="89" t="s">
        <v>0</v>
      </c>
      <c r="E15" s="89" t="s">
        <v>0</v>
      </c>
      <c r="F15" s="89" t="s">
        <v>0</v>
      </c>
      <c r="G15" s="89" t="s">
        <v>0</v>
      </c>
      <c r="H15" s="89" t="s">
        <v>0</v>
      </c>
      <c r="I15" s="89" t="s">
        <v>0</v>
      </c>
      <c r="J15" s="89" t="s">
        <v>0</v>
      </c>
      <c r="K15" s="89" t="s">
        <v>0</v>
      </c>
      <c r="L15" s="94">
        <v>0.70172000000000001</v>
      </c>
      <c r="M15" s="94">
        <v>0.80042999999999997</v>
      </c>
      <c r="N15" s="94">
        <v>-0.59689999999999999</v>
      </c>
      <c r="O15" s="94">
        <v>-4.5966399999999998</v>
      </c>
      <c r="P15" s="76">
        <v>-4.5489499999999996</v>
      </c>
      <c r="Q15" s="76">
        <v>-5.3682600000000003</v>
      </c>
      <c r="R15" s="76">
        <v>-3.7725399999999998</v>
      </c>
      <c r="S15" s="76">
        <v>-5.0694900000000001</v>
      </c>
      <c r="T15" s="76">
        <v>-2.35806</v>
      </c>
      <c r="U15" s="76">
        <v>-0.10183</v>
      </c>
      <c r="V15" s="76">
        <v>-3.0438499999999999</v>
      </c>
      <c r="W15" s="76">
        <v>-2.83771</v>
      </c>
      <c r="X15" s="76">
        <v>-3.81839</v>
      </c>
      <c r="Y15" s="76">
        <v>-12.3512</v>
      </c>
      <c r="Z15" s="76">
        <v>-26.860659999999999</v>
      </c>
      <c r="AA15" s="76">
        <v>-21.17409</v>
      </c>
      <c r="AB15" s="76">
        <v>-20.8383</v>
      </c>
      <c r="AC15" s="76">
        <v>-6.9956100000000001</v>
      </c>
      <c r="AD15" s="76">
        <v>1.6078399999999999</v>
      </c>
      <c r="AE15" s="76">
        <v>4.2925800000000001</v>
      </c>
      <c r="AF15" s="76">
        <v>0.21260999999999999</v>
      </c>
      <c r="AG15" s="76">
        <v>-1.0389699999999999</v>
      </c>
      <c r="AH15" s="76">
        <v>1.75698</v>
      </c>
      <c r="AI15" s="76">
        <v>-0.41310999999999998</v>
      </c>
      <c r="AJ15" s="76">
        <v>-1.66615</v>
      </c>
      <c r="AK15" s="76">
        <v>-0.29507</v>
      </c>
      <c r="AL15" s="76">
        <v>-0.70225000000000004</v>
      </c>
      <c r="AM15" s="76">
        <v>0.87692000000000003</v>
      </c>
      <c r="AN15" s="76">
        <v>0.71847000000000005</v>
      </c>
      <c r="AO15" s="76">
        <v>-0.57447999999999999</v>
      </c>
      <c r="AP15" s="76">
        <v>-2.4591400000000001</v>
      </c>
      <c r="AQ15" s="76">
        <v>5.5399999999999998E-2</v>
      </c>
      <c r="AR15" s="76">
        <v>-0.59204999999999997</v>
      </c>
      <c r="AS15" s="76">
        <v>-1.18096</v>
      </c>
      <c r="AT15" s="76">
        <v>-0.74475000000000002</v>
      </c>
      <c r="AU15" s="76">
        <v>-0.86250000000000004</v>
      </c>
      <c r="AV15" s="76">
        <v>-0.18973000000000001</v>
      </c>
      <c r="AW15" s="76">
        <v>-0.45373999999999998</v>
      </c>
      <c r="AX15" s="76">
        <v>-1.00302</v>
      </c>
      <c r="AY15" s="76">
        <v>-2.6696</v>
      </c>
      <c r="AZ15" s="76">
        <v>0.31786999999999999</v>
      </c>
      <c r="BA15" s="76">
        <v>-0.26415</v>
      </c>
      <c r="BB15" s="76">
        <v>-1.97234</v>
      </c>
      <c r="BC15" s="76">
        <v>-1.8226</v>
      </c>
      <c r="BD15" s="76">
        <v>-1.0436099999999999</v>
      </c>
      <c r="BE15" s="76">
        <v>-0.39611000000000002</v>
      </c>
      <c r="BF15" s="76">
        <v>-3.1524700000000001</v>
      </c>
      <c r="BG15" s="76">
        <v>-3.92693</v>
      </c>
      <c r="BH15" s="76">
        <v>-2.5723400000000001</v>
      </c>
      <c r="BI15" s="76">
        <v>-2.51146</v>
      </c>
      <c r="BJ15" s="76">
        <v>-1.54728</v>
      </c>
      <c r="BK15" s="76">
        <v>-2.5792099999999998</v>
      </c>
      <c r="BL15" s="76">
        <v>-2.4592999999999998</v>
      </c>
      <c r="BM15" s="76">
        <v>-3.82592</v>
      </c>
    </row>
    <row r="16" spans="1:65" x14ac:dyDescent="0.25">
      <c r="B16" s="28" t="s">
        <v>54</v>
      </c>
      <c r="C16" s="88"/>
      <c r="D16" s="88"/>
      <c r="E16" s="88"/>
      <c r="F16" s="88"/>
      <c r="G16" s="88"/>
      <c r="H16" s="88"/>
      <c r="I16" s="88"/>
      <c r="J16" s="88"/>
      <c r="K16" s="88"/>
      <c r="L16" s="94"/>
      <c r="M16" s="94"/>
      <c r="N16" s="94"/>
      <c r="O16" s="94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</row>
    <row r="17" spans="2:65" x14ac:dyDescent="0.25">
      <c r="B17" s="12" t="s">
        <v>32</v>
      </c>
      <c r="C17" s="64">
        <v>20.63</v>
      </c>
      <c r="D17" s="64">
        <v>20.69</v>
      </c>
      <c r="E17" s="64">
        <v>20.84</v>
      </c>
      <c r="F17" s="64">
        <v>20.75</v>
      </c>
      <c r="G17" s="64">
        <v>20.78</v>
      </c>
      <c r="H17" s="64">
        <v>20.75</v>
      </c>
      <c r="I17" s="64">
        <v>20.72</v>
      </c>
      <c r="J17" s="64">
        <v>20.75</v>
      </c>
      <c r="K17" s="64">
        <v>20.78</v>
      </c>
      <c r="L17" s="64">
        <v>20.72</v>
      </c>
      <c r="M17" s="64">
        <v>20.69</v>
      </c>
      <c r="N17" s="64">
        <v>20.59</v>
      </c>
      <c r="O17" s="64">
        <v>20.78</v>
      </c>
      <c r="P17" s="87">
        <v>26.47</v>
      </c>
      <c r="Q17" s="87">
        <v>35</v>
      </c>
      <c r="R17" s="87">
        <v>35</v>
      </c>
      <c r="S17" s="87">
        <v>35</v>
      </c>
      <c r="T17" s="87">
        <v>35</v>
      </c>
      <c r="U17" s="87">
        <v>35</v>
      </c>
      <c r="V17" s="87">
        <v>34.69</v>
      </c>
      <c r="W17" s="87">
        <v>34.06</v>
      </c>
      <c r="X17" s="87">
        <v>34.06</v>
      </c>
      <c r="Y17" s="87">
        <v>34.06</v>
      </c>
      <c r="Z17" s="87">
        <v>34.06</v>
      </c>
      <c r="AA17" s="87">
        <v>34.06</v>
      </c>
      <c r="AB17" s="87">
        <v>35</v>
      </c>
      <c r="AC17" s="87">
        <v>35</v>
      </c>
      <c r="AD17" s="87">
        <v>35</v>
      </c>
      <c r="AE17" s="87">
        <v>35</v>
      </c>
      <c r="AF17" s="87">
        <v>31.88</v>
      </c>
      <c r="AG17" s="87">
        <v>35</v>
      </c>
      <c r="AH17" s="87">
        <v>35</v>
      </c>
      <c r="AI17" s="87">
        <v>34.69</v>
      </c>
      <c r="AJ17" s="87">
        <v>35</v>
      </c>
      <c r="AK17" s="87">
        <v>35.31</v>
      </c>
      <c r="AL17" s="87">
        <v>35.31</v>
      </c>
      <c r="AM17" s="87">
        <v>35.31</v>
      </c>
      <c r="AN17" s="87">
        <v>35</v>
      </c>
      <c r="AO17" s="87">
        <v>35.31</v>
      </c>
      <c r="AP17" s="87">
        <v>35.31</v>
      </c>
      <c r="AQ17" s="87">
        <v>35.31</v>
      </c>
      <c r="AR17" s="87">
        <v>35.31</v>
      </c>
      <c r="AS17" s="87">
        <v>35.31</v>
      </c>
      <c r="AT17" s="87">
        <v>35.31</v>
      </c>
      <c r="AU17" s="87">
        <v>35.31</v>
      </c>
      <c r="AV17" s="87">
        <v>35.31</v>
      </c>
      <c r="AW17" s="87">
        <v>35.31</v>
      </c>
      <c r="AX17" s="87">
        <v>35.31</v>
      </c>
      <c r="AY17" s="87">
        <v>40.31</v>
      </c>
      <c r="AZ17" s="87">
        <v>41.88</v>
      </c>
      <c r="BA17" s="87">
        <v>36.56</v>
      </c>
      <c r="BB17" s="87">
        <v>40.804166666666667</v>
      </c>
      <c r="BC17" s="87">
        <v>58.159166666666657</v>
      </c>
      <c r="BD17" s="87">
        <v>97.357500000000002</v>
      </c>
      <c r="BE17" s="87">
        <v>159.43916666666669</v>
      </c>
      <c r="BF17" s="87">
        <v>160.96166666666667</v>
      </c>
      <c r="BG17" s="87">
        <v>124.81250000000001</v>
      </c>
      <c r="BH17" s="87">
        <v>147.75749999999999</v>
      </c>
      <c r="BI17" s="87">
        <v>193.2508333333333</v>
      </c>
      <c r="BJ17" s="87">
        <v>307.16249999999997</v>
      </c>
      <c r="BK17" s="87">
        <v>612.62666666666667</v>
      </c>
      <c r="BL17" s="87">
        <v>459.40333333333342</v>
      </c>
      <c r="BM17" s="87">
        <v>375.89833333333337</v>
      </c>
    </row>
    <row r="18" spans="2:65" x14ac:dyDescent="0.25">
      <c r="B18" s="17" t="s">
        <v>33</v>
      </c>
      <c r="C18" s="17">
        <v>1.0299999999999998</v>
      </c>
      <c r="D18" s="17">
        <v>0.63</v>
      </c>
      <c r="E18" s="17">
        <v>0.67999999999999983</v>
      </c>
      <c r="F18" s="17">
        <v>0.65000000000000013</v>
      </c>
      <c r="G18" s="17">
        <v>0.67</v>
      </c>
      <c r="H18" s="17">
        <v>0.68999999999999984</v>
      </c>
      <c r="I18" s="17">
        <v>0.62</v>
      </c>
      <c r="J18" s="17">
        <v>0.57000000000000006</v>
      </c>
      <c r="K18" s="17">
        <v>0.57999999999999996</v>
      </c>
      <c r="L18" s="17">
        <v>0.53000000000000014</v>
      </c>
      <c r="M18" s="17">
        <v>0.37999999999999995</v>
      </c>
      <c r="N18" s="17">
        <v>0.28999999999999998</v>
      </c>
      <c r="O18" s="17">
        <v>0.28000000000000008</v>
      </c>
      <c r="P18" s="180">
        <v>0.35000000000000003</v>
      </c>
      <c r="Q18" s="180">
        <v>0.48000000000000015</v>
      </c>
      <c r="R18" s="180">
        <v>0.6399999999999999</v>
      </c>
      <c r="S18" s="180">
        <v>0.45000000000000012</v>
      </c>
      <c r="T18" s="180">
        <v>0.45000000000000012</v>
      </c>
      <c r="U18" s="180">
        <v>0.43</v>
      </c>
      <c r="V18" s="180">
        <v>0.39000000000000007</v>
      </c>
      <c r="W18" s="180">
        <v>0.35000000000000003</v>
      </c>
      <c r="X18" s="180">
        <v>0.35000000000000003</v>
      </c>
      <c r="Y18" s="180">
        <v>0.37999999999999995</v>
      </c>
      <c r="Z18" s="180">
        <v>0.45000000000000012</v>
      </c>
      <c r="AA18" s="180">
        <v>0.45000000000000012</v>
      </c>
      <c r="AB18" s="180">
        <v>0.51999999999999991</v>
      </c>
      <c r="AC18" s="180">
        <v>0.79999999999999993</v>
      </c>
      <c r="AD18" s="180">
        <v>0.71999999999999986</v>
      </c>
      <c r="AE18" s="180">
        <v>0.7400000000000001</v>
      </c>
      <c r="AF18" s="180">
        <v>0.71999999999999986</v>
      </c>
      <c r="AG18" s="180">
        <v>0.7400000000000001</v>
      </c>
      <c r="AH18" s="180">
        <v>0.89000000000000012</v>
      </c>
      <c r="AI18" s="180">
        <v>0.84999999999999976</v>
      </c>
      <c r="AJ18" s="180">
        <v>0.84999999999999976</v>
      </c>
      <c r="AK18" s="180">
        <v>0.84999999999999976</v>
      </c>
      <c r="AL18" s="180">
        <v>0.89000000000000012</v>
      </c>
      <c r="AM18" s="180">
        <v>0.92</v>
      </c>
      <c r="AN18" s="180">
        <v>0.92</v>
      </c>
      <c r="AO18" s="180">
        <v>0.89000000000000012</v>
      </c>
      <c r="AP18" s="180">
        <v>0.92</v>
      </c>
      <c r="AQ18" s="180">
        <v>0.92</v>
      </c>
      <c r="AR18" s="180">
        <v>0.92999999999999983</v>
      </c>
      <c r="AS18" s="180">
        <v>1.0900000000000001</v>
      </c>
      <c r="AT18" s="180">
        <v>1.2922500000000001</v>
      </c>
      <c r="AU18" s="180">
        <v>1.2982500000000001</v>
      </c>
      <c r="AV18" s="180">
        <v>1.2951666666666666</v>
      </c>
      <c r="AW18" s="180">
        <v>1.2975833333333331</v>
      </c>
      <c r="AX18" s="180">
        <v>1.65825</v>
      </c>
      <c r="AY18" s="180">
        <v>2.168166666666667</v>
      </c>
      <c r="AZ18" s="180">
        <v>1.8125833333333332</v>
      </c>
      <c r="BA18" s="180">
        <v>1.7609166666666669</v>
      </c>
      <c r="BB18" s="180">
        <v>1.5318333333333334</v>
      </c>
      <c r="BC18" s="180">
        <v>1.7152499999999999</v>
      </c>
      <c r="BD18" s="180">
        <v>2.65225</v>
      </c>
      <c r="BE18" s="180">
        <v>4.8556666666666661</v>
      </c>
      <c r="BF18" s="180">
        <v>4.4319999999999995</v>
      </c>
      <c r="BG18" s="180">
        <v>4.3632499999999999</v>
      </c>
      <c r="BH18" s="180">
        <v>4.6842499999999996</v>
      </c>
      <c r="BI18" s="180">
        <v>5.5469999999999997</v>
      </c>
      <c r="BJ18" s="180">
        <v>12.506666666666666</v>
      </c>
      <c r="BK18" s="180">
        <v>20.175166666666666</v>
      </c>
      <c r="BL18" s="180">
        <v>10.191000000000001</v>
      </c>
      <c r="BM18" s="180">
        <v>8.0935000000000006</v>
      </c>
    </row>
    <row r="19" spans="2:65" x14ac:dyDescent="0.25"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2:65" x14ac:dyDescent="0.25">
      <c r="B20" s="43" t="s">
        <v>269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22"/>
      <c r="X20" s="8"/>
      <c r="Y20" s="8"/>
      <c r="Z20" s="8"/>
      <c r="AA20" s="8"/>
      <c r="AB20" s="8"/>
      <c r="AC20" s="8"/>
      <c r="AD20" s="8"/>
      <c r="AE20" s="8"/>
      <c r="AF20" s="181"/>
      <c r="AG20" s="8"/>
      <c r="AH20" s="8"/>
      <c r="AI20" s="8"/>
      <c r="AJ20" s="8"/>
      <c r="AK20" s="8"/>
      <c r="AL20" s="8"/>
      <c r="AM20" s="8"/>
      <c r="AN20" s="8"/>
      <c r="AO20" s="181"/>
      <c r="AP20" s="8"/>
      <c r="AQ20" s="8"/>
      <c r="AR20" s="8"/>
      <c r="AS20" s="8"/>
      <c r="AT20" s="8"/>
      <c r="AU20" s="8"/>
      <c r="AV20" s="8"/>
      <c r="AW20" s="8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</row>
    <row r="21" spans="2:65" x14ac:dyDescent="0.25">
      <c r="B21" s="9"/>
      <c r="C21" s="10">
        <v>1920</v>
      </c>
      <c r="D21" s="10">
        <v>1921</v>
      </c>
      <c r="E21" s="10">
        <v>1922</v>
      </c>
      <c r="F21" s="10">
        <v>1923</v>
      </c>
      <c r="G21" s="10">
        <v>1924</v>
      </c>
      <c r="H21" s="10">
        <v>1925</v>
      </c>
      <c r="I21" s="10">
        <v>1926</v>
      </c>
      <c r="J21" s="10">
        <v>1927</v>
      </c>
      <c r="K21" s="10">
        <v>1928</v>
      </c>
      <c r="L21" s="10">
        <v>1929</v>
      </c>
      <c r="M21" s="10">
        <v>1930</v>
      </c>
      <c r="N21" s="10">
        <v>1931</v>
      </c>
      <c r="O21" s="10">
        <v>1932</v>
      </c>
      <c r="P21" s="10">
        <v>1933</v>
      </c>
      <c r="Q21" s="10">
        <v>1934</v>
      </c>
      <c r="R21" s="10">
        <v>1935</v>
      </c>
      <c r="S21" s="10">
        <v>1936</v>
      </c>
      <c r="T21" s="10">
        <v>1937</v>
      </c>
      <c r="U21" s="10">
        <v>1938</v>
      </c>
      <c r="V21" s="10">
        <v>1939</v>
      </c>
      <c r="W21" s="10">
        <v>1940</v>
      </c>
      <c r="X21" s="10">
        <v>1941</v>
      </c>
      <c r="Y21" s="10">
        <v>1942</v>
      </c>
      <c r="Z21" s="10">
        <v>1943</v>
      </c>
      <c r="AA21" s="10">
        <v>1944</v>
      </c>
      <c r="AB21" s="10">
        <v>1945</v>
      </c>
      <c r="AC21" s="10">
        <v>1946</v>
      </c>
      <c r="AD21" s="10">
        <v>1947</v>
      </c>
      <c r="AE21" s="10">
        <v>1948</v>
      </c>
      <c r="AF21" s="10">
        <v>1949</v>
      </c>
      <c r="AG21" s="10">
        <v>1950</v>
      </c>
      <c r="AH21" s="10">
        <v>1951</v>
      </c>
      <c r="AI21" s="10">
        <v>1952</v>
      </c>
      <c r="AJ21" s="10">
        <v>1953</v>
      </c>
      <c r="AK21" s="10">
        <v>1954</v>
      </c>
      <c r="AL21" s="10">
        <v>1955</v>
      </c>
      <c r="AM21" s="10">
        <v>1956</v>
      </c>
      <c r="AN21" s="10">
        <v>1957</v>
      </c>
      <c r="AO21" s="10">
        <v>1958</v>
      </c>
      <c r="AP21" s="10">
        <v>1959</v>
      </c>
      <c r="AQ21" s="10">
        <v>1960</v>
      </c>
      <c r="AR21" s="10">
        <v>1961</v>
      </c>
      <c r="AS21" s="10">
        <v>1962</v>
      </c>
      <c r="AT21" s="10">
        <v>1963</v>
      </c>
      <c r="AU21" s="10">
        <v>1964</v>
      </c>
      <c r="AV21" s="10">
        <v>1965</v>
      </c>
      <c r="AW21" s="10">
        <v>1966</v>
      </c>
      <c r="AX21" s="10">
        <v>1967</v>
      </c>
      <c r="AY21" s="10">
        <v>1968</v>
      </c>
      <c r="AZ21" s="10">
        <v>1969</v>
      </c>
      <c r="BA21" s="10">
        <v>1970</v>
      </c>
      <c r="BB21" s="10">
        <v>1971</v>
      </c>
      <c r="BC21" s="10">
        <v>1972</v>
      </c>
      <c r="BD21" s="10">
        <v>1973</v>
      </c>
      <c r="BE21" s="10">
        <v>1974</v>
      </c>
      <c r="BF21" s="10">
        <v>1975</v>
      </c>
      <c r="BG21" s="10">
        <v>1976</v>
      </c>
      <c r="BH21" s="10">
        <v>1977</v>
      </c>
      <c r="BI21" s="10">
        <v>1978</v>
      </c>
      <c r="BJ21" s="10">
        <v>1979</v>
      </c>
      <c r="BK21" s="10">
        <v>1980</v>
      </c>
      <c r="BL21" s="10">
        <v>1981</v>
      </c>
      <c r="BM21" s="10">
        <v>1982</v>
      </c>
    </row>
    <row r="22" spans="2:65" x14ac:dyDescent="0.25">
      <c r="B22" s="7" t="s">
        <v>206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137"/>
      <c r="V22" s="137"/>
      <c r="W22" s="137"/>
      <c r="X22" s="137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</row>
    <row r="23" spans="2:65" x14ac:dyDescent="0.25">
      <c r="B23" s="27" t="s">
        <v>211</v>
      </c>
      <c r="C23" s="137">
        <v>157069</v>
      </c>
      <c r="D23" s="137">
        <v>193398</v>
      </c>
      <c r="E23" s="137">
        <v>182278</v>
      </c>
      <c r="F23" s="137">
        <v>149585</v>
      </c>
      <c r="G23" s="137">
        <v>139678</v>
      </c>
      <c r="H23" s="137">
        <v>115515</v>
      </c>
      <c r="I23" s="137">
        <v>90421</v>
      </c>
      <c r="J23" s="137">
        <v>64121</v>
      </c>
      <c r="K23" s="137">
        <v>50151</v>
      </c>
      <c r="L23" s="137">
        <v>44688</v>
      </c>
      <c r="M23" s="137">
        <v>39530</v>
      </c>
      <c r="N23" s="137">
        <v>33039</v>
      </c>
      <c r="O23" s="137">
        <v>32805</v>
      </c>
      <c r="P23" s="137">
        <v>31001</v>
      </c>
      <c r="Q23" s="137">
        <v>38172</v>
      </c>
      <c r="R23" s="137">
        <v>40241</v>
      </c>
      <c r="S23" s="137">
        <v>41026</v>
      </c>
      <c r="T23" s="137">
        <v>46803</v>
      </c>
      <c r="U23" s="137">
        <v>38482</v>
      </c>
      <c r="V23" s="137">
        <v>42891</v>
      </c>
      <c r="W23" s="137">
        <v>44045</v>
      </c>
      <c r="X23" s="137">
        <v>43031</v>
      </c>
      <c r="Y23" s="137">
        <v>34826</v>
      </c>
      <c r="Z23" s="137">
        <v>35153</v>
      </c>
      <c r="AA23" s="137">
        <v>38197</v>
      </c>
      <c r="AB23" s="137">
        <v>43543</v>
      </c>
      <c r="AC23" s="137">
        <v>49240</v>
      </c>
      <c r="AD23" s="137">
        <v>56298</v>
      </c>
      <c r="AE23" s="137">
        <v>58520</v>
      </c>
      <c r="AF23" s="137">
        <v>60902</v>
      </c>
      <c r="AG23" s="137">
        <v>72422</v>
      </c>
      <c r="AH23" s="137">
        <v>77308</v>
      </c>
      <c r="AI23" s="137">
        <v>77278</v>
      </c>
      <c r="AJ23" s="137">
        <v>72433</v>
      </c>
      <c r="AK23" s="137">
        <v>83651</v>
      </c>
      <c r="AL23" s="137">
        <v>89395</v>
      </c>
      <c r="AM23" s="137">
        <v>90660</v>
      </c>
      <c r="AN23" s="137">
        <v>88266</v>
      </c>
      <c r="AO23" s="137">
        <v>93533</v>
      </c>
      <c r="AP23" s="137">
        <v>96393</v>
      </c>
      <c r="AQ23" s="137">
        <v>99049</v>
      </c>
      <c r="AR23" s="137">
        <v>106784</v>
      </c>
      <c r="AS23" s="137">
        <v>111849</v>
      </c>
      <c r="AT23" s="137">
        <v>114867</v>
      </c>
      <c r="AU23" s="137">
        <v>115576</v>
      </c>
      <c r="AV23" s="137">
        <v>117959</v>
      </c>
      <c r="AW23" s="137">
        <v>121149</v>
      </c>
      <c r="AX23" s="137">
        <v>133043</v>
      </c>
      <c r="AY23" s="137">
        <v>142360</v>
      </c>
      <c r="AZ23" s="137">
        <v>149860</v>
      </c>
      <c r="BA23" s="137">
        <v>156586</v>
      </c>
      <c r="BB23" s="137">
        <v>155911</v>
      </c>
      <c r="BC23" s="137">
        <v>161367</v>
      </c>
      <c r="BD23" s="137">
        <v>164909</v>
      </c>
      <c r="BE23" s="137">
        <v>209855</v>
      </c>
      <c r="BF23" s="137">
        <v>261589</v>
      </c>
      <c r="BG23" s="137">
        <v>293117</v>
      </c>
      <c r="BH23" s="137">
        <v>358090</v>
      </c>
      <c r="BI23" s="137">
        <v>442607</v>
      </c>
      <c r="BJ23" s="137">
        <v>533329</v>
      </c>
      <c r="BK23" s="137">
        <v>708454</v>
      </c>
      <c r="BL23" s="137">
        <v>843933</v>
      </c>
      <c r="BM23" s="137">
        <v>1002436</v>
      </c>
    </row>
    <row r="24" spans="2:65" x14ac:dyDescent="0.25">
      <c r="B24" s="182" t="s">
        <v>212</v>
      </c>
      <c r="C24" s="137">
        <v>145500</v>
      </c>
      <c r="D24" s="137">
        <v>172300</v>
      </c>
      <c r="E24" s="137">
        <v>180900</v>
      </c>
      <c r="F24" s="137">
        <v>135600</v>
      </c>
      <c r="G24" s="137">
        <v>129700</v>
      </c>
      <c r="H24" s="137">
        <v>96500</v>
      </c>
      <c r="I24" s="137">
        <v>80700</v>
      </c>
      <c r="J24" s="137">
        <v>48300</v>
      </c>
      <c r="K24" s="52" t="s">
        <v>0</v>
      </c>
      <c r="L24" s="52" t="s">
        <v>0</v>
      </c>
      <c r="M24" s="52" t="s">
        <v>0</v>
      </c>
      <c r="N24" s="52" t="s">
        <v>0</v>
      </c>
      <c r="O24" s="52" t="s">
        <v>0</v>
      </c>
      <c r="P24" s="52" t="s">
        <v>0</v>
      </c>
      <c r="Q24" s="52" t="s">
        <v>0</v>
      </c>
      <c r="R24" s="52" t="s">
        <v>0</v>
      </c>
      <c r="S24" s="52" t="s">
        <v>0</v>
      </c>
      <c r="T24" s="52" t="s">
        <v>0</v>
      </c>
      <c r="U24" s="137">
        <f t="shared" ref="U24:BM24" si="0">U25+U26</f>
        <v>8995</v>
      </c>
      <c r="V24" s="137">
        <f t="shared" si="0"/>
        <v>14534</v>
      </c>
      <c r="W24" s="137">
        <f t="shared" si="0"/>
        <v>12826</v>
      </c>
      <c r="X24" s="137">
        <f t="shared" si="0"/>
        <v>15418</v>
      </c>
      <c r="Y24" s="137">
        <f t="shared" si="0"/>
        <v>6090</v>
      </c>
      <c r="Z24" s="137">
        <f t="shared" si="0"/>
        <v>5725</v>
      </c>
      <c r="AA24" s="137">
        <f t="shared" si="0"/>
        <v>4884</v>
      </c>
      <c r="AB24" s="137">
        <f t="shared" si="0"/>
        <v>8127</v>
      </c>
      <c r="AC24" s="137">
        <f t="shared" si="0"/>
        <v>9228</v>
      </c>
      <c r="AD24" s="137">
        <f t="shared" si="0"/>
        <v>13910</v>
      </c>
      <c r="AE24" s="137">
        <f t="shared" si="0"/>
        <v>13118</v>
      </c>
      <c r="AF24" s="137">
        <f t="shared" si="0"/>
        <v>14125</v>
      </c>
      <c r="AG24" s="137">
        <f t="shared" si="0"/>
        <v>16501</v>
      </c>
      <c r="AH24" s="137">
        <f t="shared" si="0"/>
        <v>16858</v>
      </c>
      <c r="AI24" s="137">
        <f t="shared" si="0"/>
        <v>15320</v>
      </c>
      <c r="AJ24" s="137">
        <f t="shared" si="0"/>
        <v>15348</v>
      </c>
      <c r="AK24" s="137">
        <f t="shared" si="0"/>
        <v>23270</v>
      </c>
      <c r="AL24" s="137">
        <f t="shared" si="0"/>
        <v>25833</v>
      </c>
      <c r="AM24" s="137">
        <f t="shared" si="0"/>
        <v>23722</v>
      </c>
      <c r="AN24" s="137">
        <f t="shared" si="0"/>
        <v>16026</v>
      </c>
      <c r="AO24" s="137">
        <f t="shared" si="0"/>
        <v>11642</v>
      </c>
      <c r="AP24" s="137">
        <f t="shared" si="0"/>
        <v>13270</v>
      </c>
      <c r="AQ24" s="137">
        <f t="shared" si="0"/>
        <v>7547</v>
      </c>
      <c r="AR24" s="137">
        <f t="shared" si="0"/>
        <v>15159</v>
      </c>
      <c r="AS24" s="137">
        <f t="shared" si="0"/>
        <v>18388</v>
      </c>
      <c r="AT24" s="137">
        <f t="shared" si="0"/>
        <v>18718</v>
      </c>
      <c r="AU24" s="137">
        <f t="shared" si="0"/>
        <v>17166</v>
      </c>
      <c r="AV24" s="137">
        <f t="shared" si="0"/>
        <v>19845</v>
      </c>
      <c r="AW24" s="137">
        <f t="shared" si="0"/>
        <v>17057</v>
      </c>
      <c r="AX24" s="137">
        <f t="shared" si="0"/>
        <v>17984</v>
      </c>
      <c r="AY24" s="137">
        <f t="shared" si="0"/>
        <v>16094</v>
      </c>
      <c r="AZ24" s="137">
        <f t="shared" si="0"/>
        <v>16263</v>
      </c>
      <c r="BA24" s="137">
        <f t="shared" si="0"/>
        <v>22413</v>
      </c>
      <c r="BB24" s="137">
        <f t="shared" si="0"/>
        <v>17079</v>
      </c>
      <c r="BC24" s="137">
        <f t="shared" si="0"/>
        <v>9448</v>
      </c>
      <c r="BD24" s="137">
        <f t="shared" si="0"/>
        <v>8699</v>
      </c>
      <c r="BE24" s="137">
        <f t="shared" si="0"/>
        <v>12463</v>
      </c>
      <c r="BF24" s="137">
        <f t="shared" si="0"/>
        <v>36950</v>
      </c>
      <c r="BG24" s="137">
        <f t="shared" si="0"/>
        <v>35690</v>
      </c>
      <c r="BH24" s="137">
        <f t="shared" si="0"/>
        <v>75388</v>
      </c>
      <c r="BI24" s="137">
        <f t="shared" si="0"/>
        <v>133920</v>
      </c>
      <c r="BJ24" s="137">
        <f t="shared" si="0"/>
        <v>198186</v>
      </c>
      <c r="BK24" s="137">
        <f t="shared" si="0"/>
        <v>319210</v>
      </c>
      <c r="BL24" s="137">
        <f t="shared" si="0"/>
        <v>424977</v>
      </c>
      <c r="BM24" s="137">
        <f t="shared" si="0"/>
        <v>559975</v>
      </c>
    </row>
    <row r="25" spans="2:65" x14ac:dyDescent="0.25">
      <c r="B25" s="182" t="s">
        <v>213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52" t="s">
        <v>0</v>
      </c>
      <c r="O25" s="52" t="s">
        <v>0</v>
      </c>
      <c r="P25" s="52" t="s">
        <v>0</v>
      </c>
      <c r="Q25" s="52" t="s">
        <v>0</v>
      </c>
      <c r="R25" s="52" t="s">
        <v>0</v>
      </c>
      <c r="S25" s="52" t="s">
        <v>0</v>
      </c>
      <c r="T25" s="52" t="s">
        <v>0</v>
      </c>
      <c r="U25" s="184">
        <v>3799</v>
      </c>
      <c r="V25" s="184">
        <v>8576</v>
      </c>
      <c r="W25" s="184">
        <v>8561</v>
      </c>
      <c r="X25" s="184">
        <v>7563</v>
      </c>
      <c r="Y25" s="184">
        <v>1373</v>
      </c>
      <c r="Z25" s="184">
        <v>1343</v>
      </c>
      <c r="AA25" s="184">
        <v>655</v>
      </c>
      <c r="AB25" s="184">
        <v>2432</v>
      </c>
      <c r="AC25" s="184">
        <v>3302</v>
      </c>
      <c r="AD25" s="184">
        <v>6742</v>
      </c>
      <c r="AE25" s="116">
        <v>7185</v>
      </c>
      <c r="AF25" s="116">
        <v>7183</v>
      </c>
      <c r="AG25" s="115">
        <v>12183</v>
      </c>
      <c r="AH25" s="115">
        <v>13721</v>
      </c>
      <c r="AI25" s="115">
        <v>9325</v>
      </c>
      <c r="AJ25" s="115">
        <v>3484</v>
      </c>
      <c r="AK25" s="115">
        <v>4630</v>
      </c>
      <c r="AL25" s="115">
        <v>6106</v>
      </c>
      <c r="AM25" s="115">
        <v>6617</v>
      </c>
      <c r="AN25" s="115">
        <v>4037</v>
      </c>
      <c r="AO25" s="115">
        <v>676</v>
      </c>
      <c r="AP25" s="115">
        <v>112</v>
      </c>
      <c r="AQ25" s="115">
        <v>1100</v>
      </c>
      <c r="AR25" s="115">
        <v>6683</v>
      </c>
      <c r="AS25" s="115">
        <v>7158</v>
      </c>
      <c r="AT25" s="115">
        <v>7138</v>
      </c>
      <c r="AU25" s="115">
        <v>7621</v>
      </c>
      <c r="AV25" s="115">
        <v>4800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68">
        <v>5804</v>
      </c>
      <c r="BF25" s="68">
        <v>34382</v>
      </c>
      <c r="BG25" s="68">
        <v>34470</v>
      </c>
      <c r="BH25" s="68">
        <v>73736</v>
      </c>
      <c r="BI25" s="68">
        <v>133247</v>
      </c>
      <c r="BJ25" s="68">
        <v>194485</v>
      </c>
      <c r="BK25" s="68">
        <v>302147</v>
      </c>
      <c r="BL25" s="68">
        <v>400770</v>
      </c>
      <c r="BM25" s="68">
        <v>544617</v>
      </c>
    </row>
    <row r="26" spans="2:65" x14ac:dyDescent="0.25">
      <c r="B26" s="182" t="s">
        <v>214</v>
      </c>
      <c r="C26" s="52" t="s">
        <v>0</v>
      </c>
      <c r="D26" s="52" t="s">
        <v>0</v>
      </c>
      <c r="E26" s="52" t="s">
        <v>0</v>
      </c>
      <c r="F26" s="52" t="s">
        <v>0</v>
      </c>
      <c r="G26" s="52" t="s">
        <v>0</v>
      </c>
      <c r="H26" s="52" t="s">
        <v>0</v>
      </c>
      <c r="I26" s="52" t="s">
        <v>0</v>
      </c>
      <c r="J26" s="52" t="s">
        <v>0</v>
      </c>
      <c r="K26" s="52" t="s">
        <v>0</v>
      </c>
      <c r="L26" s="52" t="s">
        <v>0</v>
      </c>
      <c r="M26" s="52" t="s">
        <v>0</v>
      </c>
      <c r="N26" s="52" t="s">
        <v>0</v>
      </c>
      <c r="O26" s="52" t="s">
        <v>0</v>
      </c>
      <c r="P26" s="52" t="s">
        <v>0</v>
      </c>
      <c r="Q26" s="52" t="s">
        <v>0</v>
      </c>
      <c r="R26" s="52" t="s">
        <v>0</v>
      </c>
      <c r="S26" s="52" t="s">
        <v>0</v>
      </c>
      <c r="T26" s="52" t="s">
        <v>0</v>
      </c>
      <c r="U26" s="184">
        <v>5196</v>
      </c>
      <c r="V26" s="184">
        <v>5958</v>
      </c>
      <c r="W26" s="184">
        <v>4265</v>
      </c>
      <c r="X26" s="184">
        <v>7855</v>
      </c>
      <c r="Y26" s="184">
        <v>4717</v>
      </c>
      <c r="Z26" s="184">
        <v>4382</v>
      </c>
      <c r="AA26" s="184">
        <v>4229</v>
      </c>
      <c r="AB26" s="184">
        <v>5695</v>
      </c>
      <c r="AC26" s="184">
        <v>5926</v>
      </c>
      <c r="AD26" s="184">
        <v>7168</v>
      </c>
      <c r="AE26" s="116">
        <v>5933</v>
      </c>
      <c r="AF26" s="116">
        <v>6942</v>
      </c>
      <c r="AG26" s="115">
        <v>4318</v>
      </c>
      <c r="AH26" s="115">
        <v>3137</v>
      </c>
      <c r="AI26" s="115">
        <v>5995</v>
      </c>
      <c r="AJ26" s="115">
        <v>11864</v>
      </c>
      <c r="AK26" s="115">
        <v>18640</v>
      </c>
      <c r="AL26" s="115">
        <v>19727</v>
      </c>
      <c r="AM26" s="115">
        <v>17105</v>
      </c>
      <c r="AN26" s="115">
        <v>11989</v>
      </c>
      <c r="AO26" s="115">
        <v>10966</v>
      </c>
      <c r="AP26" s="115">
        <v>13158</v>
      </c>
      <c r="AQ26" s="115">
        <v>6447</v>
      </c>
      <c r="AR26" s="115">
        <v>8476</v>
      </c>
      <c r="AS26" s="115">
        <v>11230</v>
      </c>
      <c r="AT26" s="115">
        <v>11580</v>
      </c>
      <c r="AU26" s="115">
        <v>9545</v>
      </c>
      <c r="AV26" s="115">
        <v>15045</v>
      </c>
      <c r="AW26" s="68">
        <v>17057</v>
      </c>
      <c r="AX26" s="68">
        <v>17984</v>
      </c>
      <c r="AY26" s="68">
        <v>16094</v>
      </c>
      <c r="AZ26" s="68">
        <v>16263</v>
      </c>
      <c r="BA26" s="68">
        <v>22413</v>
      </c>
      <c r="BB26" s="68">
        <v>17079</v>
      </c>
      <c r="BC26" s="68">
        <v>9448</v>
      </c>
      <c r="BD26" s="68">
        <v>8699</v>
      </c>
      <c r="BE26" s="68">
        <v>6659</v>
      </c>
      <c r="BF26" s="68">
        <v>2568</v>
      </c>
      <c r="BG26" s="68">
        <v>1220</v>
      </c>
      <c r="BH26" s="68">
        <v>1652</v>
      </c>
      <c r="BI26" s="68">
        <v>673</v>
      </c>
      <c r="BJ26" s="68">
        <v>3701</v>
      </c>
      <c r="BK26" s="68">
        <v>17063</v>
      </c>
      <c r="BL26" s="68">
        <v>24207</v>
      </c>
      <c r="BM26" s="68">
        <v>15358</v>
      </c>
    </row>
    <row r="27" spans="2:65" x14ac:dyDescent="0.25">
      <c r="B27" s="182" t="s">
        <v>210</v>
      </c>
      <c r="C27" s="52" t="s">
        <v>0</v>
      </c>
      <c r="D27" s="52" t="s">
        <v>0</v>
      </c>
      <c r="E27" s="52" t="s">
        <v>0</v>
      </c>
      <c r="F27" s="52" t="s">
        <v>0</v>
      </c>
      <c r="G27" s="52" t="s">
        <v>0</v>
      </c>
      <c r="H27" s="52" t="s">
        <v>0</v>
      </c>
      <c r="I27" s="52" t="s">
        <v>0</v>
      </c>
      <c r="J27" s="52" t="s">
        <v>0</v>
      </c>
      <c r="K27" s="52" t="s">
        <v>0</v>
      </c>
      <c r="L27" s="52" t="s">
        <v>0</v>
      </c>
      <c r="M27" s="52" t="s">
        <v>0</v>
      </c>
      <c r="N27" s="52" t="s">
        <v>0</v>
      </c>
      <c r="O27" s="52" t="s">
        <v>0</v>
      </c>
      <c r="P27" s="52" t="s">
        <v>0</v>
      </c>
      <c r="Q27" s="52" t="s">
        <v>0</v>
      </c>
      <c r="R27" s="52" t="s">
        <v>0</v>
      </c>
      <c r="S27" s="52" t="s">
        <v>0</v>
      </c>
      <c r="T27" s="52" t="s">
        <v>0</v>
      </c>
      <c r="U27" s="183">
        <f t="shared" ref="U27:BM27" si="1">(U24/U23)*100</f>
        <v>23.374564731562806</v>
      </c>
      <c r="V27" s="183">
        <f t="shared" si="1"/>
        <v>33.8858968081882</v>
      </c>
      <c r="W27" s="183">
        <f t="shared" si="1"/>
        <v>29.120217958905663</v>
      </c>
      <c r="X27" s="183">
        <f t="shared" si="1"/>
        <v>35.829983035486045</v>
      </c>
      <c r="Y27" s="183">
        <f t="shared" si="1"/>
        <v>17.486935048526963</v>
      </c>
      <c r="Z27" s="183">
        <f t="shared" si="1"/>
        <v>16.285949990043523</v>
      </c>
      <c r="AA27" s="183">
        <f t="shared" si="1"/>
        <v>12.786344477314973</v>
      </c>
      <c r="AB27" s="183">
        <f t="shared" si="1"/>
        <v>18.664308844131089</v>
      </c>
      <c r="AC27" s="183">
        <f t="shared" si="1"/>
        <v>18.740861088545898</v>
      </c>
      <c r="AD27" s="183">
        <f t="shared" si="1"/>
        <v>24.707804895378167</v>
      </c>
      <c r="AE27" s="183">
        <f t="shared" si="1"/>
        <v>22.41626794258373</v>
      </c>
      <c r="AF27" s="183">
        <f t="shared" si="1"/>
        <v>23.192998587895307</v>
      </c>
      <c r="AG27" s="183">
        <f t="shared" si="1"/>
        <v>22.784512993289333</v>
      </c>
      <c r="AH27" s="183">
        <f t="shared" si="1"/>
        <v>21.806281368034355</v>
      </c>
      <c r="AI27" s="183">
        <f t="shared" si="1"/>
        <v>19.824529620331788</v>
      </c>
      <c r="AJ27" s="183">
        <f t="shared" si="1"/>
        <v>21.189236950008976</v>
      </c>
      <c r="AK27" s="183">
        <f t="shared" si="1"/>
        <v>27.817957944316269</v>
      </c>
      <c r="AL27" s="183">
        <f t="shared" si="1"/>
        <v>28.897589350634824</v>
      </c>
      <c r="AM27" s="183">
        <f t="shared" si="1"/>
        <v>26.165894551069929</v>
      </c>
      <c r="AN27" s="183">
        <f t="shared" si="1"/>
        <v>18.15648154442254</v>
      </c>
      <c r="AO27" s="183">
        <f t="shared" si="1"/>
        <v>12.446943859386526</v>
      </c>
      <c r="AP27" s="183">
        <f t="shared" si="1"/>
        <v>13.766559812434512</v>
      </c>
      <c r="AQ27" s="183">
        <f t="shared" si="1"/>
        <v>7.6194610748215528</v>
      </c>
      <c r="AR27" s="183">
        <f t="shared" si="1"/>
        <v>14.19594695834582</v>
      </c>
      <c r="AS27" s="183">
        <f t="shared" si="1"/>
        <v>16.44002181512575</v>
      </c>
      <c r="AT27" s="183">
        <f t="shared" si="1"/>
        <v>16.295367686106541</v>
      </c>
      <c r="AU27" s="183">
        <f t="shared" si="1"/>
        <v>14.852564546272582</v>
      </c>
      <c r="AV27" s="183">
        <f t="shared" si="1"/>
        <v>16.823642112937545</v>
      </c>
      <c r="AW27" s="183">
        <f t="shared" si="1"/>
        <v>14.079356825066652</v>
      </c>
      <c r="AX27" s="183">
        <f t="shared" si="1"/>
        <v>13.517434212998806</v>
      </c>
      <c r="AY27" s="183">
        <f t="shared" si="1"/>
        <v>11.30514189379039</v>
      </c>
      <c r="AZ27" s="183">
        <f t="shared" si="1"/>
        <v>10.852128653409849</v>
      </c>
      <c r="BA27" s="183">
        <f t="shared" si="1"/>
        <v>14.313540163232986</v>
      </c>
      <c r="BB27" s="183">
        <f t="shared" si="1"/>
        <v>10.95432650678913</v>
      </c>
      <c r="BC27" s="183">
        <f t="shared" si="1"/>
        <v>5.8549765441509107</v>
      </c>
      <c r="BD27" s="183">
        <f t="shared" si="1"/>
        <v>5.275030471350866</v>
      </c>
      <c r="BE27" s="183">
        <f t="shared" si="1"/>
        <v>5.9388625479497748</v>
      </c>
      <c r="BF27" s="183">
        <f t="shared" si="1"/>
        <v>14.125211687035769</v>
      </c>
      <c r="BG27" s="183">
        <f t="shared" si="1"/>
        <v>12.176025273184427</v>
      </c>
      <c r="BH27" s="183">
        <f t="shared" si="1"/>
        <v>21.052807953307827</v>
      </c>
      <c r="BI27" s="183">
        <f t="shared" si="1"/>
        <v>30.257090375886509</v>
      </c>
      <c r="BJ27" s="183">
        <f t="shared" si="1"/>
        <v>37.160176926437529</v>
      </c>
      <c r="BK27" s="183">
        <f t="shared" si="1"/>
        <v>45.057265538764689</v>
      </c>
      <c r="BL27" s="183">
        <f t="shared" si="1"/>
        <v>50.356722630824954</v>
      </c>
      <c r="BM27" s="183">
        <f t="shared" si="1"/>
        <v>55.861421577038342</v>
      </c>
    </row>
    <row r="28" spans="2:65" x14ac:dyDescent="0.25">
      <c r="B28" s="27" t="s">
        <v>207</v>
      </c>
      <c r="C28" s="52" t="s">
        <v>0</v>
      </c>
      <c r="D28" s="52" t="s">
        <v>0</v>
      </c>
      <c r="E28" s="52" t="s">
        <v>0</v>
      </c>
      <c r="F28" s="52" t="s">
        <v>0</v>
      </c>
      <c r="G28" s="52" t="s">
        <v>0</v>
      </c>
      <c r="H28" s="52" t="s">
        <v>0</v>
      </c>
      <c r="I28" s="52" t="s">
        <v>0</v>
      </c>
      <c r="J28" s="52" t="s">
        <v>0</v>
      </c>
      <c r="K28" s="52" t="s">
        <v>0</v>
      </c>
      <c r="L28" s="52" t="s">
        <v>0</v>
      </c>
      <c r="M28" s="52" t="s">
        <v>0</v>
      </c>
      <c r="N28" s="52" t="s">
        <v>0</v>
      </c>
      <c r="O28" s="52" t="s">
        <v>0</v>
      </c>
      <c r="P28" s="52" t="s">
        <v>0</v>
      </c>
      <c r="Q28" s="52" t="s">
        <v>0</v>
      </c>
      <c r="R28" s="52" t="s">
        <v>0</v>
      </c>
      <c r="S28" s="52" t="s">
        <v>0</v>
      </c>
      <c r="T28" s="247">
        <v>17600</v>
      </c>
      <c r="U28" s="137">
        <v>17600</v>
      </c>
      <c r="V28" s="137">
        <v>20101</v>
      </c>
      <c r="W28" s="137">
        <v>21940</v>
      </c>
      <c r="X28" s="137">
        <v>19762</v>
      </c>
      <c r="Y28" s="137">
        <v>20571</v>
      </c>
      <c r="Z28" s="137">
        <v>21235</v>
      </c>
      <c r="AA28" s="137">
        <v>22867</v>
      </c>
      <c r="AB28" s="137">
        <v>25646</v>
      </c>
      <c r="AC28" s="137">
        <v>29188</v>
      </c>
      <c r="AD28" s="137">
        <v>28822</v>
      </c>
      <c r="AE28" s="137">
        <v>29084</v>
      </c>
      <c r="AF28" s="137">
        <v>29086</v>
      </c>
      <c r="AG28" s="137">
        <v>34104</v>
      </c>
      <c r="AH28" s="137">
        <v>36553</v>
      </c>
      <c r="AI28" s="137">
        <v>35788</v>
      </c>
      <c r="AJ28" s="137">
        <v>36929</v>
      </c>
      <c r="AK28" s="137">
        <v>39931</v>
      </c>
      <c r="AL28" s="137">
        <v>43352</v>
      </c>
      <c r="AM28" s="137">
        <v>42467</v>
      </c>
      <c r="AN28" s="137">
        <v>44429</v>
      </c>
      <c r="AO28" s="137">
        <v>45532</v>
      </c>
      <c r="AP28" s="137">
        <v>45695</v>
      </c>
      <c r="AQ28" s="137">
        <v>46757</v>
      </c>
      <c r="AR28" s="137">
        <v>46158</v>
      </c>
      <c r="AS28" s="137">
        <v>47365</v>
      </c>
      <c r="AT28" s="137">
        <v>49605</v>
      </c>
      <c r="AU28" s="137">
        <v>50372</v>
      </c>
      <c r="AV28" s="137">
        <v>53973</v>
      </c>
      <c r="AW28" s="137">
        <v>57739</v>
      </c>
      <c r="AX28" s="137">
        <v>62672</v>
      </c>
      <c r="AY28" s="137">
        <v>67717</v>
      </c>
      <c r="AZ28" s="137">
        <v>68399</v>
      </c>
      <c r="BA28" s="137">
        <v>71062</v>
      </c>
      <c r="BB28" s="137">
        <v>75498</v>
      </c>
      <c r="BC28" s="137">
        <v>75748</v>
      </c>
      <c r="BD28" s="137">
        <v>76656</v>
      </c>
      <c r="BE28" s="137">
        <v>77673</v>
      </c>
      <c r="BF28" s="137">
        <v>81203</v>
      </c>
      <c r="BG28" s="137">
        <v>88052</v>
      </c>
      <c r="BH28" s="137">
        <v>91680</v>
      </c>
      <c r="BI28" s="137">
        <v>95655</v>
      </c>
      <c r="BJ28" s="137">
        <v>103271</v>
      </c>
      <c r="BK28" s="137">
        <v>113340</v>
      </c>
      <c r="BL28" s="137">
        <v>122826</v>
      </c>
      <c r="BM28" s="137">
        <v>133576</v>
      </c>
    </row>
    <row r="29" spans="2:65" x14ac:dyDescent="0.25">
      <c r="B29" s="27" t="s">
        <v>245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52" t="s">
        <v>0</v>
      </c>
      <c r="M29" s="52" t="s">
        <v>0</v>
      </c>
      <c r="N29" s="52" t="s">
        <v>0</v>
      </c>
      <c r="O29" s="52" t="s">
        <v>0</v>
      </c>
      <c r="P29" s="52" t="s">
        <v>0</v>
      </c>
      <c r="Q29" s="52" t="s">
        <v>0</v>
      </c>
      <c r="R29" s="52" t="s">
        <v>0</v>
      </c>
      <c r="S29" s="52" t="s">
        <v>0</v>
      </c>
      <c r="T29" s="247">
        <f t="shared" ref="T29:BM29" si="2">T23/(T28/1000)</f>
        <v>2659.2613636363635</v>
      </c>
      <c r="U29" s="137">
        <f t="shared" si="2"/>
        <v>2186.4772727272725</v>
      </c>
      <c r="V29" s="137">
        <f t="shared" si="2"/>
        <v>2133.7744390826329</v>
      </c>
      <c r="W29" s="137">
        <f t="shared" si="2"/>
        <v>2007.5205104831357</v>
      </c>
      <c r="X29" s="137">
        <f t="shared" si="2"/>
        <v>2177.4617953648417</v>
      </c>
      <c r="Y29" s="137">
        <f t="shared" si="2"/>
        <v>1692.9658256769237</v>
      </c>
      <c r="Z29" s="137">
        <f t="shared" si="2"/>
        <v>1655.4273604897576</v>
      </c>
      <c r="AA29" s="137">
        <f t="shared" si="2"/>
        <v>1670.3983906940132</v>
      </c>
      <c r="AB29" s="137">
        <f t="shared" si="2"/>
        <v>1697.8476175621929</v>
      </c>
      <c r="AC29" s="137">
        <f t="shared" si="2"/>
        <v>1686.9946553378102</v>
      </c>
      <c r="AD29" s="137">
        <f t="shared" si="2"/>
        <v>1953.2995628339463</v>
      </c>
      <c r="AE29" s="137">
        <f t="shared" si="2"/>
        <v>2012.1028744326777</v>
      </c>
      <c r="AF29" s="137">
        <f t="shared" si="2"/>
        <v>2093.8595888056111</v>
      </c>
      <c r="AG29" s="137">
        <f t="shared" si="2"/>
        <v>2123.5632183908046</v>
      </c>
      <c r="AH29" s="137">
        <f t="shared" si="2"/>
        <v>2114.9563647306654</v>
      </c>
      <c r="AI29" s="137">
        <f t="shared" si="2"/>
        <v>2159.3271487649495</v>
      </c>
      <c r="AJ29" s="137">
        <f t="shared" si="2"/>
        <v>1961.4124400877358</v>
      </c>
      <c r="AK29" s="137">
        <f t="shared" si="2"/>
        <v>2094.8886829781372</v>
      </c>
      <c r="AL29" s="137">
        <f t="shared" si="2"/>
        <v>2062.0732607492159</v>
      </c>
      <c r="AM29" s="137">
        <f t="shared" si="2"/>
        <v>2134.8341064826809</v>
      </c>
      <c r="AN29" s="137">
        <f t="shared" si="2"/>
        <v>1986.6753696909675</v>
      </c>
      <c r="AO29" s="137">
        <f t="shared" si="2"/>
        <v>2054.2255995783189</v>
      </c>
      <c r="AP29" s="137">
        <f t="shared" si="2"/>
        <v>2109.4868147499728</v>
      </c>
      <c r="AQ29" s="137">
        <f t="shared" si="2"/>
        <v>2118.3779968774729</v>
      </c>
      <c r="AR29" s="137">
        <f t="shared" si="2"/>
        <v>2313.4451232722386</v>
      </c>
      <c r="AS29" s="137">
        <f t="shared" si="2"/>
        <v>2361.4272141876913</v>
      </c>
      <c r="AT29" s="137">
        <f t="shared" si="2"/>
        <v>2315.6335046870277</v>
      </c>
      <c r="AU29" s="137">
        <f t="shared" si="2"/>
        <v>2294.4492972286189</v>
      </c>
      <c r="AV29" s="137">
        <f t="shared" si="2"/>
        <v>2185.5186852685601</v>
      </c>
      <c r="AW29" s="137">
        <f t="shared" si="2"/>
        <v>2098.2178423595838</v>
      </c>
      <c r="AX29" s="137">
        <f t="shared" si="2"/>
        <v>2122.8459280061275</v>
      </c>
      <c r="AY29" s="137">
        <f t="shared" si="2"/>
        <v>2102.2786006468095</v>
      </c>
      <c r="AZ29" s="137">
        <f t="shared" si="2"/>
        <v>2190.9677042062017</v>
      </c>
      <c r="BA29" s="137">
        <f t="shared" si="2"/>
        <v>2203.5124257690468</v>
      </c>
      <c r="BB29" s="137">
        <f t="shared" si="2"/>
        <v>2065.1010622797953</v>
      </c>
      <c r="BC29" s="137">
        <f t="shared" si="2"/>
        <v>2130.3136716480963</v>
      </c>
      <c r="BD29" s="137">
        <f t="shared" si="2"/>
        <v>2151.2862659152574</v>
      </c>
      <c r="BE29" s="137">
        <f t="shared" si="2"/>
        <v>2701.7753917062555</v>
      </c>
      <c r="BF29" s="137">
        <f t="shared" si="2"/>
        <v>3221.4203908722584</v>
      </c>
      <c r="BG29" s="137">
        <f t="shared" si="2"/>
        <v>3328.9079180484255</v>
      </c>
      <c r="BH29" s="137">
        <f t="shared" si="2"/>
        <v>3905.8682373472948</v>
      </c>
      <c r="BI29" s="137">
        <f t="shared" si="2"/>
        <v>4627.1182896868959</v>
      </c>
      <c r="BJ29" s="137">
        <f t="shared" si="2"/>
        <v>5164.3636645331217</v>
      </c>
      <c r="BK29" s="137">
        <f t="shared" si="2"/>
        <v>6250.697017822481</v>
      </c>
      <c r="BL29" s="137">
        <f t="shared" si="2"/>
        <v>6870.9638024522501</v>
      </c>
      <c r="BM29" s="137">
        <f t="shared" si="2"/>
        <v>7504.6116068754873</v>
      </c>
    </row>
    <row r="30" spans="2:65" x14ac:dyDescent="0.25">
      <c r="B30" s="27" t="s">
        <v>215</v>
      </c>
      <c r="C30" s="52" t="s">
        <v>0</v>
      </c>
      <c r="D30" s="52" t="s">
        <v>0</v>
      </c>
      <c r="E30" s="52" t="s">
        <v>0</v>
      </c>
      <c r="F30" s="52" t="s">
        <v>0</v>
      </c>
      <c r="G30" s="52" t="s">
        <v>0</v>
      </c>
      <c r="H30" s="52" t="s">
        <v>0</v>
      </c>
      <c r="I30" s="52" t="s">
        <v>0</v>
      </c>
      <c r="J30" s="52" t="s">
        <v>0</v>
      </c>
      <c r="K30" s="52" t="s">
        <v>0</v>
      </c>
      <c r="L30" s="52" t="s">
        <v>0</v>
      </c>
      <c r="M30" s="52" t="s">
        <v>0</v>
      </c>
      <c r="N30" s="52" t="s">
        <v>0</v>
      </c>
      <c r="O30" s="52" t="s">
        <v>0</v>
      </c>
      <c r="P30" s="52" t="s">
        <v>0</v>
      </c>
      <c r="Q30" s="52" t="s">
        <v>0</v>
      </c>
      <c r="R30" s="52" t="s">
        <v>0</v>
      </c>
      <c r="S30" s="52" t="s">
        <v>0</v>
      </c>
      <c r="T30" s="52" t="s">
        <v>0</v>
      </c>
      <c r="U30" s="137">
        <v>155</v>
      </c>
      <c r="V30" s="137">
        <v>170</v>
      </c>
      <c r="W30" s="137">
        <v>191</v>
      </c>
      <c r="X30" s="137">
        <v>222</v>
      </c>
      <c r="Y30" s="137">
        <v>253</v>
      </c>
      <c r="Z30" s="137">
        <v>292</v>
      </c>
      <c r="AA30" s="137">
        <v>333</v>
      </c>
      <c r="AB30" s="137">
        <v>401</v>
      </c>
      <c r="AC30" s="137">
        <v>508</v>
      </c>
      <c r="AD30" s="137">
        <v>640</v>
      </c>
      <c r="AE30" s="137">
        <v>798</v>
      </c>
      <c r="AF30" s="137">
        <v>1026</v>
      </c>
      <c r="AG30" s="137">
        <v>1262</v>
      </c>
      <c r="AH30" s="137">
        <v>1459</v>
      </c>
      <c r="AI30" s="137">
        <v>1621</v>
      </c>
      <c r="AJ30" s="137">
        <v>1750</v>
      </c>
      <c r="AK30" s="137">
        <v>2082</v>
      </c>
      <c r="AL30" s="137">
        <v>2622</v>
      </c>
      <c r="AM30" s="137">
        <v>2998</v>
      </c>
      <c r="AN30" s="137">
        <v>3353</v>
      </c>
      <c r="AO30" s="137">
        <v>3653</v>
      </c>
      <c r="AP30" s="137">
        <v>4588</v>
      </c>
      <c r="AQ30" s="137">
        <v>5531</v>
      </c>
      <c r="AR30" s="137">
        <v>6006</v>
      </c>
      <c r="AS30" s="137">
        <v>6265</v>
      </c>
      <c r="AT30" s="137">
        <v>6704</v>
      </c>
      <c r="AU30" s="137">
        <v>7470</v>
      </c>
      <c r="AV30" s="137">
        <v>7914</v>
      </c>
      <c r="AW30" s="137">
        <v>8477</v>
      </c>
      <c r="AX30" s="137">
        <v>9443</v>
      </c>
      <c r="AY30" s="137">
        <v>10494</v>
      </c>
      <c r="AZ30" s="137">
        <v>11874</v>
      </c>
      <c r="BA30" s="137">
        <v>12926</v>
      </c>
      <c r="BB30" s="137">
        <v>14201</v>
      </c>
      <c r="BC30" s="137">
        <v>15701</v>
      </c>
      <c r="BD30" s="137">
        <v>18092</v>
      </c>
      <c r="BE30" s="137">
        <v>30734</v>
      </c>
      <c r="BF30" s="137">
        <v>33156</v>
      </c>
      <c r="BG30" s="137">
        <v>38480</v>
      </c>
      <c r="BH30" s="137">
        <v>52820</v>
      </c>
      <c r="BI30" s="137">
        <v>59108</v>
      </c>
      <c r="BJ30" s="137">
        <v>74643</v>
      </c>
      <c r="BK30" s="137">
        <v>95405</v>
      </c>
      <c r="BL30" s="137">
        <v>113412</v>
      </c>
      <c r="BM30" s="137">
        <v>182146</v>
      </c>
    </row>
    <row r="31" spans="2:65" x14ac:dyDescent="0.25">
      <c r="B31" s="27" t="s">
        <v>208</v>
      </c>
      <c r="C31" s="52" t="s">
        <v>0</v>
      </c>
      <c r="D31" s="52" t="s">
        <v>0</v>
      </c>
      <c r="E31" s="52" t="s">
        <v>0</v>
      </c>
      <c r="F31" s="52" t="s">
        <v>0</v>
      </c>
      <c r="G31" s="52" t="s">
        <v>0</v>
      </c>
      <c r="H31" s="52" t="s">
        <v>0</v>
      </c>
      <c r="I31" s="52" t="s">
        <v>0</v>
      </c>
      <c r="J31" s="52" t="s">
        <v>0</v>
      </c>
      <c r="K31" s="52" t="s">
        <v>0</v>
      </c>
      <c r="L31" s="52" t="s">
        <v>0</v>
      </c>
      <c r="M31" s="52" t="s">
        <v>0</v>
      </c>
      <c r="N31" s="52" t="s">
        <v>0</v>
      </c>
      <c r="O31" s="52" t="s">
        <v>0</v>
      </c>
      <c r="P31" s="52" t="s">
        <v>0</v>
      </c>
      <c r="Q31" s="52" t="s">
        <v>0</v>
      </c>
      <c r="R31" s="52" t="s">
        <v>0</v>
      </c>
      <c r="S31" s="52" t="s">
        <v>0</v>
      </c>
      <c r="T31" s="52" t="s">
        <v>0</v>
      </c>
      <c r="U31" s="137">
        <v>112</v>
      </c>
      <c r="V31" s="137">
        <v>163</v>
      </c>
      <c r="W31" s="137">
        <v>147</v>
      </c>
      <c r="X31" s="137">
        <v>185</v>
      </c>
      <c r="Y31" s="137">
        <v>85</v>
      </c>
      <c r="Z31" s="137">
        <v>100</v>
      </c>
      <c r="AA31" s="137">
        <v>96</v>
      </c>
      <c r="AB31" s="137">
        <v>123</v>
      </c>
      <c r="AC31" s="137">
        <v>172</v>
      </c>
      <c r="AD31" s="137">
        <v>312</v>
      </c>
      <c r="AE31" s="137">
        <v>399</v>
      </c>
      <c r="AF31" s="137">
        <v>334</v>
      </c>
      <c r="AG31" s="137">
        <v>530</v>
      </c>
      <c r="AH31" s="137">
        <v>534</v>
      </c>
      <c r="AI31" s="137">
        <v>388</v>
      </c>
      <c r="AJ31" s="137">
        <v>299</v>
      </c>
      <c r="AK31" s="137">
        <v>465</v>
      </c>
      <c r="AL31" s="137">
        <v>556</v>
      </c>
      <c r="AM31" s="137">
        <v>564</v>
      </c>
      <c r="AN31" s="137">
        <v>482</v>
      </c>
      <c r="AO31" s="137">
        <v>320</v>
      </c>
      <c r="AP31" s="137">
        <v>366</v>
      </c>
      <c r="AQ31" s="137">
        <v>229</v>
      </c>
      <c r="AR31" s="137">
        <v>434</v>
      </c>
      <c r="AS31" s="137">
        <v>306</v>
      </c>
      <c r="AT31" s="137">
        <v>495</v>
      </c>
      <c r="AU31" s="137">
        <v>485</v>
      </c>
      <c r="AV31" s="137">
        <v>528</v>
      </c>
      <c r="AW31" s="137">
        <v>567</v>
      </c>
      <c r="AX31" s="137">
        <v>597</v>
      </c>
      <c r="AY31" s="137">
        <v>538</v>
      </c>
      <c r="AZ31" s="137">
        <v>535</v>
      </c>
      <c r="BA31" s="137">
        <v>504</v>
      </c>
      <c r="BB31" s="137">
        <v>433</v>
      </c>
      <c r="BC31" s="137">
        <v>324</v>
      </c>
      <c r="BD31" s="137">
        <v>449</v>
      </c>
      <c r="BE31" s="137">
        <v>1668</v>
      </c>
      <c r="BF31" s="137">
        <v>5288</v>
      </c>
      <c r="BG31" s="137">
        <v>7003</v>
      </c>
      <c r="BH31" s="137">
        <v>23431</v>
      </c>
      <c r="BI31" s="137">
        <v>41796</v>
      </c>
      <c r="BJ31" s="137">
        <v>91691</v>
      </c>
      <c r="BK31" s="137">
        <v>239503</v>
      </c>
      <c r="BL31" s="137">
        <v>357538</v>
      </c>
      <c r="BM31" s="137">
        <v>953188</v>
      </c>
    </row>
    <row r="32" spans="2:65" x14ac:dyDescent="0.25">
      <c r="B32" s="27" t="s">
        <v>209</v>
      </c>
      <c r="C32" s="52" t="s">
        <v>0</v>
      </c>
      <c r="D32" s="52" t="s">
        <v>0</v>
      </c>
      <c r="E32" s="52" t="s">
        <v>0</v>
      </c>
      <c r="F32" s="52" t="s">
        <v>0</v>
      </c>
      <c r="G32" s="52" t="s">
        <v>0</v>
      </c>
      <c r="H32" s="52" t="s">
        <v>0</v>
      </c>
      <c r="I32" s="52" t="s">
        <v>0</v>
      </c>
      <c r="J32" s="52" t="s">
        <v>0</v>
      </c>
      <c r="K32" s="52" t="s">
        <v>0</v>
      </c>
      <c r="L32" s="52" t="s">
        <v>0</v>
      </c>
      <c r="M32" s="52" t="s">
        <v>0</v>
      </c>
      <c r="N32" s="52" t="s">
        <v>0</v>
      </c>
      <c r="O32" s="52" t="s">
        <v>0</v>
      </c>
      <c r="P32" s="52" t="s">
        <v>0</v>
      </c>
      <c r="Q32" s="52" t="s">
        <v>0</v>
      </c>
      <c r="R32" s="52" t="s">
        <v>0</v>
      </c>
      <c r="S32" s="52" t="s">
        <v>0</v>
      </c>
      <c r="T32" s="52" t="s">
        <v>0</v>
      </c>
      <c r="U32" s="23">
        <f t="shared" ref="U32:BM32" si="3">U31/U233</f>
        <v>24.792473713337028</v>
      </c>
      <c r="V32" s="23">
        <f t="shared" si="3"/>
        <v>30.161912104857358</v>
      </c>
      <c r="W32" s="23">
        <f t="shared" si="3"/>
        <v>30.26248069994854</v>
      </c>
      <c r="X32" s="23">
        <f t="shared" si="3"/>
        <v>38.131226382686357</v>
      </c>
      <c r="Y32" s="23">
        <f t="shared" si="3"/>
        <v>17.525773195876287</v>
      </c>
      <c r="Z32" s="23">
        <f t="shared" si="3"/>
        <v>20.59732234809475</v>
      </c>
      <c r="AA32" s="23">
        <f t="shared" si="3"/>
        <v>19.780219780219777</v>
      </c>
      <c r="AB32" s="23">
        <f t="shared" si="3"/>
        <v>25.339055793991413</v>
      </c>
      <c r="AC32" s="23">
        <f t="shared" si="3"/>
        <v>35.403087478559179</v>
      </c>
      <c r="AD32" s="23">
        <f t="shared" si="3"/>
        <v>64.197530864197532</v>
      </c>
      <c r="AE32" s="23">
        <f t="shared" si="3"/>
        <v>70.442842430484035</v>
      </c>
      <c r="AF32" s="23">
        <f t="shared" si="3"/>
        <v>41.792663343830164</v>
      </c>
      <c r="AG32" s="23">
        <f t="shared" si="3"/>
        <v>61.330761812921885</v>
      </c>
      <c r="AH32" s="23">
        <f t="shared" si="3"/>
        <v>61.889124975854749</v>
      </c>
      <c r="AI32" s="23">
        <f t="shared" si="3"/>
        <v>45.072604065827697</v>
      </c>
      <c r="AJ32" s="23">
        <f t="shared" si="3"/>
        <v>34.733785091965153</v>
      </c>
      <c r="AK32" s="23">
        <f t="shared" si="3"/>
        <v>39.874231813634424</v>
      </c>
      <c r="AL32" s="23">
        <f t="shared" si="3"/>
        <v>44.48</v>
      </c>
      <c r="AM32" s="23">
        <f t="shared" si="3"/>
        <v>45.12</v>
      </c>
      <c r="AN32" s="23">
        <f t="shared" si="3"/>
        <v>38.56</v>
      </c>
      <c r="AO32" s="23">
        <f t="shared" si="3"/>
        <v>25.6</v>
      </c>
      <c r="AP32" s="23">
        <f t="shared" si="3"/>
        <v>29.28</v>
      </c>
      <c r="AQ32" s="23">
        <f t="shared" si="3"/>
        <v>18.32</v>
      </c>
      <c r="AR32" s="23">
        <f t="shared" si="3"/>
        <v>34.72</v>
      </c>
      <c r="AS32" s="23">
        <f t="shared" si="3"/>
        <v>24.48</v>
      </c>
      <c r="AT32" s="23">
        <f t="shared" si="3"/>
        <v>39.6</v>
      </c>
      <c r="AU32" s="23">
        <f t="shared" si="3"/>
        <v>38.799999999999997</v>
      </c>
      <c r="AV32" s="23">
        <f t="shared" si="3"/>
        <v>42.24</v>
      </c>
      <c r="AW32" s="23">
        <f t="shared" si="3"/>
        <v>45.36</v>
      </c>
      <c r="AX32" s="23">
        <f t="shared" si="3"/>
        <v>47.76</v>
      </c>
      <c r="AY32" s="23">
        <f t="shared" si="3"/>
        <v>43.04</v>
      </c>
      <c r="AZ32" s="23">
        <f t="shared" si="3"/>
        <v>42.8</v>
      </c>
      <c r="BA32" s="23">
        <f t="shared" si="3"/>
        <v>40.32</v>
      </c>
      <c r="BB32" s="23">
        <f t="shared" si="3"/>
        <v>34.64</v>
      </c>
      <c r="BC32" s="23">
        <f t="shared" si="3"/>
        <v>25.92</v>
      </c>
      <c r="BD32" s="23">
        <f t="shared" si="3"/>
        <v>35.92</v>
      </c>
      <c r="BE32" s="23">
        <f t="shared" si="3"/>
        <v>133.44</v>
      </c>
      <c r="BF32" s="23">
        <f t="shared" si="3"/>
        <v>423.04</v>
      </c>
      <c r="BG32" s="23">
        <f t="shared" si="3"/>
        <v>454.74025974025972</v>
      </c>
      <c r="BH32" s="23">
        <f t="shared" si="3"/>
        <v>1038.301329394387</v>
      </c>
      <c r="BI32" s="23">
        <f t="shared" si="3"/>
        <v>1841.2334801762115</v>
      </c>
      <c r="BJ32" s="23">
        <f t="shared" si="3"/>
        <v>4027.4231332357244</v>
      </c>
      <c r="BK32" s="23">
        <f t="shared" si="3"/>
        <v>10439.651289502361</v>
      </c>
      <c r="BL32" s="23">
        <f t="shared" si="3"/>
        <v>14603.321987746765</v>
      </c>
      <c r="BM32" s="23">
        <f t="shared" si="3"/>
        <v>17548.720466400737</v>
      </c>
    </row>
    <row r="33" spans="1:65" x14ac:dyDescent="0.25">
      <c r="B33" s="17" t="s">
        <v>251</v>
      </c>
      <c r="C33" s="195">
        <v>3.07</v>
      </c>
      <c r="D33" s="195">
        <v>1.73</v>
      </c>
      <c r="E33" s="195">
        <v>1.61</v>
      </c>
      <c r="F33" s="195">
        <v>1.34</v>
      </c>
      <c r="G33" s="195">
        <v>1.43</v>
      </c>
      <c r="H33" s="195">
        <v>1.68</v>
      </c>
      <c r="I33" s="195">
        <v>1.88</v>
      </c>
      <c r="J33" s="195">
        <v>1.3</v>
      </c>
      <c r="K33" s="195">
        <v>1.17</v>
      </c>
      <c r="L33" s="195">
        <v>1.27</v>
      </c>
      <c r="M33" s="195">
        <v>1.19</v>
      </c>
      <c r="N33" s="195">
        <v>0.65</v>
      </c>
      <c r="O33" s="195">
        <v>0.87</v>
      </c>
      <c r="P33" s="78">
        <v>0.67</v>
      </c>
      <c r="Q33" s="78">
        <v>1</v>
      </c>
      <c r="R33" s="78">
        <v>0.97</v>
      </c>
      <c r="S33" s="78">
        <v>1.0900000000000001</v>
      </c>
      <c r="T33" s="78">
        <v>1.18</v>
      </c>
      <c r="U33" s="78">
        <v>1.1299999999999999</v>
      </c>
      <c r="V33" s="78">
        <v>1.02</v>
      </c>
      <c r="W33" s="78">
        <v>1.02</v>
      </c>
      <c r="X33" s="78">
        <v>1.1399999999999999</v>
      </c>
      <c r="Y33" s="78">
        <v>1.19</v>
      </c>
      <c r="Z33" s="78">
        <v>1.2</v>
      </c>
      <c r="AA33" s="78">
        <v>1.21</v>
      </c>
      <c r="AB33" s="78">
        <v>1.05</v>
      </c>
      <c r="AC33" s="78">
        <v>1.1200000000000001</v>
      </c>
      <c r="AD33" s="78">
        <v>1.9</v>
      </c>
      <c r="AE33" s="78">
        <v>1.99</v>
      </c>
      <c r="AF33" s="78">
        <v>1.78</v>
      </c>
      <c r="AG33" s="78">
        <v>1.71</v>
      </c>
      <c r="AH33" s="78">
        <v>1.71</v>
      </c>
      <c r="AI33" s="78">
        <v>1.71</v>
      </c>
      <c r="AJ33" s="78">
        <v>1.93</v>
      </c>
      <c r="AK33" s="78">
        <v>1.93</v>
      </c>
      <c r="AL33" s="78">
        <v>1.93</v>
      </c>
      <c r="AM33" s="78">
        <v>1.93</v>
      </c>
      <c r="AN33" s="78">
        <v>1.9</v>
      </c>
      <c r="AO33" s="78">
        <v>2.08</v>
      </c>
      <c r="AP33" s="78">
        <v>2.08</v>
      </c>
      <c r="AQ33" s="78">
        <v>1.9</v>
      </c>
      <c r="AR33" s="78">
        <v>1.8</v>
      </c>
      <c r="AS33" s="78">
        <v>1.8</v>
      </c>
      <c r="AT33" s="78">
        <v>1.8</v>
      </c>
      <c r="AU33" s="78">
        <v>1.8</v>
      </c>
      <c r="AV33" s="78">
        <v>1.8</v>
      </c>
      <c r="AW33" s="78">
        <v>1.8</v>
      </c>
      <c r="AX33" s="78">
        <v>1.8</v>
      </c>
      <c r="AY33" s="78">
        <v>1.8</v>
      </c>
      <c r="AZ33" s="78">
        <v>1.8</v>
      </c>
      <c r="BA33" s="78">
        <v>1.8</v>
      </c>
      <c r="BB33" s="78">
        <v>2.2400000000000002</v>
      </c>
      <c r="BC33" s="78">
        <v>2.48</v>
      </c>
      <c r="BD33" s="78">
        <v>3.29</v>
      </c>
      <c r="BE33" s="78">
        <v>11.58</v>
      </c>
      <c r="BF33" s="78">
        <v>11.53</v>
      </c>
      <c r="BG33" s="78">
        <v>12.8</v>
      </c>
      <c r="BH33" s="78">
        <v>13.92</v>
      </c>
      <c r="BI33" s="78">
        <v>14.02</v>
      </c>
      <c r="BJ33" s="78">
        <v>31.61</v>
      </c>
      <c r="BK33" s="78">
        <v>36.83</v>
      </c>
      <c r="BL33" s="78">
        <v>35.93</v>
      </c>
      <c r="BM33" s="78">
        <v>32.97</v>
      </c>
    </row>
    <row r="34" spans="1:65" x14ac:dyDescent="0.25"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</row>
    <row r="35" spans="1:65" x14ac:dyDescent="0.25">
      <c r="A35" s="81"/>
      <c r="B35" s="8" t="s">
        <v>270</v>
      </c>
      <c r="C35" s="8"/>
      <c r="D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65" x14ac:dyDescent="0.25">
      <c r="B36" s="9"/>
      <c r="C36" s="10">
        <v>1920</v>
      </c>
      <c r="D36" s="10">
        <v>1921</v>
      </c>
      <c r="E36" s="10">
        <v>1922</v>
      </c>
      <c r="F36" s="10">
        <v>1923</v>
      </c>
      <c r="G36" s="10">
        <v>1924</v>
      </c>
      <c r="H36" s="10">
        <v>1925</v>
      </c>
      <c r="I36" s="10">
        <v>1926</v>
      </c>
      <c r="J36" s="10">
        <v>1927</v>
      </c>
      <c r="K36" s="10">
        <v>1928</v>
      </c>
      <c r="L36" s="10">
        <v>1929</v>
      </c>
      <c r="M36" s="10">
        <v>1930</v>
      </c>
      <c r="N36" s="10">
        <v>1931</v>
      </c>
      <c r="O36" s="10">
        <v>1932</v>
      </c>
      <c r="P36" s="10">
        <v>1933</v>
      </c>
      <c r="Q36" s="10">
        <v>1934</v>
      </c>
      <c r="R36" s="10">
        <v>1935</v>
      </c>
      <c r="S36" s="10">
        <v>1936</v>
      </c>
      <c r="T36" s="10">
        <v>1937</v>
      </c>
      <c r="U36" s="10">
        <v>1938</v>
      </c>
      <c r="V36" s="10">
        <v>1939</v>
      </c>
      <c r="W36" s="10">
        <v>1940</v>
      </c>
      <c r="X36" s="10">
        <v>1941</v>
      </c>
      <c r="Y36" s="10">
        <v>1942</v>
      </c>
      <c r="Z36" s="10">
        <v>1943</v>
      </c>
      <c r="AA36" s="10">
        <v>1944</v>
      </c>
      <c r="AB36" s="10">
        <v>1945</v>
      </c>
      <c r="AC36" s="10">
        <v>1946</v>
      </c>
      <c r="AD36" s="10">
        <v>1947</v>
      </c>
      <c r="AE36" s="10">
        <v>1948</v>
      </c>
      <c r="AF36" s="10">
        <v>1949</v>
      </c>
      <c r="AG36" s="10">
        <v>1950</v>
      </c>
      <c r="AH36" s="10">
        <v>1951</v>
      </c>
      <c r="AI36" s="10">
        <v>1952</v>
      </c>
      <c r="AJ36" s="10">
        <v>1953</v>
      </c>
      <c r="AK36" s="10">
        <v>1954</v>
      </c>
      <c r="AL36" s="10">
        <v>1955</v>
      </c>
      <c r="AM36" s="10">
        <v>1956</v>
      </c>
      <c r="AN36" s="10">
        <v>1957</v>
      </c>
      <c r="AO36" s="10">
        <v>1958</v>
      </c>
      <c r="AP36" s="10">
        <v>1959</v>
      </c>
      <c r="AQ36" s="10">
        <v>1960</v>
      </c>
      <c r="AR36" s="10">
        <v>1961</v>
      </c>
      <c r="AS36" s="10">
        <v>1962</v>
      </c>
      <c r="AT36" s="10">
        <v>1963</v>
      </c>
      <c r="AU36" s="10">
        <v>1964</v>
      </c>
      <c r="AV36" s="10">
        <v>1965</v>
      </c>
      <c r="AW36" s="10">
        <v>1966</v>
      </c>
      <c r="AX36" s="10">
        <v>1967</v>
      </c>
      <c r="AY36" s="10">
        <v>1968</v>
      </c>
      <c r="AZ36" s="10">
        <v>1969</v>
      </c>
      <c r="BA36" s="10">
        <v>1970</v>
      </c>
      <c r="BB36" s="10">
        <v>1971</v>
      </c>
      <c r="BC36" s="10">
        <v>1972</v>
      </c>
      <c r="BD36" s="10">
        <v>1973</v>
      </c>
      <c r="BE36" s="10">
        <v>1974</v>
      </c>
      <c r="BF36" s="10">
        <v>1975</v>
      </c>
      <c r="BG36" s="10">
        <v>1976</v>
      </c>
      <c r="BH36" s="10">
        <v>1977</v>
      </c>
      <c r="BI36" s="10">
        <v>1978</v>
      </c>
      <c r="BJ36" s="10">
        <v>1979</v>
      </c>
      <c r="BK36" s="10">
        <v>1980</v>
      </c>
      <c r="BL36" s="10">
        <v>1981</v>
      </c>
      <c r="BM36" s="10">
        <v>1982</v>
      </c>
    </row>
    <row r="37" spans="1:65" x14ac:dyDescent="0.25">
      <c r="B37" s="7" t="s">
        <v>153</v>
      </c>
      <c r="C37" s="21"/>
      <c r="D37" s="30"/>
      <c r="E37" s="30"/>
      <c r="F37" s="3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</row>
    <row r="38" spans="1:65" x14ac:dyDescent="0.25">
      <c r="B38" s="12" t="s">
        <v>154</v>
      </c>
      <c r="C38" s="64">
        <v>13.1</v>
      </c>
      <c r="D38" s="30" t="s">
        <v>0</v>
      </c>
      <c r="E38" s="30" t="s">
        <v>0</v>
      </c>
      <c r="F38" s="30" t="s">
        <v>0</v>
      </c>
      <c r="G38" s="30" t="s">
        <v>0</v>
      </c>
      <c r="H38" s="194">
        <v>14.7</v>
      </c>
      <c r="I38" s="30" t="s">
        <v>0</v>
      </c>
      <c r="J38" s="30" t="s">
        <v>0</v>
      </c>
      <c r="K38" s="30" t="s">
        <v>0</v>
      </c>
      <c r="L38" s="30" t="s">
        <v>0</v>
      </c>
      <c r="M38" s="110">
        <v>16.553000000000001</v>
      </c>
      <c r="N38" s="30" t="s">
        <v>0</v>
      </c>
      <c r="O38" s="30" t="s">
        <v>0</v>
      </c>
      <c r="P38" s="30" t="s">
        <v>0</v>
      </c>
      <c r="Q38" s="30" t="s">
        <v>0</v>
      </c>
      <c r="R38" s="110">
        <v>18.672999999999998</v>
      </c>
      <c r="S38" s="30" t="s">
        <v>0</v>
      </c>
      <c r="T38" s="30" t="s">
        <v>0</v>
      </c>
      <c r="U38" s="30" t="s">
        <v>0</v>
      </c>
      <c r="V38" s="30" t="s">
        <v>0</v>
      </c>
      <c r="W38" s="110">
        <v>21.8</v>
      </c>
      <c r="X38" s="30" t="s">
        <v>0</v>
      </c>
      <c r="Y38" s="30" t="s">
        <v>0</v>
      </c>
      <c r="Z38" s="30" t="s">
        <v>0</v>
      </c>
      <c r="AA38" s="30" t="s">
        <v>0</v>
      </c>
      <c r="AB38" s="138">
        <v>24.25</v>
      </c>
      <c r="AC38" s="30" t="s">
        <v>0</v>
      </c>
      <c r="AD38" s="30" t="s">
        <v>0</v>
      </c>
      <c r="AE38" s="30" t="s">
        <v>0</v>
      </c>
      <c r="AF38" s="30" t="s">
        <v>0</v>
      </c>
      <c r="AG38" s="138">
        <v>27</v>
      </c>
      <c r="AH38" s="30" t="s">
        <v>0</v>
      </c>
      <c r="AI38" s="30" t="s">
        <v>0</v>
      </c>
      <c r="AJ38" s="30" t="s">
        <v>0</v>
      </c>
      <c r="AK38" s="30" t="s">
        <v>0</v>
      </c>
      <c r="AL38" s="74">
        <v>31.272635999999999</v>
      </c>
      <c r="AM38" s="30" t="s">
        <v>0</v>
      </c>
      <c r="AN38" s="30" t="s">
        <v>0</v>
      </c>
      <c r="AO38" s="30" t="s">
        <v>0</v>
      </c>
      <c r="AP38" s="30" t="s">
        <v>0</v>
      </c>
      <c r="AQ38" s="74">
        <v>36.786543000000002</v>
      </c>
      <c r="AR38" s="30" t="s">
        <v>0</v>
      </c>
      <c r="AS38" s="30" t="s">
        <v>0</v>
      </c>
      <c r="AT38" s="30" t="s">
        <v>0</v>
      </c>
      <c r="AU38" s="30" t="s">
        <v>0</v>
      </c>
      <c r="AV38" s="74">
        <v>43.359000000000002</v>
      </c>
      <c r="AW38" s="30" t="s">
        <v>0</v>
      </c>
      <c r="AX38" s="30" t="s">
        <v>0</v>
      </c>
      <c r="AY38" s="30" t="s">
        <v>0</v>
      </c>
      <c r="AZ38" s="30" t="s">
        <v>0</v>
      </c>
      <c r="BA38" s="74">
        <v>50.758000000000003</v>
      </c>
      <c r="BB38" s="30" t="s">
        <v>0</v>
      </c>
      <c r="BC38" s="30" t="s">
        <v>0</v>
      </c>
      <c r="BD38" s="30" t="s">
        <v>0</v>
      </c>
      <c r="BE38" s="30" t="s">
        <v>0</v>
      </c>
      <c r="BF38" s="74">
        <v>58.993234000000001</v>
      </c>
      <c r="BG38" s="30" t="s">
        <v>0</v>
      </c>
      <c r="BH38" s="30" t="s">
        <v>0</v>
      </c>
      <c r="BI38" s="30" t="s">
        <v>0</v>
      </c>
      <c r="BJ38" s="30" t="s">
        <v>0</v>
      </c>
      <c r="BK38" s="74">
        <v>67.561216000000002</v>
      </c>
      <c r="BL38" s="30" t="s">
        <v>0</v>
      </c>
      <c r="BM38" s="74">
        <v>70.973051999999996</v>
      </c>
    </row>
    <row r="39" spans="1:65" x14ac:dyDescent="0.25">
      <c r="B39" s="12" t="s">
        <v>254</v>
      </c>
      <c r="C39" s="30" t="s">
        <v>0</v>
      </c>
      <c r="D39" s="30" t="s">
        <v>0</v>
      </c>
      <c r="E39" s="30" t="s">
        <v>0</v>
      </c>
      <c r="F39" s="30" t="s">
        <v>0</v>
      </c>
      <c r="G39" s="30" t="s">
        <v>0</v>
      </c>
      <c r="H39" s="110">
        <v>2.3314688149353113</v>
      </c>
      <c r="I39" s="30" t="s">
        <v>0</v>
      </c>
      <c r="J39" s="30" t="s">
        <v>0</v>
      </c>
      <c r="K39" s="30" t="s">
        <v>0</v>
      </c>
      <c r="L39" s="30" t="s">
        <v>0</v>
      </c>
      <c r="M39" s="110">
        <v>2.367133420474854</v>
      </c>
      <c r="N39" s="30" t="s">
        <v>0</v>
      </c>
      <c r="O39" s="30" t="s">
        <v>0</v>
      </c>
      <c r="P39" s="30" t="s">
        <v>0</v>
      </c>
      <c r="Q39" s="30" t="s">
        <v>0</v>
      </c>
      <c r="R39" s="110">
        <v>2.4395062248754762</v>
      </c>
      <c r="S39" s="30" t="s">
        <v>0</v>
      </c>
      <c r="T39" s="30" t="s">
        <v>0</v>
      </c>
      <c r="U39" s="30" t="s">
        <v>0</v>
      </c>
      <c r="V39" s="30" t="s">
        <v>0</v>
      </c>
      <c r="W39" s="110">
        <v>2.7916832529649938</v>
      </c>
      <c r="X39" s="30" t="s">
        <v>0</v>
      </c>
      <c r="Y39" s="30" t="s">
        <v>0</v>
      </c>
      <c r="Z39" s="30" t="s">
        <v>0</v>
      </c>
      <c r="AA39" s="30" t="s">
        <v>0</v>
      </c>
      <c r="AB39" s="110">
        <v>2.1529822353674621</v>
      </c>
      <c r="AC39" s="30" t="s">
        <v>0</v>
      </c>
      <c r="AD39" s="30" t="s">
        <v>0</v>
      </c>
      <c r="AE39" s="30" t="s">
        <v>0</v>
      </c>
      <c r="AF39" s="30" t="s">
        <v>0</v>
      </c>
      <c r="AG39" s="110">
        <v>2.1623153687021723</v>
      </c>
      <c r="AH39" s="30" t="s">
        <v>0</v>
      </c>
      <c r="AI39" s="30" t="s">
        <v>0</v>
      </c>
      <c r="AJ39" s="30" t="s">
        <v>0</v>
      </c>
      <c r="AK39" s="30" t="s">
        <v>0</v>
      </c>
      <c r="AL39" s="110">
        <v>2.9817209504851672</v>
      </c>
      <c r="AM39" s="30" t="s">
        <v>0</v>
      </c>
      <c r="AN39" s="30" t="s">
        <v>0</v>
      </c>
      <c r="AO39" s="30" t="s">
        <v>0</v>
      </c>
      <c r="AP39" s="30" t="s">
        <v>0</v>
      </c>
      <c r="AQ39" s="110">
        <v>3.141281074812996</v>
      </c>
      <c r="AR39" s="30" t="s">
        <v>0</v>
      </c>
      <c r="AS39" s="30" t="s">
        <v>0</v>
      </c>
      <c r="AT39" s="30" t="s">
        <v>0</v>
      </c>
      <c r="AU39" s="30" t="s">
        <v>0</v>
      </c>
      <c r="AV39" s="110">
        <v>3.342284063076062</v>
      </c>
      <c r="AW39" s="30" t="s">
        <v>0</v>
      </c>
      <c r="AX39" s="30" t="s">
        <v>0</v>
      </c>
      <c r="AY39" s="30" t="s">
        <v>0</v>
      </c>
      <c r="AZ39" s="30" t="s">
        <v>0</v>
      </c>
      <c r="BA39" s="110">
        <v>3.2717537983323552</v>
      </c>
      <c r="BB39" s="30" t="s">
        <v>0</v>
      </c>
      <c r="BC39" s="30" t="s">
        <v>0</v>
      </c>
      <c r="BD39" s="30" t="s">
        <v>0</v>
      </c>
      <c r="BE39" s="30" t="s">
        <v>0</v>
      </c>
      <c r="BF39" s="110">
        <v>3.0527393456185159</v>
      </c>
      <c r="BG39" s="30" t="s">
        <v>0</v>
      </c>
      <c r="BH39" s="30" t="s">
        <v>0</v>
      </c>
      <c r="BI39" s="30" t="s">
        <v>0</v>
      </c>
      <c r="BJ39" s="30" t="s">
        <v>0</v>
      </c>
      <c r="BK39" s="110">
        <v>2.9009289967912855</v>
      </c>
      <c r="BL39" s="30" t="s">
        <v>0</v>
      </c>
      <c r="BM39" s="30" t="s">
        <v>0</v>
      </c>
    </row>
    <row r="40" spans="1:65" x14ac:dyDescent="0.25">
      <c r="B40" s="3" t="s">
        <v>155</v>
      </c>
      <c r="C40" s="5">
        <v>68.848472037938507</v>
      </c>
      <c r="D40" s="30" t="s">
        <v>0</v>
      </c>
      <c r="E40" s="30" t="s">
        <v>0</v>
      </c>
      <c r="F40" s="30" t="s">
        <v>0</v>
      </c>
      <c r="G40" s="5">
        <v>66.63373746894527</v>
      </c>
      <c r="H40" s="30" t="s">
        <v>0</v>
      </c>
      <c r="I40" s="30" t="s">
        <v>0</v>
      </c>
      <c r="J40" s="30" t="s">
        <v>0</v>
      </c>
      <c r="K40" s="30" t="s">
        <v>0</v>
      </c>
      <c r="L40" s="30" t="s">
        <v>0</v>
      </c>
      <c r="M40" s="5">
        <v>66.527942009078401</v>
      </c>
      <c r="N40" s="30" t="s">
        <v>0</v>
      </c>
      <c r="O40" s="30" t="s">
        <v>0</v>
      </c>
      <c r="P40" s="30" t="s">
        <v>0</v>
      </c>
      <c r="Q40" s="30" t="s">
        <v>0</v>
      </c>
      <c r="R40" s="5">
        <v>65.728836130955344</v>
      </c>
      <c r="S40" s="30" t="s">
        <v>0</v>
      </c>
      <c r="T40" s="30" t="s">
        <v>0</v>
      </c>
      <c r="U40" s="30" t="s">
        <v>0</v>
      </c>
      <c r="V40" s="30" t="s">
        <v>0</v>
      </c>
      <c r="W40" s="5">
        <v>64.910652543161007</v>
      </c>
      <c r="X40" s="30" t="s">
        <v>0</v>
      </c>
      <c r="Y40" s="30" t="s">
        <v>0</v>
      </c>
      <c r="Z40" s="30" t="s">
        <v>0</v>
      </c>
      <c r="AA40" s="30" t="s">
        <v>0</v>
      </c>
      <c r="AB40" s="5">
        <v>61.343409416665551</v>
      </c>
      <c r="AC40" s="30" t="s">
        <v>0</v>
      </c>
      <c r="AD40" s="30" t="s">
        <v>0</v>
      </c>
      <c r="AE40" s="30" t="s">
        <v>0</v>
      </c>
      <c r="AF40" s="30" t="s">
        <v>0</v>
      </c>
      <c r="AG40" s="5">
        <v>57.413514247718112</v>
      </c>
      <c r="AH40" s="30" t="s">
        <v>0</v>
      </c>
      <c r="AI40" s="30" t="s">
        <v>0</v>
      </c>
      <c r="AJ40" s="30" t="s">
        <v>0</v>
      </c>
      <c r="AK40" s="30" t="s">
        <v>0</v>
      </c>
      <c r="AL40" s="5">
        <v>53.534619926235614</v>
      </c>
      <c r="AM40" s="30" t="s">
        <v>0</v>
      </c>
      <c r="AN40" s="30" t="s">
        <v>0</v>
      </c>
      <c r="AO40" s="30" t="s">
        <v>0</v>
      </c>
      <c r="AP40" s="30" t="s">
        <v>0</v>
      </c>
      <c r="AQ40" s="5">
        <v>49.302425235129995</v>
      </c>
      <c r="AR40" s="30" t="s">
        <v>0</v>
      </c>
      <c r="AS40" s="30" t="s">
        <v>0</v>
      </c>
      <c r="AT40" s="30" t="s">
        <v>0</v>
      </c>
      <c r="AU40" s="30" t="s">
        <v>0</v>
      </c>
      <c r="AV40" s="5">
        <v>45.84394219012232</v>
      </c>
      <c r="AW40" s="30" t="s">
        <v>0</v>
      </c>
      <c r="AX40" s="30" t="s">
        <v>0</v>
      </c>
      <c r="AY40" s="30" t="s">
        <v>0</v>
      </c>
      <c r="AZ40" s="30" t="s">
        <v>0</v>
      </c>
      <c r="BA40" s="5">
        <v>42.149528629146516</v>
      </c>
      <c r="BB40" s="30" t="s">
        <v>0</v>
      </c>
      <c r="BC40" s="30" t="s">
        <v>0</v>
      </c>
      <c r="BD40" s="30" t="s">
        <v>0</v>
      </c>
      <c r="BE40" s="30" t="s">
        <v>0</v>
      </c>
      <c r="BF40" s="5">
        <v>38.082484886615589</v>
      </c>
      <c r="BG40" s="30" t="s">
        <v>0</v>
      </c>
      <c r="BH40" s="30" t="s">
        <v>0</v>
      </c>
      <c r="BI40" s="30" t="s">
        <v>0</v>
      </c>
      <c r="BJ40" s="30" t="s">
        <v>0</v>
      </c>
      <c r="BK40" s="5">
        <v>33.729517029523421</v>
      </c>
      <c r="BL40" s="30" t="s">
        <v>0</v>
      </c>
      <c r="BM40" s="5">
        <v>32.746165330354877</v>
      </c>
    </row>
    <row r="41" spans="1:65" x14ac:dyDescent="0.25">
      <c r="B41" s="3" t="s">
        <v>156</v>
      </c>
      <c r="C41" s="5">
        <v>31.151527962061504</v>
      </c>
      <c r="D41" s="30" t="s">
        <v>0</v>
      </c>
      <c r="E41" s="30" t="s">
        <v>0</v>
      </c>
      <c r="F41" s="30" t="s">
        <v>0</v>
      </c>
      <c r="G41" s="30" t="s">
        <v>0</v>
      </c>
      <c r="H41" s="30" t="s">
        <v>0</v>
      </c>
      <c r="I41" s="30" t="s">
        <v>0</v>
      </c>
      <c r="J41" s="30" t="s">
        <v>0</v>
      </c>
      <c r="K41" s="30" t="s">
        <v>0</v>
      </c>
      <c r="L41" s="30" t="s">
        <v>0</v>
      </c>
      <c r="M41" s="5">
        <v>33.472057990921606</v>
      </c>
      <c r="N41" s="30" t="s">
        <v>0</v>
      </c>
      <c r="O41" s="30" t="s">
        <v>0</v>
      </c>
      <c r="P41" s="30" t="s">
        <v>0</v>
      </c>
      <c r="Q41" s="30" t="s">
        <v>0</v>
      </c>
      <c r="R41" s="5">
        <v>34.271163869044649</v>
      </c>
      <c r="S41" s="30" t="s">
        <v>0</v>
      </c>
      <c r="T41" s="30" t="s">
        <v>0</v>
      </c>
      <c r="U41" s="30" t="s">
        <v>0</v>
      </c>
      <c r="V41" s="30" t="s">
        <v>0</v>
      </c>
      <c r="W41" s="5">
        <v>35.089347456838993</v>
      </c>
      <c r="X41" s="30" t="s">
        <v>0</v>
      </c>
      <c r="Y41" s="30" t="s">
        <v>0</v>
      </c>
      <c r="Z41" s="30" t="s">
        <v>0</v>
      </c>
      <c r="AA41" s="30" t="s">
        <v>0</v>
      </c>
      <c r="AB41" s="5">
        <v>38.656590583334456</v>
      </c>
      <c r="AC41" s="30" t="s">
        <v>0</v>
      </c>
      <c r="AD41" s="30" t="s">
        <v>0</v>
      </c>
      <c r="AE41" s="30" t="s">
        <v>0</v>
      </c>
      <c r="AF41" s="30" t="s">
        <v>0</v>
      </c>
      <c r="AG41" s="5">
        <v>42.586485752281888</v>
      </c>
      <c r="AH41" s="30" t="s">
        <v>0</v>
      </c>
      <c r="AI41" s="30" t="s">
        <v>0</v>
      </c>
      <c r="AJ41" s="30" t="s">
        <v>0</v>
      </c>
      <c r="AK41" s="30" t="s">
        <v>0</v>
      </c>
      <c r="AL41" s="5">
        <v>46.465380073764386</v>
      </c>
      <c r="AM41" s="30" t="s">
        <v>0</v>
      </c>
      <c r="AN41" s="30" t="s">
        <v>0</v>
      </c>
      <c r="AO41" s="30" t="s">
        <v>0</v>
      </c>
      <c r="AP41" s="30" t="s">
        <v>0</v>
      </c>
      <c r="AQ41" s="5">
        <v>50.697574764869998</v>
      </c>
      <c r="AR41" s="30" t="s">
        <v>0</v>
      </c>
      <c r="AS41" s="30" t="s">
        <v>0</v>
      </c>
      <c r="AT41" s="30" t="s">
        <v>0</v>
      </c>
      <c r="AU41" s="30" t="s">
        <v>0</v>
      </c>
      <c r="AV41" s="5">
        <v>54.15605780987768</v>
      </c>
      <c r="AW41" s="30" t="s">
        <v>0</v>
      </c>
      <c r="AX41" s="30" t="s">
        <v>0</v>
      </c>
      <c r="AY41" s="30" t="s">
        <v>0</v>
      </c>
      <c r="AZ41" s="30" t="s">
        <v>0</v>
      </c>
      <c r="BA41" s="5">
        <v>57.850471370853484</v>
      </c>
      <c r="BB41" s="30" t="s">
        <v>0</v>
      </c>
      <c r="BC41" s="30" t="s">
        <v>0</v>
      </c>
      <c r="BD41" s="30" t="s">
        <v>0</v>
      </c>
      <c r="BE41" s="30" t="s">
        <v>0</v>
      </c>
      <c r="BF41" s="5">
        <v>61.917515113384411</v>
      </c>
      <c r="BG41" s="30" t="s">
        <v>0</v>
      </c>
      <c r="BH41" s="30" t="s">
        <v>0</v>
      </c>
      <c r="BI41" s="30" t="s">
        <v>0</v>
      </c>
      <c r="BJ41" s="30" t="s">
        <v>0</v>
      </c>
      <c r="BK41" s="5">
        <v>66.270482970476579</v>
      </c>
      <c r="BL41" s="30" t="s">
        <v>0</v>
      </c>
      <c r="BM41" s="5">
        <v>67.253834669645116</v>
      </c>
    </row>
    <row r="42" spans="1:65" x14ac:dyDescent="0.25">
      <c r="B42" s="19" t="s">
        <v>157</v>
      </c>
      <c r="C42" s="30" t="s">
        <v>0</v>
      </c>
      <c r="D42" s="5"/>
      <c r="E42" s="30" t="s">
        <v>0</v>
      </c>
      <c r="F42" s="30" t="s">
        <v>0</v>
      </c>
      <c r="G42" s="30" t="s">
        <v>0</v>
      </c>
      <c r="H42" s="30" t="s">
        <v>0</v>
      </c>
      <c r="I42" s="30" t="s">
        <v>0</v>
      </c>
      <c r="J42" s="30" t="s">
        <v>0</v>
      </c>
      <c r="K42" s="30" t="s">
        <v>0</v>
      </c>
      <c r="L42" s="30" t="s">
        <v>0</v>
      </c>
      <c r="M42" s="5"/>
      <c r="N42" s="30" t="s">
        <v>0</v>
      </c>
      <c r="O42" s="30" t="s">
        <v>0</v>
      </c>
      <c r="P42" s="30" t="s">
        <v>0</v>
      </c>
      <c r="Q42" s="30" t="s">
        <v>0</v>
      </c>
      <c r="R42" s="30" t="s">
        <v>0</v>
      </c>
      <c r="S42" s="30" t="s">
        <v>0</v>
      </c>
      <c r="T42" s="30" t="s">
        <v>0</v>
      </c>
      <c r="U42" s="30" t="s">
        <v>0</v>
      </c>
      <c r="V42" s="30" t="s">
        <v>0</v>
      </c>
      <c r="W42" s="5"/>
      <c r="X42" s="30" t="s">
        <v>0</v>
      </c>
      <c r="Y42" s="30" t="s">
        <v>0</v>
      </c>
      <c r="Z42" s="30" t="s">
        <v>0</v>
      </c>
      <c r="AA42" s="30" t="s">
        <v>0</v>
      </c>
      <c r="AB42" s="30" t="s">
        <v>0</v>
      </c>
      <c r="AC42" s="30" t="s">
        <v>0</v>
      </c>
      <c r="AD42" s="30" t="s">
        <v>0</v>
      </c>
      <c r="AE42" s="30" t="s">
        <v>0</v>
      </c>
      <c r="AF42" s="30" t="s">
        <v>0</v>
      </c>
      <c r="AG42" s="5"/>
      <c r="AH42" s="30" t="s">
        <v>0</v>
      </c>
      <c r="AI42" s="30" t="s">
        <v>0</v>
      </c>
      <c r="AJ42" s="30" t="s">
        <v>0</v>
      </c>
      <c r="AK42" s="30" t="s">
        <v>0</v>
      </c>
      <c r="AL42" s="30" t="s">
        <v>0</v>
      </c>
      <c r="AM42" s="30" t="s">
        <v>0</v>
      </c>
      <c r="AN42" s="30" t="s">
        <v>0</v>
      </c>
      <c r="AO42" s="30" t="s">
        <v>0</v>
      </c>
      <c r="AP42" s="30" t="s">
        <v>0</v>
      </c>
      <c r="AQ42" s="5"/>
      <c r="AR42" s="30" t="s">
        <v>0</v>
      </c>
      <c r="AS42" s="30" t="s">
        <v>0</v>
      </c>
      <c r="AT42" s="30" t="s">
        <v>0</v>
      </c>
      <c r="AU42" s="30" t="s">
        <v>0</v>
      </c>
      <c r="AV42" s="30" t="s">
        <v>0</v>
      </c>
      <c r="AW42" s="30" t="s">
        <v>0</v>
      </c>
      <c r="AX42" s="30" t="s">
        <v>0</v>
      </c>
      <c r="AY42" s="30" t="s">
        <v>0</v>
      </c>
      <c r="AZ42" s="30" t="s">
        <v>0</v>
      </c>
      <c r="BA42" s="30" t="s">
        <v>0</v>
      </c>
      <c r="BB42" s="30" t="s">
        <v>0</v>
      </c>
      <c r="BC42" s="30" t="s">
        <v>0</v>
      </c>
      <c r="BD42" s="30" t="s">
        <v>0</v>
      </c>
      <c r="BE42" s="30" t="s">
        <v>0</v>
      </c>
      <c r="BF42" s="30" t="s">
        <v>0</v>
      </c>
      <c r="BG42" s="30" t="s">
        <v>0</v>
      </c>
      <c r="BH42" s="30" t="s">
        <v>0</v>
      </c>
      <c r="BI42" s="30" t="s">
        <v>0</v>
      </c>
      <c r="BJ42" s="30" t="s">
        <v>0</v>
      </c>
      <c r="BK42" s="30" t="s">
        <v>0</v>
      </c>
      <c r="BL42" s="30" t="s">
        <v>0</v>
      </c>
      <c r="BM42" s="30" t="s">
        <v>0</v>
      </c>
    </row>
    <row r="43" spans="1:65" x14ac:dyDescent="0.25">
      <c r="B43" s="3" t="s">
        <v>154</v>
      </c>
      <c r="C43" s="30" t="s">
        <v>0</v>
      </c>
      <c r="D43" s="5">
        <v>4.8835610000000003</v>
      </c>
      <c r="E43" s="30" t="s">
        <v>0</v>
      </c>
      <c r="F43" s="30" t="s">
        <v>0</v>
      </c>
      <c r="G43" s="30" t="s">
        <v>0</v>
      </c>
      <c r="H43" s="30" t="s">
        <v>0</v>
      </c>
      <c r="I43" s="30" t="s">
        <v>0</v>
      </c>
      <c r="J43" s="30" t="s">
        <v>0</v>
      </c>
      <c r="K43" s="30" t="s">
        <v>0</v>
      </c>
      <c r="L43" s="30" t="s">
        <v>0</v>
      </c>
      <c r="M43" s="5">
        <v>5.1658030000000004</v>
      </c>
      <c r="N43" s="30" t="s">
        <v>0</v>
      </c>
      <c r="O43" s="30" t="s">
        <v>0</v>
      </c>
      <c r="P43" s="30" t="s">
        <v>0</v>
      </c>
      <c r="Q43" s="30" t="s">
        <v>0</v>
      </c>
      <c r="R43" s="30" t="s">
        <v>0</v>
      </c>
      <c r="S43" s="30" t="s">
        <v>0</v>
      </c>
      <c r="T43" s="30" t="s">
        <v>0</v>
      </c>
      <c r="U43" s="30" t="s">
        <v>0</v>
      </c>
      <c r="V43" s="30" t="s">
        <v>0</v>
      </c>
      <c r="W43" s="5">
        <v>5.8581159999999999</v>
      </c>
      <c r="X43" s="30" t="s">
        <v>0</v>
      </c>
      <c r="Y43" s="30" t="s">
        <v>0</v>
      </c>
      <c r="Z43" s="30" t="s">
        <v>0</v>
      </c>
      <c r="AA43" s="30" t="s">
        <v>0</v>
      </c>
      <c r="AB43" s="30" t="s">
        <v>0</v>
      </c>
      <c r="AC43" s="30" t="s">
        <v>0</v>
      </c>
      <c r="AD43" s="30" t="s">
        <v>0</v>
      </c>
      <c r="AE43" s="30" t="s">
        <v>0</v>
      </c>
      <c r="AF43" s="30" t="s">
        <v>0</v>
      </c>
      <c r="AG43" s="5">
        <v>8.2720929999999999</v>
      </c>
      <c r="AH43" s="30" t="s">
        <v>0</v>
      </c>
      <c r="AI43" s="30" t="s">
        <v>0</v>
      </c>
      <c r="AJ43" s="30" t="s">
        <v>0</v>
      </c>
      <c r="AK43" s="30" t="s">
        <v>0</v>
      </c>
      <c r="AL43" s="30" t="s">
        <v>0</v>
      </c>
      <c r="AM43" s="30" t="s">
        <v>0</v>
      </c>
      <c r="AN43" s="30" t="s">
        <v>0</v>
      </c>
      <c r="AO43" s="30" t="s">
        <v>0</v>
      </c>
      <c r="AP43" s="30" t="s">
        <v>0</v>
      </c>
      <c r="AQ43" s="5">
        <v>11.332015999999999</v>
      </c>
      <c r="AR43" s="30" t="s">
        <v>0</v>
      </c>
      <c r="AS43" s="30" t="s">
        <v>0</v>
      </c>
      <c r="AT43" s="30" t="s">
        <v>0</v>
      </c>
      <c r="AU43" s="30" t="s">
        <v>0</v>
      </c>
      <c r="AV43" s="30" t="s">
        <v>0</v>
      </c>
      <c r="AW43" s="30" t="s">
        <v>0</v>
      </c>
      <c r="AX43" s="30" t="s">
        <v>0</v>
      </c>
      <c r="AY43" s="30" t="s">
        <v>0</v>
      </c>
      <c r="AZ43" s="30" t="s">
        <v>0</v>
      </c>
      <c r="BA43" s="5">
        <v>12.955057</v>
      </c>
      <c r="BB43" s="30" t="s">
        <v>0</v>
      </c>
      <c r="BC43" s="30" t="s">
        <v>0</v>
      </c>
      <c r="BD43" s="30" t="s">
        <v>0</v>
      </c>
      <c r="BE43" s="30" t="s">
        <v>0</v>
      </c>
      <c r="BF43" s="30" t="s">
        <v>0</v>
      </c>
      <c r="BG43" s="30" t="s">
        <v>0</v>
      </c>
      <c r="BH43" s="30" t="s">
        <v>0</v>
      </c>
      <c r="BI43" s="30" t="s">
        <v>0</v>
      </c>
      <c r="BJ43" s="30" t="s">
        <v>0</v>
      </c>
      <c r="BK43" s="5">
        <v>16.471731999999999</v>
      </c>
      <c r="BL43" s="30" t="s">
        <v>0</v>
      </c>
      <c r="BM43" s="30" t="s">
        <v>0</v>
      </c>
    </row>
    <row r="44" spans="1:65" x14ac:dyDescent="0.25">
      <c r="B44" s="14" t="s">
        <v>158</v>
      </c>
      <c r="C44" s="30" t="s">
        <v>0</v>
      </c>
      <c r="D44" s="5">
        <v>71.430000000000007</v>
      </c>
      <c r="E44" s="30" t="s">
        <v>0</v>
      </c>
      <c r="F44" s="30" t="s">
        <v>0</v>
      </c>
      <c r="G44" s="30" t="s">
        <v>0</v>
      </c>
      <c r="H44" s="30" t="s">
        <v>0</v>
      </c>
      <c r="I44" s="30" t="s">
        <v>0</v>
      </c>
      <c r="J44" s="30" t="s">
        <v>0</v>
      </c>
      <c r="K44" s="30" t="s">
        <v>0</v>
      </c>
      <c r="L44" s="30" t="s">
        <v>0</v>
      </c>
      <c r="M44" s="5">
        <v>70.2</v>
      </c>
      <c r="N44" s="30" t="s">
        <v>0</v>
      </c>
      <c r="O44" s="30" t="s">
        <v>0</v>
      </c>
      <c r="P44" s="30" t="s">
        <v>0</v>
      </c>
      <c r="Q44" s="30" t="s">
        <v>0</v>
      </c>
      <c r="R44" s="30" t="s">
        <v>0</v>
      </c>
      <c r="S44" s="30" t="s">
        <v>0</v>
      </c>
      <c r="T44" s="30" t="s">
        <v>0</v>
      </c>
      <c r="U44" s="30" t="s">
        <v>0</v>
      </c>
      <c r="V44" s="30" t="s">
        <v>0</v>
      </c>
      <c r="W44" s="5">
        <v>65.39</v>
      </c>
      <c r="X44" s="30" t="s">
        <v>0</v>
      </c>
      <c r="Y44" s="30" t="s">
        <v>0</v>
      </c>
      <c r="Z44" s="30" t="s">
        <v>0</v>
      </c>
      <c r="AA44" s="30" t="s">
        <v>0</v>
      </c>
      <c r="AB44" s="30" t="s">
        <v>0</v>
      </c>
      <c r="AC44" s="30" t="s">
        <v>0</v>
      </c>
      <c r="AD44" s="30" t="s">
        <v>0</v>
      </c>
      <c r="AE44" s="30" t="s">
        <v>0</v>
      </c>
      <c r="AF44" s="30" t="s">
        <v>0</v>
      </c>
      <c r="AG44" s="5">
        <v>58.32</v>
      </c>
      <c r="AH44" s="30" t="s">
        <v>0</v>
      </c>
      <c r="AI44" s="30" t="s">
        <v>0</v>
      </c>
      <c r="AJ44" s="30" t="s">
        <v>0</v>
      </c>
      <c r="AK44" s="30" t="s">
        <v>0</v>
      </c>
      <c r="AL44" s="30" t="s">
        <v>0</v>
      </c>
      <c r="AM44" s="30" t="s">
        <v>0</v>
      </c>
      <c r="AN44" s="30" t="s">
        <v>0</v>
      </c>
      <c r="AO44" s="30" t="s">
        <v>0</v>
      </c>
      <c r="AP44" s="30" t="s">
        <v>0</v>
      </c>
      <c r="AQ44" s="5">
        <v>54.21</v>
      </c>
      <c r="AR44" s="30" t="s">
        <v>0</v>
      </c>
      <c r="AS44" s="30" t="s">
        <v>0</v>
      </c>
      <c r="AT44" s="30" t="s">
        <v>0</v>
      </c>
      <c r="AU44" s="30" t="s">
        <v>0</v>
      </c>
      <c r="AV44" s="30" t="s">
        <v>0</v>
      </c>
      <c r="AW44" s="30" t="s">
        <v>0</v>
      </c>
      <c r="AX44" s="30" t="s">
        <v>0</v>
      </c>
      <c r="AY44" s="30" t="s">
        <v>0</v>
      </c>
      <c r="AZ44" s="30" t="s">
        <v>0</v>
      </c>
      <c r="BA44" s="5">
        <v>39.39</v>
      </c>
      <c r="BB44" s="30" t="s">
        <v>0</v>
      </c>
      <c r="BC44" s="30" t="s">
        <v>0</v>
      </c>
      <c r="BD44" s="30" t="s">
        <v>0</v>
      </c>
      <c r="BE44" s="30" t="s">
        <v>0</v>
      </c>
      <c r="BF44" s="30" t="s">
        <v>0</v>
      </c>
      <c r="BG44" s="30" t="s">
        <v>0</v>
      </c>
      <c r="BH44" s="30" t="s">
        <v>0</v>
      </c>
      <c r="BI44" s="30" t="s">
        <v>0</v>
      </c>
      <c r="BJ44" s="30" t="s">
        <v>0</v>
      </c>
      <c r="BK44" s="5">
        <v>30.7</v>
      </c>
      <c r="BL44" s="30" t="s">
        <v>0</v>
      </c>
      <c r="BM44" s="30" t="s">
        <v>0</v>
      </c>
    </row>
    <row r="45" spans="1:65" x14ac:dyDescent="0.25">
      <c r="B45" s="14" t="s">
        <v>159</v>
      </c>
      <c r="C45" s="30" t="s">
        <v>0</v>
      </c>
      <c r="D45" s="5">
        <v>11.49</v>
      </c>
      <c r="E45" s="30" t="s">
        <v>0</v>
      </c>
      <c r="F45" s="30" t="s">
        <v>0</v>
      </c>
      <c r="G45" s="30" t="s">
        <v>0</v>
      </c>
      <c r="H45" s="30" t="s">
        <v>0</v>
      </c>
      <c r="I45" s="30" t="s">
        <v>0</v>
      </c>
      <c r="J45" s="30" t="s">
        <v>0</v>
      </c>
      <c r="K45" s="30" t="s">
        <v>0</v>
      </c>
      <c r="L45" s="30" t="s">
        <v>0</v>
      </c>
      <c r="M45" s="5">
        <v>14.39</v>
      </c>
      <c r="N45" s="30" t="s">
        <v>0</v>
      </c>
      <c r="O45" s="30" t="s">
        <v>0</v>
      </c>
      <c r="P45" s="30" t="s">
        <v>0</v>
      </c>
      <c r="Q45" s="30" t="s">
        <v>0</v>
      </c>
      <c r="R45" s="30" t="s">
        <v>0</v>
      </c>
      <c r="S45" s="30" t="s">
        <v>0</v>
      </c>
      <c r="T45" s="30" t="s">
        <v>0</v>
      </c>
      <c r="U45" s="30" t="s">
        <v>0</v>
      </c>
      <c r="V45" s="30" t="s">
        <v>0</v>
      </c>
      <c r="W45" s="5">
        <v>12.73</v>
      </c>
      <c r="X45" s="30" t="s">
        <v>0</v>
      </c>
      <c r="Y45" s="30" t="s">
        <v>0</v>
      </c>
      <c r="Z45" s="30" t="s">
        <v>0</v>
      </c>
      <c r="AA45" s="30" t="s">
        <v>0</v>
      </c>
      <c r="AB45" s="30" t="s">
        <v>0</v>
      </c>
      <c r="AC45" s="30" t="s">
        <v>0</v>
      </c>
      <c r="AD45" s="30" t="s">
        <v>0</v>
      </c>
      <c r="AE45" s="30" t="s">
        <v>0</v>
      </c>
      <c r="AF45" s="30" t="s">
        <v>0</v>
      </c>
      <c r="AG45" s="5">
        <v>15.95</v>
      </c>
      <c r="AH45" s="30" t="s">
        <v>0</v>
      </c>
      <c r="AI45" s="30" t="s">
        <v>0</v>
      </c>
      <c r="AJ45" s="30" t="s">
        <v>0</v>
      </c>
      <c r="AK45" s="30" t="s">
        <v>0</v>
      </c>
      <c r="AL45" s="30" t="s">
        <v>0</v>
      </c>
      <c r="AM45" s="30" t="s">
        <v>0</v>
      </c>
      <c r="AN45" s="30" t="s">
        <v>0</v>
      </c>
      <c r="AO45" s="30" t="s">
        <v>0</v>
      </c>
      <c r="AP45" s="30" t="s">
        <v>0</v>
      </c>
      <c r="AQ45" s="5">
        <v>18.95</v>
      </c>
      <c r="AR45" s="30" t="s">
        <v>0</v>
      </c>
      <c r="AS45" s="30" t="s">
        <v>0</v>
      </c>
      <c r="AT45" s="30" t="s">
        <v>0</v>
      </c>
      <c r="AU45" s="30" t="s">
        <v>0</v>
      </c>
      <c r="AV45" s="30" t="s">
        <v>0</v>
      </c>
      <c r="AW45" s="30" t="s">
        <v>0</v>
      </c>
      <c r="AX45" s="30" t="s">
        <v>0</v>
      </c>
      <c r="AY45" s="30" t="s">
        <v>0</v>
      </c>
      <c r="AZ45" s="30" t="s">
        <v>0</v>
      </c>
      <c r="BA45" s="5">
        <v>22.95</v>
      </c>
      <c r="BB45" s="30" t="s">
        <v>0</v>
      </c>
      <c r="BC45" s="30" t="s">
        <v>0</v>
      </c>
      <c r="BD45" s="30" t="s">
        <v>0</v>
      </c>
      <c r="BE45" s="30" t="s">
        <v>0</v>
      </c>
      <c r="BF45" s="30" t="s">
        <v>0</v>
      </c>
      <c r="BG45" s="30" t="s">
        <v>0</v>
      </c>
      <c r="BH45" s="30" t="s">
        <v>0</v>
      </c>
      <c r="BI45" s="30" t="s">
        <v>0</v>
      </c>
      <c r="BJ45" s="30" t="s">
        <v>0</v>
      </c>
      <c r="BK45" s="5">
        <v>22.7</v>
      </c>
      <c r="BL45" s="30" t="s">
        <v>0</v>
      </c>
      <c r="BM45" s="30" t="s">
        <v>0</v>
      </c>
    </row>
    <row r="46" spans="1:65" x14ac:dyDescent="0.25">
      <c r="B46" s="14" t="s">
        <v>160</v>
      </c>
      <c r="C46" s="30" t="s">
        <v>0</v>
      </c>
      <c r="D46" s="5">
        <v>9.3000000000000007</v>
      </c>
      <c r="E46" s="30" t="s">
        <v>0</v>
      </c>
      <c r="F46" s="30" t="s">
        <v>0</v>
      </c>
      <c r="G46" s="30" t="s">
        <v>0</v>
      </c>
      <c r="H46" s="30" t="s">
        <v>0</v>
      </c>
      <c r="I46" s="30" t="s">
        <v>0</v>
      </c>
      <c r="J46" s="30" t="s">
        <v>0</v>
      </c>
      <c r="K46" s="30" t="s">
        <v>0</v>
      </c>
      <c r="L46" s="30" t="s">
        <v>0</v>
      </c>
      <c r="M46" s="5">
        <v>11.36</v>
      </c>
      <c r="N46" s="30" t="s">
        <v>0</v>
      </c>
      <c r="O46" s="30" t="s">
        <v>0</v>
      </c>
      <c r="P46" s="30" t="s">
        <v>0</v>
      </c>
      <c r="Q46" s="30" t="s">
        <v>0</v>
      </c>
      <c r="R46" s="30" t="s">
        <v>0</v>
      </c>
      <c r="S46" s="30" t="s">
        <v>0</v>
      </c>
      <c r="T46" s="30" t="s">
        <v>0</v>
      </c>
      <c r="U46" s="30" t="s">
        <v>0</v>
      </c>
      <c r="V46" s="30" t="s">
        <v>0</v>
      </c>
      <c r="W46" s="5">
        <v>19.07</v>
      </c>
      <c r="X46" s="30" t="s">
        <v>0</v>
      </c>
      <c r="Y46" s="30" t="s">
        <v>0</v>
      </c>
      <c r="Z46" s="30" t="s">
        <v>0</v>
      </c>
      <c r="AA46" s="30" t="s">
        <v>0</v>
      </c>
      <c r="AB46" s="30" t="s">
        <v>0</v>
      </c>
      <c r="AC46" s="30" t="s">
        <v>0</v>
      </c>
      <c r="AD46" s="30" t="s">
        <v>0</v>
      </c>
      <c r="AE46" s="30" t="s">
        <v>0</v>
      </c>
      <c r="AF46" s="30" t="s">
        <v>0</v>
      </c>
      <c r="AG46" s="5">
        <v>21.45</v>
      </c>
      <c r="AH46" s="30" t="s">
        <v>0</v>
      </c>
      <c r="AI46" s="30" t="s">
        <v>0</v>
      </c>
      <c r="AJ46" s="30" t="s">
        <v>0</v>
      </c>
      <c r="AK46" s="30" t="s">
        <v>0</v>
      </c>
      <c r="AL46" s="30" t="s">
        <v>0</v>
      </c>
      <c r="AM46" s="30" t="s">
        <v>0</v>
      </c>
      <c r="AN46" s="30" t="s">
        <v>0</v>
      </c>
      <c r="AO46" s="30" t="s">
        <v>0</v>
      </c>
      <c r="AP46" s="30" t="s">
        <v>0</v>
      </c>
      <c r="AQ46" s="5">
        <v>26.12</v>
      </c>
      <c r="AR46" s="30" t="s">
        <v>0</v>
      </c>
      <c r="AS46" s="30" t="s">
        <v>0</v>
      </c>
      <c r="AT46" s="30" t="s">
        <v>0</v>
      </c>
      <c r="AU46" s="30" t="s">
        <v>0</v>
      </c>
      <c r="AV46" s="30" t="s">
        <v>0</v>
      </c>
      <c r="AW46" s="30" t="s">
        <v>0</v>
      </c>
      <c r="AX46" s="30" t="s">
        <v>0</v>
      </c>
      <c r="AY46" s="30" t="s">
        <v>0</v>
      </c>
      <c r="AZ46" s="30" t="s">
        <v>0</v>
      </c>
      <c r="BA46" s="5">
        <v>31.88</v>
      </c>
      <c r="BB46" s="30" t="s">
        <v>0</v>
      </c>
      <c r="BC46" s="30" t="s">
        <v>0</v>
      </c>
      <c r="BD46" s="30" t="s">
        <v>0</v>
      </c>
      <c r="BE46" s="30" t="s">
        <v>0</v>
      </c>
      <c r="BF46" s="30" t="s">
        <v>0</v>
      </c>
      <c r="BG46" s="30" t="s">
        <v>0</v>
      </c>
      <c r="BH46" s="30" t="s">
        <v>0</v>
      </c>
      <c r="BI46" s="30" t="s">
        <v>0</v>
      </c>
      <c r="BJ46" s="30" t="s">
        <v>0</v>
      </c>
      <c r="BK46" s="5">
        <v>41</v>
      </c>
      <c r="BL46" s="30" t="s">
        <v>0</v>
      </c>
      <c r="BM46" s="30" t="s">
        <v>0</v>
      </c>
    </row>
    <row r="47" spans="1:65" x14ac:dyDescent="0.25">
      <c r="B47" s="14" t="s">
        <v>62</v>
      </c>
      <c r="C47" s="30" t="s">
        <v>0</v>
      </c>
      <c r="D47" s="5">
        <v>7.78</v>
      </c>
      <c r="E47" s="30" t="s">
        <v>0</v>
      </c>
      <c r="F47" s="30" t="s">
        <v>0</v>
      </c>
      <c r="G47" s="30" t="s">
        <v>0</v>
      </c>
      <c r="H47" s="30" t="s">
        <v>0</v>
      </c>
      <c r="I47" s="30" t="s">
        <v>0</v>
      </c>
      <c r="J47" s="30" t="s">
        <v>0</v>
      </c>
      <c r="K47" s="30" t="s">
        <v>0</v>
      </c>
      <c r="L47" s="30" t="s">
        <v>0</v>
      </c>
      <c r="M47" s="3">
        <v>4.05</v>
      </c>
      <c r="N47" s="30" t="s">
        <v>0</v>
      </c>
      <c r="O47" s="30" t="s">
        <v>0</v>
      </c>
      <c r="P47" s="30" t="s">
        <v>0</v>
      </c>
      <c r="Q47" s="30" t="s">
        <v>0</v>
      </c>
      <c r="R47" s="30" t="s">
        <v>0</v>
      </c>
      <c r="S47" s="30" t="s">
        <v>0</v>
      </c>
      <c r="T47" s="30" t="s">
        <v>0</v>
      </c>
      <c r="U47" s="30" t="s">
        <v>0</v>
      </c>
      <c r="V47" s="30" t="s">
        <v>0</v>
      </c>
      <c r="W47" s="3">
        <v>2.79</v>
      </c>
      <c r="X47" s="30" t="s">
        <v>0</v>
      </c>
      <c r="Y47" s="30" t="s">
        <v>0</v>
      </c>
      <c r="Z47" s="30" t="s">
        <v>0</v>
      </c>
      <c r="AA47" s="30" t="s">
        <v>0</v>
      </c>
      <c r="AB47" s="30" t="s">
        <v>0</v>
      </c>
      <c r="AC47" s="30" t="s">
        <v>0</v>
      </c>
      <c r="AD47" s="30" t="s">
        <v>0</v>
      </c>
      <c r="AE47" s="30" t="s">
        <v>0</v>
      </c>
      <c r="AF47" s="30" t="s">
        <v>0</v>
      </c>
      <c r="AG47" s="5">
        <v>4.29</v>
      </c>
      <c r="AH47" s="30" t="s">
        <v>0</v>
      </c>
      <c r="AI47" s="30" t="s">
        <v>0</v>
      </c>
      <c r="AJ47" s="30" t="s">
        <v>0</v>
      </c>
      <c r="AK47" s="30" t="s">
        <v>0</v>
      </c>
      <c r="AL47" s="30" t="s">
        <v>0</v>
      </c>
      <c r="AM47" s="30" t="s">
        <v>0</v>
      </c>
      <c r="AN47" s="30" t="s">
        <v>0</v>
      </c>
      <c r="AO47" s="30" t="s">
        <v>0</v>
      </c>
      <c r="AP47" s="30" t="s">
        <v>0</v>
      </c>
      <c r="AQ47" s="13">
        <v>0.72</v>
      </c>
      <c r="AR47" s="30" t="s">
        <v>0</v>
      </c>
      <c r="AS47" s="30" t="s">
        <v>0</v>
      </c>
      <c r="AT47" s="30" t="s">
        <v>0</v>
      </c>
      <c r="AU47" s="30" t="s">
        <v>0</v>
      </c>
      <c r="AV47" s="30" t="s">
        <v>0</v>
      </c>
      <c r="AW47" s="30" t="s">
        <v>0</v>
      </c>
      <c r="AX47" s="30" t="s">
        <v>0</v>
      </c>
      <c r="AY47" s="30" t="s">
        <v>0</v>
      </c>
      <c r="AZ47" s="30" t="s">
        <v>0</v>
      </c>
      <c r="BA47" s="5">
        <v>5.8</v>
      </c>
      <c r="BB47" s="30" t="s">
        <v>0</v>
      </c>
      <c r="BC47" s="30" t="s">
        <v>0</v>
      </c>
      <c r="BD47" s="30" t="s">
        <v>0</v>
      </c>
      <c r="BE47" s="30" t="s">
        <v>0</v>
      </c>
      <c r="BF47" s="30" t="s">
        <v>0</v>
      </c>
      <c r="BG47" s="30" t="s">
        <v>0</v>
      </c>
      <c r="BH47" s="30" t="s">
        <v>0</v>
      </c>
      <c r="BI47" s="30" t="s">
        <v>0</v>
      </c>
      <c r="BJ47" s="30" t="s">
        <v>0</v>
      </c>
      <c r="BK47" s="5">
        <v>5.6</v>
      </c>
      <c r="BL47" s="30" t="s">
        <v>0</v>
      </c>
      <c r="BM47" s="30" t="s">
        <v>0</v>
      </c>
    </row>
    <row r="48" spans="1:65" x14ac:dyDescent="0.25">
      <c r="B48" s="3" t="s">
        <v>68</v>
      </c>
      <c r="C48" s="30" t="s">
        <v>0</v>
      </c>
      <c r="D48" s="5">
        <v>32.6</v>
      </c>
      <c r="E48" s="30" t="s">
        <v>0</v>
      </c>
      <c r="F48" s="30" t="s">
        <v>0</v>
      </c>
      <c r="G48" s="30" t="s">
        <v>0</v>
      </c>
      <c r="H48" s="30" t="s">
        <v>0</v>
      </c>
      <c r="I48" s="30" t="s">
        <v>0</v>
      </c>
      <c r="J48" s="30" t="s">
        <v>0</v>
      </c>
      <c r="K48" s="30" t="s">
        <v>0</v>
      </c>
      <c r="L48" s="30" t="s">
        <v>0</v>
      </c>
      <c r="M48" s="3">
        <v>36.299999999999997</v>
      </c>
      <c r="N48" s="30" t="s">
        <v>0</v>
      </c>
      <c r="O48" s="30" t="s">
        <v>0</v>
      </c>
      <c r="P48" s="30" t="s">
        <v>0</v>
      </c>
      <c r="Q48" s="30" t="s">
        <v>0</v>
      </c>
      <c r="R48" s="30" t="s">
        <v>0</v>
      </c>
      <c r="S48" s="30" t="s">
        <v>0</v>
      </c>
      <c r="T48" s="30" t="s">
        <v>0</v>
      </c>
      <c r="U48" s="30" t="s">
        <v>0</v>
      </c>
      <c r="V48" s="30" t="s">
        <v>0</v>
      </c>
      <c r="W48" s="5">
        <v>39</v>
      </c>
      <c r="X48" s="30" t="s">
        <v>0</v>
      </c>
      <c r="Y48" s="30" t="s">
        <v>0</v>
      </c>
      <c r="Z48" s="30" t="s">
        <v>0</v>
      </c>
      <c r="AA48" s="30" t="s">
        <v>0</v>
      </c>
      <c r="AB48" s="30" t="s">
        <v>0</v>
      </c>
      <c r="AC48" s="30" t="s">
        <v>0</v>
      </c>
      <c r="AD48" s="30" t="s">
        <v>0</v>
      </c>
      <c r="AE48" s="30" t="s">
        <v>0</v>
      </c>
      <c r="AF48" s="30" t="s">
        <v>0</v>
      </c>
      <c r="AG48" s="5">
        <v>47.34</v>
      </c>
      <c r="AH48" s="30" t="s">
        <v>0</v>
      </c>
      <c r="AI48" s="30" t="s">
        <v>0</v>
      </c>
      <c r="AJ48" s="30" t="s">
        <v>0</v>
      </c>
      <c r="AK48" s="30" t="s">
        <v>0</v>
      </c>
      <c r="AL48" s="5">
        <v>52.7</v>
      </c>
      <c r="AM48" s="30" t="s">
        <v>0</v>
      </c>
      <c r="AN48" s="30" t="s">
        <v>0</v>
      </c>
      <c r="AO48" s="30" t="s">
        <v>0</v>
      </c>
      <c r="AP48" s="30" t="s">
        <v>0</v>
      </c>
      <c r="AQ48" s="13">
        <v>56.2</v>
      </c>
      <c r="AR48" s="30" t="s">
        <v>0</v>
      </c>
      <c r="AS48" s="30" t="s">
        <v>0</v>
      </c>
      <c r="AT48" s="30" t="s">
        <v>0</v>
      </c>
      <c r="AU48" s="30" t="s">
        <v>0</v>
      </c>
      <c r="AV48" s="5">
        <v>58.9</v>
      </c>
      <c r="AW48" s="30" t="s">
        <v>0</v>
      </c>
      <c r="AX48" s="30" t="s">
        <v>0</v>
      </c>
      <c r="AY48" s="30" t="s">
        <v>0</v>
      </c>
      <c r="AZ48" s="30" t="s">
        <v>0</v>
      </c>
      <c r="BA48" s="5">
        <v>59.85</v>
      </c>
      <c r="BB48" s="30" t="s">
        <v>0</v>
      </c>
      <c r="BC48" s="30" t="s">
        <v>0</v>
      </c>
      <c r="BD48" s="30" t="s">
        <v>0</v>
      </c>
      <c r="BE48" s="30" t="s">
        <v>0</v>
      </c>
      <c r="BF48" s="5">
        <v>63.86</v>
      </c>
      <c r="BG48" s="30" t="s">
        <v>0</v>
      </c>
      <c r="BH48" s="30" t="s">
        <v>0</v>
      </c>
      <c r="BI48" s="30" t="s">
        <v>0</v>
      </c>
      <c r="BJ48" s="30" t="s">
        <v>0</v>
      </c>
      <c r="BK48" s="5">
        <v>66.2</v>
      </c>
      <c r="BL48" s="30" t="s">
        <v>0</v>
      </c>
      <c r="BM48" s="5">
        <v>67.7</v>
      </c>
    </row>
    <row r="49" spans="1:65" x14ac:dyDescent="0.25">
      <c r="B49" s="3" t="s">
        <v>255</v>
      </c>
      <c r="C49" s="30" t="s">
        <v>0</v>
      </c>
      <c r="D49" s="5">
        <v>115</v>
      </c>
      <c r="E49" s="30" t="s">
        <v>0</v>
      </c>
      <c r="F49" s="30" t="s">
        <v>0</v>
      </c>
      <c r="G49" s="30" t="s">
        <v>0</v>
      </c>
      <c r="H49" s="30" t="s">
        <v>0</v>
      </c>
      <c r="I49" s="30" t="s">
        <v>0</v>
      </c>
      <c r="J49" s="30" t="s">
        <v>0</v>
      </c>
      <c r="K49" s="30" t="s">
        <v>0</v>
      </c>
      <c r="L49" s="30" t="s">
        <v>0</v>
      </c>
      <c r="M49" s="5">
        <v>109</v>
      </c>
      <c r="N49" s="30" t="s">
        <v>0</v>
      </c>
      <c r="O49" s="30" t="s">
        <v>0</v>
      </c>
      <c r="P49" s="30" t="s">
        <v>0</v>
      </c>
      <c r="Q49" s="30" t="s">
        <v>0</v>
      </c>
      <c r="R49" s="30" t="s">
        <v>0</v>
      </c>
      <c r="S49" s="30" t="s">
        <v>0</v>
      </c>
      <c r="T49" s="30" t="s">
        <v>0</v>
      </c>
      <c r="U49" s="30" t="s">
        <v>0</v>
      </c>
      <c r="V49" s="30" t="s">
        <v>0</v>
      </c>
      <c r="W49" s="5">
        <v>100</v>
      </c>
      <c r="X49" s="30" t="s">
        <v>0</v>
      </c>
      <c r="Y49" s="30" t="s">
        <v>0</v>
      </c>
      <c r="Z49" s="30" t="s">
        <v>0</v>
      </c>
      <c r="AA49" s="30" t="s">
        <v>0</v>
      </c>
      <c r="AB49" s="30" t="s">
        <v>0</v>
      </c>
      <c r="AC49" s="30" t="s">
        <v>0</v>
      </c>
      <c r="AD49" s="30" t="s">
        <v>0</v>
      </c>
      <c r="AE49" s="30" t="s">
        <v>0</v>
      </c>
      <c r="AF49" s="30" t="s">
        <v>0</v>
      </c>
      <c r="AG49" s="5">
        <v>86</v>
      </c>
      <c r="AH49" s="30" t="s">
        <v>0</v>
      </c>
      <c r="AI49" s="30" t="s">
        <v>0</v>
      </c>
      <c r="AJ49" s="30" t="s">
        <v>0</v>
      </c>
      <c r="AK49" s="30" t="s">
        <v>0</v>
      </c>
      <c r="AL49" s="30" t="s">
        <v>0</v>
      </c>
      <c r="AM49" s="30" t="s">
        <v>0</v>
      </c>
      <c r="AN49" s="30" t="s">
        <v>0</v>
      </c>
      <c r="AO49" s="30" t="s">
        <v>0</v>
      </c>
      <c r="AP49" s="30" t="s">
        <v>0</v>
      </c>
      <c r="AQ49" s="5">
        <v>72</v>
      </c>
      <c r="AR49" s="30" t="s">
        <v>0</v>
      </c>
      <c r="AS49" s="30" t="s">
        <v>0</v>
      </c>
      <c r="AT49" s="30" t="s">
        <v>0</v>
      </c>
      <c r="AU49" s="30" t="s">
        <v>0</v>
      </c>
      <c r="AV49" s="30" t="s">
        <v>0</v>
      </c>
      <c r="AW49" s="30" t="s">
        <v>0</v>
      </c>
      <c r="AX49" s="30" t="s">
        <v>0</v>
      </c>
      <c r="AY49" s="30" t="s">
        <v>0</v>
      </c>
      <c r="AZ49" s="30" t="s">
        <v>0</v>
      </c>
      <c r="BA49" s="30" t="s">
        <v>0</v>
      </c>
      <c r="BB49" s="30" t="s">
        <v>0</v>
      </c>
      <c r="BC49" s="30" t="s">
        <v>0</v>
      </c>
      <c r="BD49" s="30" t="s">
        <v>0</v>
      </c>
      <c r="BE49" s="30" t="s">
        <v>0</v>
      </c>
      <c r="BF49" s="30" t="s">
        <v>0</v>
      </c>
      <c r="BG49" s="30" t="s">
        <v>0</v>
      </c>
      <c r="BH49" s="30" t="s">
        <v>0</v>
      </c>
      <c r="BI49" s="30" t="s">
        <v>0</v>
      </c>
      <c r="BJ49" s="30" t="s">
        <v>0</v>
      </c>
      <c r="BK49" s="30" t="s">
        <v>0</v>
      </c>
      <c r="BL49" s="30" t="s">
        <v>0</v>
      </c>
      <c r="BM49" s="30" t="s">
        <v>0</v>
      </c>
    </row>
    <row r="50" spans="1:65" x14ac:dyDescent="0.25">
      <c r="B50" s="3" t="s">
        <v>259</v>
      </c>
      <c r="C50" s="30"/>
      <c r="D50" s="5"/>
      <c r="E50" s="30"/>
      <c r="F50" s="30"/>
      <c r="G50" s="30"/>
      <c r="H50" s="30"/>
      <c r="I50" s="30"/>
      <c r="J50" s="30"/>
      <c r="K50" s="30"/>
      <c r="L50" s="30"/>
      <c r="M50" s="5"/>
      <c r="N50" s="30"/>
      <c r="O50" s="30"/>
      <c r="P50" s="30"/>
      <c r="Q50" s="30"/>
      <c r="R50" s="30"/>
      <c r="S50" s="30"/>
      <c r="T50" s="30"/>
      <c r="U50" s="30"/>
      <c r="V50" s="30"/>
      <c r="W50" s="5"/>
      <c r="X50" s="30"/>
      <c r="Y50" s="30"/>
      <c r="Z50" s="30"/>
      <c r="AA50" s="30"/>
      <c r="AB50" s="30"/>
      <c r="AC50" s="30"/>
      <c r="AD50" s="30"/>
      <c r="AE50" s="30"/>
      <c r="AF50" s="30"/>
      <c r="AG50" s="5"/>
      <c r="AH50" s="30"/>
      <c r="AI50" s="30"/>
      <c r="AJ50" s="30"/>
      <c r="AK50" s="30"/>
      <c r="AL50" s="30"/>
      <c r="AM50" s="30"/>
      <c r="AN50" s="30"/>
      <c r="AO50" s="30"/>
      <c r="AP50" s="30"/>
      <c r="AQ50" s="5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</row>
    <row r="51" spans="1:65" x14ac:dyDescent="0.25">
      <c r="B51" s="3" t="s">
        <v>256</v>
      </c>
      <c r="C51" s="30" t="s">
        <v>0</v>
      </c>
      <c r="D51" s="30" t="s">
        <v>0</v>
      </c>
      <c r="E51" s="30" t="s">
        <v>0</v>
      </c>
      <c r="F51" s="30" t="s">
        <v>0</v>
      </c>
      <c r="G51" s="30" t="s">
        <v>0</v>
      </c>
      <c r="H51" s="30" t="s">
        <v>0</v>
      </c>
      <c r="I51" s="30" t="s">
        <v>0</v>
      </c>
      <c r="J51" s="30" t="s">
        <v>0</v>
      </c>
      <c r="K51" s="30" t="s">
        <v>0</v>
      </c>
      <c r="L51" s="30" t="s">
        <v>0</v>
      </c>
      <c r="M51" s="30" t="s">
        <v>0</v>
      </c>
      <c r="N51" s="30" t="s">
        <v>0</v>
      </c>
      <c r="O51" s="30" t="s">
        <v>0</v>
      </c>
      <c r="P51" s="30" t="s">
        <v>0</v>
      </c>
      <c r="Q51" s="30" t="s">
        <v>0</v>
      </c>
      <c r="R51" s="30" t="s">
        <v>0</v>
      </c>
      <c r="S51" s="30" t="s">
        <v>0</v>
      </c>
      <c r="T51" s="30" t="s">
        <v>0</v>
      </c>
      <c r="U51" s="30" t="s">
        <v>0</v>
      </c>
      <c r="V51" s="30" t="s">
        <v>0</v>
      </c>
      <c r="W51" s="30" t="s">
        <v>0</v>
      </c>
      <c r="X51" s="30" t="s">
        <v>0</v>
      </c>
      <c r="Y51" s="30" t="s">
        <v>0</v>
      </c>
      <c r="Z51" s="30" t="s">
        <v>0</v>
      </c>
      <c r="AA51" s="30" t="s">
        <v>0</v>
      </c>
      <c r="AB51" s="30" t="s">
        <v>0</v>
      </c>
      <c r="AC51" s="30" t="s">
        <v>0</v>
      </c>
      <c r="AD51" s="30" t="s">
        <v>0</v>
      </c>
      <c r="AE51" s="30" t="s">
        <v>0</v>
      </c>
      <c r="AF51" s="30" t="s">
        <v>0</v>
      </c>
      <c r="AG51" s="194">
        <v>61.8</v>
      </c>
      <c r="AH51" s="30" t="s">
        <v>0</v>
      </c>
      <c r="AI51" s="30" t="s">
        <v>0</v>
      </c>
      <c r="AJ51" s="30" t="s">
        <v>0</v>
      </c>
      <c r="AK51" s="30" t="s">
        <v>0</v>
      </c>
      <c r="AL51" s="30" t="s">
        <v>0</v>
      </c>
      <c r="AM51" s="194">
        <v>64.3</v>
      </c>
      <c r="AN51" s="30" t="s">
        <v>0</v>
      </c>
      <c r="AO51" s="30" t="s">
        <v>0</v>
      </c>
      <c r="AP51" s="138">
        <v>61</v>
      </c>
      <c r="AQ51" s="30" t="s">
        <v>0</v>
      </c>
      <c r="AR51" s="30" t="s">
        <v>0</v>
      </c>
      <c r="AS51" s="30" t="s">
        <v>0</v>
      </c>
      <c r="AT51" s="194">
        <v>45.6</v>
      </c>
      <c r="AU51" s="30" t="s">
        <v>0</v>
      </c>
      <c r="AV51" s="30" t="s">
        <v>0</v>
      </c>
      <c r="AW51" s="30" t="s">
        <v>0</v>
      </c>
      <c r="AX51" s="30" t="s">
        <v>0</v>
      </c>
      <c r="AY51" s="194">
        <v>24.3</v>
      </c>
      <c r="AZ51" s="30" t="s">
        <v>0</v>
      </c>
      <c r="BA51" s="30" t="s">
        <v>0</v>
      </c>
      <c r="BB51" s="30" t="s">
        <v>0</v>
      </c>
      <c r="BC51" s="30" t="s">
        <v>0</v>
      </c>
      <c r="BD51" s="30" t="s">
        <v>0</v>
      </c>
      <c r="BE51" s="30" t="s">
        <v>0</v>
      </c>
      <c r="BF51" s="30" t="s">
        <v>0</v>
      </c>
      <c r="BG51" s="30" t="s">
        <v>0</v>
      </c>
      <c r="BH51" s="138">
        <v>25</v>
      </c>
      <c r="BI51" s="30" t="s">
        <v>0</v>
      </c>
      <c r="BJ51" s="30" t="s">
        <v>0</v>
      </c>
      <c r="BK51" s="30" t="s">
        <v>0</v>
      </c>
      <c r="BL51" s="30" t="s">
        <v>0</v>
      </c>
      <c r="BM51" s="194">
        <v>22.5</v>
      </c>
    </row>
    <row r="52" spans="1:65" x14ac:dyDescent="0.25">
      <c r="B52" s="3" t="s">
        <v>257</v>
      </c>
      <c r="C52" s="30" t="s">
        <v>0</v>
      </c>
      <c r="D52" s="30" t="s">
        <v>0</v>
      </c>
      <c r="E52" s="30" t="s">
        <v>0</v>
      </c>
      <c r="F52" s="30" t="s">
        <v>0</v>
      </c>
      <c r="G52" s="30" t="s">
        <v>0</v>
      </c>
      <c r="H52" s="30" t="s">
        <v>0</v>
      </c>
      <c r="I52" s="30" t="s">
        <v>0</v>
      </c>
      <c r="J52" s="30" t="s">
        <v>0</v>
      </c>
      <c r="K52" s="30" t="s">
        <v>0</v>
      </c>
      <c r="L52" s="30" t="s">
        <v>0</v>
      </c>
      <c r="M52" s="30" t="s">
        <v>0</v>
      </c>
      <c r="N52" s="30" t="s">
        <v>0</v>
      </c>
      <c r="O52" s="30" t="s">
        <v>0</v>
      </c>
      <c r="P52" s="30" t="s">
        <v>0</v>
      </c>
      <c r="Q52" s="30" t="s">
        <v>0</v>
      </c>
      <c r="R52" s="30" t="s">
        <v>0</v>
      </c>
      <c r="S52" s="30" t="s">
        <v>0</v>
      </c>
      <c r="T52" s="30" t="s">
        <v>0</v>
      </c>
      <c r="U52" s="30" t="s">
        <v>0</v>
      </c>
      <c r="V52" s="30" t="s">
        <v>0</v>
      </c>
      <c r="W52" s="30" t="s">
        <v>0</v>
      </c>
      <c r="X52" s="30" t="s">
        <v>0</v>
      </c>
      <c r="Y52" s="30" t="s">
        <v>0</v>
      </c>
      <c r="Z52" s="30" t="s">
        <v>0</v>
      </c>
      <c r="AA52" s="30" t="s">
        <v>0</v>
      </c>
      <c r="AB52" s="30" t="s">
        <v>0</v>
      </c>
      <c r="AC52" s="30" t="s">
        <v>0</v>
      </c>
      <c r="AD52" s="30" t="s">
        <v>0</v>
      </c>
      <c r="AE52" s="30" t="s">
        <v>0</v>
      </c>
      <c r="AF52" s="30" t="s">
        <v>0</v>
      </c>
      <c r="AG52" s="194">
        <v>73.2</v>
      </c>
      <c r="AH52" s="30" t="s">
        <v>0</v>
      </c>
      <c r="AI52" s="30" t="s">
        <v>0</v>
      </c>
      <c r="AJ52" s="30" t="s">
        <v>0</v>
      </c>
      <c r="AK52" s="30" t="s">
        <v>0</v>
      </c>
      <c r="AL52" s="30" t="s">
        <v>0</v>
      </c>
      <c r="AM52" s="194">
        <v>69.8</v>
      </c>
      <c r="AN52" s="30" t="s">
        <v>0</v>
      </c>
      <c r="AO52" s="30" t="s">
        <v>0</v>
      </c>
      <c r="AP52" s="138">
        <v>70</v>
      </c>
      <c r="AQ52" s="30" t="s">
        <v>0</v>
      </c>
      <c r="AR52" s="30" t="s">
        <v>0</v>
      </c>
      <c r="AS52" s="30" t="s">
        <v>0</v>
      </c>
      <c r="AT52" s="194">
        <v>55.9</v>
      </c>
      <c r="AU52" s="30" t="s">
        <v>0</v>
      </c>
      <c r="AV52" s="30" t="s">
        <v>0</v>
      </c>
      <c r="AW52" s="30" t="s">
        <v>0</v>
      </c>
      <c r="AX52" s="30" t="s">
        <v>0</v>
      </c>
      <c r="AY52" s="194">
        <v>44.7</v>
      </c>
      <c r="AZ52" s="30" t="s">
        <v>0</v>
      </c>
      <c r="BA52" s="30" t="s">
        <v>0</v>
      </c>
      <c r="BB52" s="30" t="s">
        <v>0</v>
      </c>
      <c r="BC52" s="30" t="s">
        <v>0</v>
      </c>
      <c r="BD52" s="30" t="s">
        <v>0</v>
      </c>
      <c r="BE52" s="30" t="s">
        <v>0</v>
      </c>
      <c r="BF52" s="30" t="s">
        <v>0</v>
      </c>
      <c r="BG52" s="30" t="s">
        <v>0</v>
      </c>
      <c r="BH52" s="138">
        <v>33</v>
      </c>
      <c r="BI52" s="30" t="s">
        <v>0</v>
      </c>
      <c r="BJ52" s="30" t="s">
        <v>0</v>
      </c>
      <c r="BK52" s="30" t="s">
        <v>0</v>
      </c>
      <c r="BL52" s="30" t="s">
        <v>0</v>
      </c>
      <c r="BM52" s="194">
        <v>30.2</v>
      </c>
    </row>
    <row r="53" spans="1:65" x14ac:dyDescent="0.25">
      <c r="B53" s="3" t="s">
        <v>258</v>
      </c>
      <c r="C53" s="30" t="s">
        <v>0</v>
      </c>
      <c r="D53" s="30" t="s">
        <v>0</v>
      </c>
      <c r="E53" s="30" t="s">
        <v>0</v>
      </c>
      <c r="F53" s="30" t="s">
        <v>0</v>
      </c>
      <c r="G53" s="30" t="s">
        <v>0</v>
      </c>
      <c r="H53" s="30" t="s">
        <v>0</v>
      </c>
      <c r="I53" s="30" t="s">
        <v>0</v>
      </c>
      <c r="J53" s="30" t="s">
        <v>0</v>
      </c>
      <c r="K53" s="30" t="s">
        <v>0</v>
      </c>
      <c r="L53" s="30" t="s">
        <v>0</v>
      </c>
      <c r="M53" s="30" t="s">
        <v>0</v>
      </c>
      <c r="N53" s="30" t="s">
        <v>0</v>
      </c>
      <c r="O53" s="30" t="s">
        <v>0</v>
      </c>
      <c r="P53" s="30" t="s">
        <v>0</v>
      </c>
      <c r="Q53" s="30" t="s">
        <v>0</v>
      </c>
      <c r="R53" s="30" t="s">
        <v>0</v>
      </c>
      <c r="S53" s="30" t="s">
        <v>0</v>
      </c>
      <c r="T53" s="30" t="s">
        <v>0</v>
      </c>
      <c r="U53" s="30" t="s">
        <v>0</v>
      </c>
      <c r="V53" s="30" t="s">
        <v>0</v>
      </c>
      <c r="W53" s="30" t="s">
        <v>0</v>
      </c>
      <c r="X53" s="30" t="s">
        <v>0</v>
      </c>
      <c r="Y53" s="30" t="s">
        <v>0</v>
      </c>
      <c r="Z53" s="30" t="s">
        <v>0</v>
      </c>
      <c r="AA53" s="30" t="s">
        <v>0</v>
      </c>
      <c r="AB53" s="30" t="s">
        <v>0</v>
      </c>
      <c r="AC53" s="30" t="s">
        <v>0</v>
      </c>
      <c r="AD53" s="30" t="s">
        <v>0</v>
      </c>
      <c r="AE53" s="30" t="s">
        <v>0</v>
      </c>
      <c r="AF53" s="30" t="s">
        <v>0</v>
      </c>
      <c r="AG53" s="194">
        <v>88.4</v>
      </c>
      <c r="AH53" s="30" t="s">
        <v>0</v>
      </c>
      <c r="AI53" s="30" t="s">
        <v>0</v>
      </c>
      <c r="AJ53" s="30" t="s">
        <v>0</v>
      </c>
      <c r="AK53" s="30" t="s">
        <v>0</v>
      </c>
      <c r="AL53" s="30" t="s">
        <v>0</v>
      </c>
      <c r="AM53" s="194">
        <v>83.5</v>
      </c>
      <c r="AN53" s="30" t="s">
        <v>0</v>
      </c>
      <c r="AO53" s="30" t="s">
        <v>0</v>
      </c>
      <c r="AP53" s="194">
        <v>81.3</v>
      </c>
      <c r="AQ53" s="30" t="s">
        <v>0</v>
      </c>
      <c r="AR53" s="30" t="s">
        <v>0</v>
      </c>
      <c r="AS53" s="30" t="s">
        <v>0</v>
      </c>
      <c r="AT53" s="194">
        <v>75.2</v>
      </c>
      <c r="AU53" s="30" t="s">
        <v>0</v>
      </c>
      <c r="AV53" s="30" t="s">
        <v>0</v>
      </c>
      <c r="AW53" s="30" t="s">
        <v>0</v>
      </c>
      <c r="AX53" s="30" t="s">
        <v>0</v>
      </c>
      <c r="AY53" s="194">
        <v>69.400000000000006</v>
      </c>
      <c r="AZ53" s="30" t="s">
        <v>0</v>
      </c>
      <c r="BA53" s="30" t="s">
        <v>0</v>
      </c>
      <c r="BB53" s="30" t="s">
        <v>0</v>
      </c>
      <c r="BC53" s="30" t="s">
        <v>0</v>
      </c>
      <c r="BD53" s="30" t="s">
        <v>0</v>
      </c>
      <c r="BE53" s="30" t="s">
        <v>0</v>
      </c>
      <c r="BF53" s="30" t="s">
        <v>0</v>
      </c>
      <c r="BG53" s="30" t="s">
        <v>0</v>
      </c>
      <c r="BH53" s="194">
        <v>63.8</v>
      </c>
      <c r="BI53" s="30" t="s">
        <v>0</v>
      </c>
      <c r="BJ53" s="30" t="s">
        <v>0</v>
      </c>
      <c r="BK53" s="30" t="s">
        <v>0</v>
      </c>
      <c r="BL53" s="30" t="s">
        <v>0</v>
      </c>
      <c r="BM53" s="138">
        <v>53</v>
      </c>
    </row>
    <row r="54" spans="1:65" x14ac:dyDescent="0.25">
      <c r="B54" s="12" t="s">
        <v>31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</row>
    <row r="55" spans="1:65" x14ac:dyDescent="0.25">
      <c r="B55" s="12" t="s">
        <v>139</v>
      </c>
      <c r="C55" s="30" t="s">
        <v>0</v>
      </c>
      <c r="D55" s="30" t="s">
        <v>0</v>
      </c>
      <c r="E55" s="30" t="s">
        <v>0</v>
      </c>
      <c r="F55" s="30" t="s">
        <v>0</v>
      </c>
      <c r="G55" s="30" t="s">
        <v>0</v>
      </c>
      <c r="H55" s="30" t="s">
        <v>0</v>
      </c>
      <c r="I55" s="30" t="s">
        <v>0</v>
      </c>
      <c r="J55" s="30" t="s">
        <v>0</v>
      </c>
      <c r="K55" s="30" t="s">
        <v>0</v>
      </c>
      <c r="L55" s="30" t="s">
        <v>0</v>
      </c>
      <c r="M55" s="30" t="s">
        <v>0</v>
      </c>
      <c r="N55" s="30" t="s">
        <v>0</v>
      </c>
      <c r="O55" s="30" t="s">
        <v>0</v>
      </c>
      <c r="P55" s="30" t="s">
        <v>0</v>
      </c>
      <c r="Q55" s="30" t="s">
        <v>0</v>
      </c>
      <c r="R55" s="30" t="s">
        <v>0</v>
      </c>
      <c r="S55" s="30" t="s">
        <v>0</v>
      </c>
      <c r="T55" s="30" t="s">
        <v>0</v>
      </c>
      <c r="U55" s="30" t="s">
        <v>0</v>
      </c>
      <c r="V55" s="30" t="s">
        <v>0</v>
      </c>
      <c r="W55" s="30" t="s">
        <v>0</v>
      </c>
      <c r="X55" s="30" t="s">
        <v>0</v>
      </c>
      <c r="Y55" s="30" t="s">
        <v>0</v>
      </c>
      <c r="Z55" s="30" t="s">
        <v>0</v>
      </c>
      <c r="AA55" s="30" t="s">
        <v>0</v>
      </c>
      <c r="AB55" s="30" t="s">
        <v>0</v>
      </c>
      <c r="AC55" s="30" t="s">
        <v>0</v>
      </c>
      <c r="AD55" s="30" t="s">
        <v>0</v>
      </c>
      <c r="AE55" s="30" t="s">
        <v>0</v>
      </c>
      <c r="AF55" s="30" t="s">
        <v>0</v>
      </c>
      <c r="AG55" s="30" t="s">
        <v>0</v>
      </c>
      <c r="AH55" s="30" t="s">
        <v>0</v>
      </c>
      <c r="AI55" s="30" t="s">
        <v>0</v>
      </c>
      <c r="AJ55" s="30" t="s">
        <v>0</v>
      </c>
      <c r="AK55" s="30" t="s">
        <v>0</v>
      </c>
      <c r="AL55" s="30" t="s">
        <v>0</v>
      </c>
      <c r="AM55" s="30" t="s">
        <v>0</v>
      </c>
      <c r="AN55" s="30" t="s">
        <v>0</v>
      </c>
      <c r="AO55" s="30" t="s">
        <v>0</v>
      </c>
      <c r="AP55" s="30" t="s">
        <v>0</v>
      </c>
      <c r="AQ55" s="30" t="s">
        <v>0</v>
      </c>
      <c r="AR55" s="30" t="s">
        <v>0</v>
      </c>
      <c r="AS55" s="30" t="s">
        <v>0</v>
      </c>
      <c r="AT55" s="209">
        <v>0.52300000000000002</v>
      </c>
      <c r="AU55" s="30" t="s">
        <v>0</v>
      </c>
      <c r="AV55" s="30" t="s">
        <v>0</v>
      </c>
      <c r="AW55" s="30" t="s">
        <v>0</v>
      </c>
      <c r="AX55" s="30" t="s">
        <v>0</v>
      </c>
      <c r="AY55" s="209">
        <v>0.498</v>
      </c>
      <c r="AZ55" s="30" t="s">
        <v>0</v>
      </c>
      <c r="BA55" s="30" t="s">
        <v>0</v>
      </c>
      <c r="BB55" s="30" t="s">
        <v>0</v>
      </c>
      <c r="BC55" s="30" t="s">
        <v>0</v>
      </c>
      <c r="BD55" s="30" t="s">
        <v>0</v>
      </c>
      <c r="BE55" s="30" t="s">
        <v>0</v>
      </c>
      <c r="BF55" s="30" t="s">
        <v>0</v>
      </c>
      <c r="BG55" s="30" t="s">
        <v>0</v>
      </c>
      <c r="BH55" s="209">
        <v>0.496</v>
      </c>
      <c r="BI55" s="30" t="s">
        <v>0</v>
      </c>
      <c r="BJ55" s="30" t="s">
        <v>0</v>
      </c>
      <c r="BK55" s="30" t="s">
        <v>0</v>
      </c>
      <c r="BL55" s="30" t="s">
        <v>0</v>
      </c>
      <c r="BM55" s="30" t="s">
        <v>0</v>
      </c>
    </row>
    <row r="56" spans="1:65" x14ac:dyDescent="0.25">
      <c r="B56" s="12" t="s">
        <v>49</v>
      </c>
      <c r="C56" s="30" t="s">
        <v>0</v>
      </c>
      <c r="D56" s="30" t="s">
        <v>0</v>
      </c>
      <c r="E56" s="30" t="s">
        <v>0</v>
      </c>
      <c r="F56" s="30" t="s">
        <v>0</v>
      </c>
      <c r="G56" s="30" t="s">
        <v>0</v>
      </c>
      <c r="H56" s="30" t="s">
        <v>0</v>
      </c>
      <c r="I56" s="30" t="s">
        <v>0</v>
      </c>
      <c r="J56" s="30" t="s">
        <v>0</v>
      </c>
      <c r="K56" s="30" t="s">
        <v>0</v>
      </c>
      <c r="L56" s="30" t="s">
        <v>0</v>
      </c>
      <c r="M56" s="30" t="s">
        <v>0</v>
      </c>
      <c r="N56" s="30" t="s">
        <v>0</v>
      </c>
      <c r="O56" s="30" t="s">
        <v>0</v>
      </c>
      <c r="P56" s="30" t="s">
        <v>0</v>
      </c>
      <c r="Q56" s="30" t="s">
        <v>0</v>
      </c>
      <c r="R56" s="30" t="s">
        <v>0</v>
      </c>
      <c r="S56" s="30" t="s">
        <v>0</v>
      </c>
      <c r="T56" s="30" t="s">
        <v>0</v>
      </c>
      <c r="U56" s="30" t="s">
        <v>0</v>
      </c>
      <c r="V56" s="30" t="s">
        <v>0</v>
      </c>
      <c r="W56" s="30" t="s">
        <v>0</v>
      </c>
      <c r="X56" s="30" t="s">
        <v>0</v>
      </c>
      <c r="Y56" s="30" t="s">
        <v>0</v>
      </c>
      <c r="Z56" s="30" t="s">
        <v>0</v>
      </c>
      <c r="AA56" s="30" t="s">
        <v>0</v>
      </c>
      <c r="AB56" s="30" t="s">
        <v>0</v>
      </c>
      <c r="AC56" s="30" t="s">
        <v>0</v>
      </c>
      <c r="AD56" s="30" t="s">
        <v>0</v>
      </c>
      <c r="AE56" s="30" t="s">
        <v>0</v>
      </c>
      <c r="AF56" s="30" t="s">
        <v>0</v>
      </c>
      <c r="AG56" s="12">
        <v>0.52</v>
      </c>
      <c r="AH56" s="30" t="s">
        <v>0</v>
      </c>
      <c r="AI56" s="30" t="s">
        <v>0</v>
      </c>
      <c r="AJ56" s="30" t="s">
        <v>0</v>
      </c>
      <c r="AK56" s="30" t="s">
        <v>0</v>
      </c>
      <c r="AL56" s="30" t="s">
        <v>0</v>
      </c>
      <c r="AM56" s="12">
        <v>0.52</v>
      </c>
      <c r="AN56" s="30" t="s">
        <v>0</v>
      </c>
      <c r="AO56" s="12">
        <v>0.53</v>
      </c>
      <c r="AP56" s="30" t="s">
        <v>0</v>
      </c>
      <c r="AQ56" s="30" t="s">
        <v>0</v>
      </c>
      <c r="AR56" s="30" t="s">
        <v>0</v>
      </c>
      <c r="AS56" s="30" t="s">
        <v>0</v>
      </c>
      <c r="AT56" s="12">
        <v>0.56999999999999995</v>
      </c>
      <c r="AU56" s="30" t="s">
        <v>0</v>
      </c>
      <c r="AV56" s="30" t="s">
        <v>0</v>
      </c>
      <c r="AW56" s="30" t="s">
        <v>0</v>
      </c>
      <c r="AX56" s="30" t="s">
        <v>0</v>
      </c>
      <c r="AY56" s="12">
        <v>0.54</v>
      </c>
      <c r="AZ56" s="30" t="s">
        <v>0</v>
      </c>
      <c r="BA56" s="30" t="s">
        <v>0</v>
      </c>
      <c r="BB56" s="30" t="s">
        <v>0</v>
      </c>
      <c r="BC56" s="30" t="s">
        <v>0</v>
      </c>
      <c r="BD56" s="30" t="s">
        <v>0</v>
      </c>
      <c r="BE56" s="30" t="s">
        <v>0</v>
      </c>
      <c r="BF56" s="30" t="s">
        <v>0</v>
      </c>
      <c r="BG56" s="30" t="s">
        <v>0</v>
      </c>
      <c r="BH56" s="12">
        <v>0.49</v>
      </c>
      <c r="BI56" s="30" t="s">
        <v>0</v>
      </c>
      <c r="BJ56" s="30" t="s">
        <v>0</v>
      </c>
      <c r="BK56" s="30" t="s">
        <v>0</v>
      </c>
      <c r="BL56" s="30" t="s">
        <v>0</v>
      </c>
      <c r="BM56" s="194">
        <v>0.42</v>
      </c>
    </row>
    <row r="57" spans="1:65" x14ac:dyDescent="0.25">
      <c r="B57" s="17" t="s">
        <v>48</v>
      </c>
      <c r="C57" s="96" t="s">
        <v>0</v>
      </c>
      <c r="D57" s="96" t="s">
        <v>0</v>
      </c>
      <c r="E57" s="96" t="s">
        <v>0</v>
      </c>
      <c r="F57" s="96" t="s">
        <v>0</v>
      </c>
      <c r="G57" s="96" t="s">
        <v>0</v>
      </c>
      <c r="H57" s="96" t="s">
        <v>0</v>
      </c>
      <c r="I57" s="96" t="s">
        <v>0</v>
      </c>
      <c r="J57" s="96" t="s">
        <v>0</v>
      </c>
      <c r="K57" s="96" t="s">
        <v>0</v>
      </c>
      <c r="L57" s="96" t="s">
        <v>0</v>
      </c>
      <c r="M57" s="17">
        <v>0.41</v>
      </c>
      <c r="N57" s="96" t="s">
        <v>0</v>
      </c>
      <c r="O57" s="96" t="s">
        <v>0</v>
      </c>
      <c r="P57" s="96" t="s">
        <v>0</v>
      </c>
      <c r="Q57" s="96" t="s">
        <v>0</v>
      </c>
      <c r="R57" s="96" t="s">
        <v>0</v>
      </c>
      <c r="S57" s="96" t="s">
        <v>0</v>
      </c>
      <c r="T57" s="96" t="s">
        <v>0</v>
      </c>
      <c r="U57" s="96" t="s">
        <v>0</v>
      </c>
      <c r="V57" s="96" t="s">
        <v>0</v>
      </c>
      <c r="W57" s="17">
        <v>0.51</v>
      </c>
      <c r="X57" s="96" t="s">
        <v>0</v>
      </c>
      <c r="Y57" s="96" t="s">
        <v>0</v>
      </c>
      <c r="Z57" s="96" t="s">
        <v>0</v>
      </c>
      <c r="AA57" s="96" t="s">
        <v>0</v>
      </c>
      <c r="AB57" s="96" t="s">
        <v>0</v>
      </c>
      <c r="AC57" s="96" t="s">
        <v>0</v>
      </c>
      <c r="AD57" s="96" t="s">
        <v>0</v>
      </c>
      <c r="AE57" s="96" t="s">
        <v>0</v>
      </c>
      <c r="AF57" s="96" t="s">
        <v>0</v>
      </c>
      <c r="AG57" s="96" t="s">
        <v>0</v>
      </c>
      <c r="AH57" s="96" t="s">
        <v>0</v>
      </c>
      <c r="AI57" s="96" t="s">
        <v>0</v>
      </c>
      <c r="AJ57" s="96" t="s">
        <v>0</v>
      </c>
      <c r="AK57" s="96" t="s">
        <v>0</v>
      </c>
      <c r="AL57" s="96" t="s">
        <v>0</v>
      </c>
      <c r="AM57" s="96" t="s">
        <v>0</v>
      </c>
      <c r="AN57" s="96" t="s">
        <v>0</v>
      </c>
      <c r="AO57" s="96" t="s">
        <v>0</v>
      </c>
      <c r="AP57" s="96" t="s">
        <v>0</v>
      </c>
      <c r="AQ57" s="96" t="s">
        <v>0</v>
      </c>
      <c r="AR57" s="96" t="s">
        <v>0</v>
      </c>
      <c r="AS57" s="96" t="s">
        <v>0</v>
      </c>
      <c r="AT57" s="96" t="s">
        <v>0</v>
      </c>
      <c r="AU57" s="96" t="s">
        <v>0</v>
      </c>
      <c r="AV57" s="96" t="s">
        <v>0</v>
      </c>
      <c r="AW57" s="96" t="s">
        <v>0</v>
      </c>
      <c r="AX57" s="96" t="s">
        <v>0</v>
      </c>
      <c r="AY57" s="96" t="s">
        <v>0</v>
      </c>
      <c r="AZ57" s="96" t="s">
        <v>0</v>
      </c>
      <c r="BA57" s="96" t="s">
        <v>0</v>
      </c>
      <c r="BB57" s="96" t="s">
        <v>0</v>
      </c>
      <c r="BC57" s="96" t="s">
        <v>0</v>
      </c>
      <c r="BD57" s="96" t="s">
        <v>0</v>
      </c>
      <c r="BE57" s="96" t="s">
        <v>0</v>
      </c>
      <c r="BF57" s="96" t="s">
        <v>0</v>
      </c>
      <c r="BG57" s="96" t="s">
        <v>0</v>
      </c>
      <c r="BH57" s="96" t="s">
        <v>0</v>
      </c>
      <c r="BI57" s="96" t="s">
        <v>0</v>
      </c>
      <c r="BJ57" s="96" t="s">
        <v>0</v>
      </c>
      <c r="BK57" s="96" t="s">
        <v>0</v>
      </c>
      <c r="BL57" s="96" t="s">
        <v>0</v>
      </c>
      <c r="BM57" s="96" t="s">
        <v>0</v>
      </c>
    </row>
    <row r="58" spans="1:65" x14ac:dyDescent="0.25"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AR58" s="346"/>
      <c r="AS58" s="346"/>
      <c r="AT58" s="346"/>
      <c r="AU58" s="346"/>
      <c r="AV58" s="346"/>
      <c r="AW58" s="345"/>
      <c r="AX58" s="345"/>
      <c r="AY58" s="345"/>
      <c r="AZ58" s="345"/>
      <c r="BA58" s="345"/>
      <c r="BB58" s="345"/>
      <c r="BC58" s="345"/>
      <c r="BD58" s="345"/>
      <c r="BE58" s="346"/>
      <c r="BF58" s="346"/>
      <c r="BG58" s="346"/>
    </row>
    <row r="59" spans="1:65" x14ac:dyDescent="0.25">
      <c r="A59" s="81"/>
      <c r="B59" s="8" t="s">
        <v>277</v>
      </c>
      <c r="C59" s="8"/>
      <c r="D59" s="8"/>
      <c r="E59" s="8"/>
      <c r="F59" s="8"/>
      <c r="G59" s="8"/>
      <c r="H59" s="8"/>
      <c r="I59" s="339">
        <f>((I63/H63)-1)*100</f>
        <v>4.390150792135894</v>
      </c>
      <c r="J59" s="339">
        <f t="shared" ref="J59:W59" si="4">((J63/I63)-1)*100</f>
        <v>-8.8133113914792496</v>
      </c>
      <c r="K59" s="339">
        <f t="shared" si="4"/>
        <v>0.62161620212553004</v>
      </c>
      <c r="L59" s="339">
        <f t="shared" si="4"/>
        <v>-3.0888800318852105</v>
      </c>
      <c r="M59" s="339">
        <f t="shared" si="4"/>
        <v>-4.0098704503392923</v>
      </c>
      <c r="N59" s="339">
        <f t="shared" si="4"/>
        <v>-9.6401028277634975</v>
      </c>
      <c r="O59" s="339">
        <f t="shared" si="4"/>
        <v>-23.992413466097673</v>
      </c>
      <c r="P59" s="339">
        <f t="shared" si="4"/>
        <v>17.966313162819713</v>
      </c>
      <c r="Q59" s="339">
        <f t="shared" si="4"/>
        <v>9.756742464304601</v>
      </c>
      <c r="R59" s="339">
        <f t="shared" si="4"/>
        <v>9.3712358467838985</v>
      </c>
      <c r="S59" s="339">
        <f t="shared" si="4"/>
        <v>17.753303964757716</v>
      </c>
      <c r="T59" s="339">
        <f t="shared" si="4"/>
        <v>27.197904975682754</v>
      </c>
      <c r="U59" s="339">
        <f t="shared" si="4"/>
        <v>7.0735294117647118</v>
      </c>
      <c r="V59" s="339">
        <f t="shared" si="4"/>
        <v>6.9221260815822028</v>
      </c>
      <c r="W59" s="339">
        <f t="shared" si="4"/>
        <v>5.9601798330122024</v>
      </c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4"/>
      <c r="BC59" s="344"/>
      <c r="BD59" s="344"/>
      <c r="BE59" s="344"/>
      <c r="BF59" s="344"/>
      <c r="BG59" s="344"/>
    </row>
    <row r="60" spans="1:65" x14ac:dyDescent="0.25">
      <c r="A60" s="151"/>
      <c r="B60" s="9"/>
      <c r="C60" s="10">
        <v>1920</v>
      </c>
      <c r="D60" s="10">
        <v>1921</v>
      </c>
      <c r="E60" s="10">
        <v>1922</v>
      </c>
      <c r="F60" s="10">
        <v>1923</v>
      </c>
      <c r="G60" s="10">
        <v>1924</v>
      </c>
      <c r="H60" s="10">
        <v>1925</v>
      </c>
      <c r="I60" s="10">
        <v>1926</v>
      </c>
      <c r="J60" s="10">
        <v>1927</v>
      </c>
      <c r="K60" s="10">
        <v>1928</v>
      </c>
      <c r="L60" s="10">
        <v>1929</v>
      </c>
      <c r="M60" s="10">
        <v>1930</v>
      </c>
      <c r="N60" s="10">
        <v>1931</v>
      </c>
      <c r="O60" s="10">
        <v>1932</v>
      </c>
      <c r="P60" s="10">
        <v>1933</v>
      </c>
      <c r="Q60" s="10">
        <v>1934</v>
      </c>
      <c r="R60" s="10">
        <v>1935</v>
      </c>
      <c r="S60" s="10">
        <v>1936</v>
      </c>
      <c r="T60" s="10">
        <v>1937</v>
      </c>
      <c r="U60" s="10">
        <v>1938</v>
      </c>
      <c r="V60" s="10">
        <v>1939</v>
      </c>
      <c r="W60" s="10">
        <v>1940</v>
      </c>
      <c r="X60" s="10">
        <v>1941</v>
      </c>
      <c r="Y60" s="10">
        <v>1942</v>
      </c>
      <c r="Z60" s="10">
        <v>1943</v>
      </c>
      <c r="AA60" s="10">
        <v>1944</v>
      </c>
      <c r="AB60" s="10">
        <v>1945</v>
      </c>
      <c r="AC60" s="10">
        <v>1946</v>
      </c>
      <c r="AD60" s="10">
        <v>1947</v>
      </c>
      <c r="AE60" s="10">
        <v>1948</v>
      </c>
      <c r="AF60" s="10">
        <v>1949</v>
      </c>
      <c r="AG60" s="10">
        <v>1950</v>
      </c>
      <c r="AH60" s="10">
        <v>1951</v>
      </c>
      <c r="AI60" s="10">
        <v>1952</v>
      </c>
      <c r="AJ60" s="10">
        <v>1953</v>
      </c>
      <c r="AK60" s="10">
        <v>1954</v>
      </c>
      <c r="AL60" s="10">
        <v>1955</v>
      </c>
      <c r="AM60" s="10">
        <v>1956</v>
      </c>
      <c r="AN60" s="10">
        <v>1957</v>
      </c>
      <c r="AO60" s="10">
        <v>1958</v>
      </c>
      <c r="AP60" s="10">
        <v>1959</v>
      </c>
      <c r="AQ60" s="10">
        <v>1960</v>
      </c>
      <c r="AR60" s="10">
        <v>1961</v>
      </c>
      <c r="AS60" s="10">
        <v>1962</v>
      </c>
      <c r="AT60" s="10">
        <v>1963</v>
      </c>
      <c r="AU60" s="10">
        <v>1964</v>
      </c>
      <c r="AV60" s="10">
        <v>1965</v>
      </c>
      <c r="AW60" s="10">
        <v>1966</v>
      </c>
      <c r="AX60" s="10">
        <v>1967</v>
      </c>
      <c r="AY60" s="10">
        <v>1968</v>
      </c>
      <c r="AZ60" s="10">
        <v>1969</v>
      </c>
      <c r="BA60" s="10">
        <v>1970</v>
      </c>
      <c r="BB60" s="10">
        <v>1971</v>
      </c>
      <c r="BC60" s="10">
        <v>1972</v>
      </c>
      <c r="BD60" s="10">
        <v>1973</v>
      </c>
      <c r="BE60" s="10">
        <v>1974</v>
      </c>
      <c r="BF60" s="10">
        <v>1975</v>
      </c>
      <c r="BG60" s="10">
        <v>1976</v>
      </c>
      <c r="BH60" s="10">
        <v>1977</v>
      </c>
      <c r="BI60" s="10">
        <v>1978</v>
      </c>
      <c r="BJ60" s="10">
        <v>1979</v>
      </c>
      <c r="BK60" s="10">
        <v>1980</v>
      </c>
      <c r="BL60" s="10">
        <v>1981</v>
      </c>
      <c r="BM60" s="10">
        <v>1982</v>
      </c>
    </row>
    <row r="61" spans="1:65" x14ac:dyDescent="0.25">
      <c r="A61" s="151"/>
      <c r="B61" s="264" t="s">
        <v>249</v>
      </c>
      <c r="C61" s="65" t="s">
        <v>0</v>
      </c>
      <c r="D61" s="68">
        <v>17117.41</v>
      </c>
      <c r="E61" s="68">
        <v>17516.471177041003</v>
      </c>
      <c r="F61" s="68">
        <v>18118.273587703054</v>
      </c>
      <c r="G61" s="68">
        <v>17825.313065499799</v>
      </c>
      <c r="H61" s="68">
        <v>18930.58857660343</v>
      </c>
      <c r="I61" s="68">
        <v>20066.275214579371</v>
      </c>
      <c r="J61" s="68">
        <v>19183.676732462991</v>
      </c>
      <c r="K61" s="68">
        <v>19302.618028674693</v>
      </c>
      <c r="L61" s="68">
        <v>18555.855913254629</v>
      </c>
      <c r="M61" s="68">
        <v>17392.799261093609</v>
      </c>
      <c r="N61" s="68">
        <v>17969.259066028735</v>
      </c>
      <c r="O61" s="68">
        <v>15289.025084349125</v>
      </c>
      <c r="P61" s="68">
        <v>17016.377090696347</v>
      </c>
      <c r="Q61" s="68">
        <v>18164.566080830904</v>
      </c>
      <c r="R61" s="68">
        <v>19514.482212551786</v>
      </c>
      <c r="S61" s="68">
        <v>21071.869809823762</v>
      </c>
      <c r="T61" s="68">
        <v>21769.298319428741</v>
      </c>
      <c r="U61" s="68">
        <v>22122.067391147539</v>
      </c>
      <c r="V61" s="68">
        <v>23311.480353264564</v>
      </c>
      <c r="W61" s="68">
        <v>23633.162495291668</v>
      </c>
      <c r="X61" s="68">
        <v>25934.946898115861</v>
      </c>
      <c r="Y61" s="68">
        <v>27389.950368251059</v>
      </c>
      <c r="Z61" s="68">
        <v>28404.330400147453</v>
      </c>
      <c r="AA61" s="68">
        <v>30723.009873456267</v>
      </c>
      <c r="AB61" s="68">
        <v>31688.05629953758</v>
      </c>
      <c r="AC61" s="68">
        <v>33770.542687471447</v>
      </c>
      <c r="AD61" s="68">
        <v>34933.59933963247</v>
      </c>
      <c r="AE61" s="68">
        <v>36373.059344921821</v>
      </c>
      <c r="AF61" s="68">
        <v>38366.677662106602</v>
      </c>
      <c r="AG61" s="68">
        <v>42163</v>
      </c>
      <c r="AH61" s="68">
        <v>45423.748603531043</v>
      </c>
      <c r="AI61" s="68">
        <v>47230.169539746268</v>
      </c>
      <c r="AJ61" s="68">
        <v>47359.585779658424</v>
      </c>
      <c r="AK61" s="68">
        <v>52093.584529448046</v>
      </c>
      <c r="AL61" s="68">
        <v>56520.768799237027</v>
      </c>
      <c r="AM61" s="68">
        <v>60385.009320478581</v>
      </c>
      <c r="AN61" s="68">
        <v>64959.18070348374</v>
      </c>
      <c r="AO61" s="68">
        <v>68413.884716178189</v>
      </c>
      <c r="AP61" s="68">
        <v>70460.21565327498</v>
      </c>
      <c r="AQ61" s="68">
        <v>76179.19701231776</v>
      </c>
      <c r="AR61" s="68">
        <v>79469.587333429721</v>
      </c>
      <c r="AS61" s="68">
        <v>83012.916145116353</v>
      </c>
      <c r="AT61" s="68">
        <v>89279.926528950658</v>
      </c>
      <c r="AU61" s="68">
        <v>99104.135367533396</v>
      </c>
      <c r="AV61" s="68">
        <v>105197.83604486284</v>
      </c>
      <c r="AW61" s="68">
        <v>111610.84267145308</v>
      </c>
      <c r="AX61" s="68">
        <v>118145.57366544109</v>
      </c>
      <c r="AY61" s="68">
        <v>129278.76048386646</v>
      </c>
      <c r="AZ61" s="68">
        <v>133698.31007915997</v>
      </c>
      <c r="BA61" s="68">
        <v>142392.02134466922</v>
      </c>
      <c r="BB61" s="68">
        <v>147749.47513613402</v>
      </c>
      <c r="BC61" s="68">
        <v>159907.49474693826</v>
      </c>
      <c r="BD61" s="68">
        <v>172478.01457529585</v>
      </c>
      <c r="BE61" s="68">
        <v>182441.77148924614</v>
      </c>
      <c r="BF61" s="68">
        <v>192922.1117754812</v>
      </c>
      <c r="BG61" s="68">
        <v>201444.33828752002</v>
      </c>
      <c r="BH61" s="68">
        <v>208274.59000955315</v>
      </c>
      <c r="BI61" s="68">
        <v>226929.62491830011</v>
      </c>
      <c r="BJ61" s="68">
        <v>248937.64603724063</v>
      </c>
      <c r="BK61" s="68">
        <v>271922.68617905746</v>
      </c>
      <c r="BL61" s="68">
        <v>297723.56013692677</v>
      </c>
      <c r="BM61" s="68">
        <v>297700.98265947337</v>
      </c>
    </row>
    <row r="62" spans="1:65" x14ac:dyDescent="0.25">
      <c r="A62" s="151"/>
      <c r="B62" s="264" t="s">
        <v>23</v>
      </c>
      <c r="C62" s="65" t="s">
        <v>0</v>
      </c>
      <c r="D62" s="79">
        <v>0.7</v>
      </c>
      <c r="E62" s="79">
        <v>2.331319831023726</v>
      </c>
      <c r="F62" s="79">
        <v>3.4356372615212516</v>
      </c>
      <c r="G62" s="79">
        <v>-1.6169339798582594</v>
      </c>
      <c r="H62" s="79">
        <v>6.2005952268117559</v>
      </c>
      <c r="I62" s="79">
        <v>5.9992146223047271</v>
      </c>
      <c r="J62" s="79">
        <v>-4.3984171086974833</v>
      </c>
      <c r="K62" s="79">
        <v>0.62001303436491906</v>
      </c>
      <c r="L62" s="79">
        <v>-3.8687089715536138</v>
      </c>
      <c r="M62" s="79">
        <v>-6.2678685240826759</v>
      </c>
      <c r="N62" s="79">
        <v>3.3143589843218857</v>
      </c>
      <c r="O62" s="79">
        <v>-14.91566219748397</v>
      </c>
      <c r="P62" s="80">
        <v>11.297986606846866</v>
      </c>
      <c r="Q62" s="80">
        <v>6.7475525725292362</v>
      </c>
      <c r="R62" s="80">
        <v>7.4315903045184761</v>
      </c>
      <c r="S62" s="80">
        <v>7.9806759939049732</v>
      </c>
      <c r="T62" s="80">
        <v>3.3097609082599622</v>
      </c>
      <c r="U62" s="80">
        <v>1.6204889406286282</v>
      </c>
      <c r="V62" s="80">
        <v>5.3765904473873194</v>
      </c>
      <c r="W62" s="80">
        <v>1.3799301337894532</v>
      </c>
      <c r="X62" s="80">
        <v>9.7396376946283336</v>
      </c>
      <c r="Y62" s="80">
        <v>5.6102041614008558</v>
      </c>
      <c r="Z62" s="80">
        <v>3.7034752464254472</v>
      </c>
      <c r="AA62" s="80">
        <v>8.1631196393095564</v>
      </c>
      <c r="AB62" s="80">
        <v>3.141119408730475</v>
      </c>
      <c r="AC62" s="80">
        <v>6.5718337794175685</v>
      </c>
      <c r="AD62" s="80">
        <v>3.4439975185607707</v>
      </c>
      <c r="AE62" s="80">
        <v>4.1205602414300158</v>
      </c>
      <c r="AF62" s="80">
        <v>5.4810300620564023</v>
      </c>
      <c r="AG62" s="80">
        <v>9.8948425280067642</v>
      </c>
      <c r="AH62" s="80">
        <v>7.7336731341010934</v>
      </c>
      <c r="AI62" s="80">
        <v>3.9768204777242966</v>
      </c>
      <c r="AJ62" s="80">
        <v>0.27401180468609176</v>
      </c>
      <c r="AK62" s="80">
        <v>9.9958618130966403</v>
      </c>
      <c r="AL62" s="80">
        <v>8.4985210938716129</v>
      </c>
      <c r="AM62" s="80">
        <v>6.8368506008250174</v>
      </c>
      <c r="AN62" s="80">
        <v>7.5750114713551975</v>
      </c>
      <c r="AO62" s="80">
        <v>5.3182690657137099</v>
      </c>
      <c r="AP62" s="80">
        <v>2.9911047232388466</v>
      </c>
      <c r="AQ62" s="80">
        <v>8.1166106376754588</v>
      </c>
      <c r="AR62" s="80">
        <v>4.3192767187870462</v>
      </c>
      <c r="AS62" s="80">
        <v>4.4587230544181899</v>
      </c>
      <c r="AT62" s="80">
        <v>7.5494401050540505</v>
      </c>
      <c r="AU62" s="80">
        <v>11.003827198935978</v>
      </c>
      <c r="AV62" s="80">
        <v>6.1487854716966162</v>
      </c>
      <c r="AW62" s="80">
        <v>6.0961393006747189</v>
      </c>
      <c r="AX62" s="80">
        <v>5.8549248778850149</v>
      </c>
      <c r="AY62" s="80">
        <v>9.4232788186815917</v>
      </c>
      <c r="AZ62" s="80">
        <v>3.4186200260212685</v>
      </c>
      <c r="BA62" s="80">
        <v>6.5024840331653344</v>
      </c>
      <c r="BB62" s="80">
        <v>3.7624676866526929</v>
      </c>
      <c r="BC62" s="80">
        <v>8.2288073102134707</v>
      </c>
      <c r="BD62" s="80">
        <v>7.8611198607364097</v>
      </c>
      <c r="BE62" s="80">
        <v>5.7768272312762381</v>
      </c>
      <c r="BF62" s="80">
        <v>5.7444850489476895</v>
      </c>
      <c r="BG62" s="80">
        <v>4.4174441351527483</v>
      </c>
      <c r="BH62" s="80">
        <v>3.3906397072745564</v>
      </c>
      <c r="BI62" s="80">
        <v>8.9569423269018511</v>
      </c>
      <c r="BJ62" s="80">
        <v>9.6981701383695107</v>
      </c>
      <c r="BK62" s="80">
        <v>9.233251984064438</v>
      </c>
      <c r="BL62" s="80">
        <v>9.4883124024744969</v>
      </c>
      <c r="BM62" s="80">
        <v>-7.5833694327065437E-3</v>
      </c>
    </row>
    <row r="63" spans="1:65" x14ac:dyDescent="0.25">
      <c r="A63" s="151"/>
      <c r="B63" s="12" t="s">
        <v>247</v>
      </c>
      <c r="C63" s="65" t="s">
        <v>0</v>
      </c>
      <c r="D63" s="68">
        <v>5455</v>
      </c>
      <c r="E63" s="68">
        <v>4590</v>
      </c>
      <c r="F63" s="68">
        <v>5014</v>
      </c>
      <c r="G63" s="68">
        <v>4633</v>
      </c>
      <c r="H63" s="68">
        <v>5239</v>
      </c>
      <c r="I63" s="68">
        <v>5469</v>
      </c>
      <c r="J63" s="68">
        <v>4987</v>
      </c>
      <c r="K63" s="68">
        <v>5018</v>
      </c>
      <c r="L63" s="68">
        <v>4863</v>
      </c>
      <c r="M63" s="68">
        <v>4668</v>
      </c>
      <c r="N63" s="68">
        <v>4218</v>
      </c>
      <c r="O63" s="68">
        <v>3206</v>
      </c>
      <c r="P63" s="75">
        <v>3782</v>
      </c>
      <c r="Q63" s="75">
        <v>4151</v>
      </c>
      <c r="R63" s="75">
        <v>4540</v>
      </c>
      <c r="S63" s="75">
        <v>5346</v>
      </c>
      <c r="T63" s="75">
        <v>6800</v>
      </c>
      <c r="U63" s="75">
        <v>7281</v>
      </c>
      <c r="V63" s="75">
        <v>7785</v>
      </c>
      <c r="W63" s="75">
        <v>8249</v>
      </c>
      <c r="X63" s="75">
        <v>9232</v>
      </c>
      <c r="Y63" s="75">
        <v>10681</v>
      </c>
      <c r="Z63" s="75">
        <v>13035</v>
      </c>
      <c r="AA63" s="75">
        <v>18801</v>
      </c>
      <c r="AB63" s="75">
        <v>20566</v>
      </c>
      <c r="AC63" s="75">
        <v>27930</v>
      </c>
      <c r="AD63" s="75">
        <v>31023</v>
      </c>
      <c r="AE63" s="75">
        <v>33101</v>
      </c>
      <c r="AF63" s="75">
        <v>36412</v>
      </c>
      <c r="AG63" s="75">
        <v>42163</v>
      </c>
      <c r="AH63" s="75">
        <v>54375</v>
      </c>
      <c r="AI63" s="75">
        <v>60993</v>
      </c>
      <c r="AJ63" s="75">
        <v>60664</v>
      </c>
      <c r="AK63" s="75">
        <v>73936</v>
      </c>
      <c r="AL63" s="75">
        <v>90053</v>
      </c>
      <c r="AM63" s="75">
        <v>102920</v>
      </c>
      <c r="AN63" s="75">
        <v>118206</v>
      </c>
      <c r="AO63" s="75">
        <v>131377</v>
      </c>
      <c r="AP63" s="75">
        <v>140772</v>
      </c>
      <c r="AQ63" s="75">
        <v>159703</v>
      </c>
      <c r="AR63" s="75">
        <v>173236</v>
      </c>
      <c r="AS63" s="75">
        <v>186781</v>
      </c>
      <c r="AT63" s="75">
        <v>207952</v>
      </c>
      <c r="AU63" s="75">
        <v>245501</v>
      </c>
      <c r="AV63" s="75">
        <v>267420</v>
      </c>
      <c r="AW63" s="75">
        <v>297196</v>
      </c>
      <c r="AX63" s="75">
        <v>325025</v>
      </c>
      <c r="AY63" s="75">
        <v>359858</v>
      </c>
      <c r="AZ63" s="75">
        <v>397796</v>
      </c>
      <c r="BA63" s="75">
        <v>444300</v>
      </c>
      <c r="BB63" s="75">
        <v>490011</v>
      </c>
      <c r="BC63" s="75">
        <v>564726</v>
      </c>
      <c r="BD63" s="75">
        <v>690891</v>
      </c>
      <c r="BE63" s="75">
        <v>899707</v>
      </c>
      <c r="BF63" s="75">
        <v>1100050</v>
      </c>
      <c r="BG63" s="75">
        <v>1370968</v>
      </c>
      <c r="BH63" s="75">
        <v>1849263</v>
      </c>
      <c r="BI63" s="75">
        <v>2337398</v>
      </c>
      <c r="BJ63" s="75">
        <v>3067526</v>
      </c>
      <c r="BK63" s="75">
        <v>4391907</v>
      </c>
      <c r="BL63" s="75">
        <v>6032265.5</v>
      </c>
      <c r="BM63" s="75">
        <v>9595751.5</v>
      </c>
    </row>
    <row r="64" spans="1:65" x14ac:dyDescent="0.25">
      <c r="A64" s="151"/>
      <c r="B64" s="12" t="s">
        <v>248</v>
      </c>
      <c r="C64" s="65" t="s">
        <v>0</v>
      </c>
      <c r="D64" s="68">
        <v>2674.0196078431372</v>
      </c>
      <c r="E64" s="68">
        <v>2239.0243902439024</v>
      </c>
      <c r="F64" s="68">
        <v>2433.980582524272</v>
      </c>
      <c r="G64" s="68">
        <v>2238.1642512077296</v>
      </c>
      <c r="H64" s="68">
        <v>2557.6891781936533</v>
      </c>
      <c r="I64" s="68">
        <v>2566.6014861165427</v>
      </c>
      <c r="J64" s="68">
        <v>2179.3153678077201</v>
      </c>
      <c r="K64" s="68">
        <v>2329.4390715667309</v>
      </c>
      <c r="L64" s="68">
        <v>2266.2524271844659</v>
      </c>
      <c r="M64" s="68">
        <v>2076.2045959970351</v>
      </c>
      <c r="N64" s="68">
        <v>1566.0891089108911</v>
      </c>
      <c r="O64" s="68">
        <v>1013.7549407114624</v>
      </c>
      <c r="P64" s="75">
        <v>1072.6542188607891</v>
      </c>
      <c r="Q64" s="75">
        <v>1153.0555555555552</v>
      </c>
      <c r="R64" s="75">
        <v>1261.1111111111109</v>
      </c>
      <c r="S64" s="75">
        <v>1484.9999999999995</v>
      </c>
      <c r="T64" s="75">
        <v>1888.8888888888885</v>
      </c>
      <c r="U64" s="75">
        <v>1611.7321527393474</v>
      </c>
      <c r="V64" s="75">
        <v>1440.5551272166535</v>
      </c>
      <c r="W64" s="75">
        <v>1698.1986618630986</v>
      </c>
      <c r="X64" s="75">
        <v>1902.851253864651</v>
      </c>
      <c r="Y64" s="75">
        <v>2202.2680412371133</v>
      </c>
      <c r="Z64" s="75">
        <v>2684.8609680741506</v>
      </c>
      <c r="AA64" s="75">
        <v>3873.8324175824168</v>
      </c>
      <c r="AB64" s="75">
        <v>4236.7725321888411</v>
      </c>
      <c r="AC64" s="75">
        <v>5748.8850771869638</v>
      </c>
      <c r="AD64" s="75">
        <v>6383.333333333333</v>
      </c>
      <c r="AE64" s="75">
        <v>5843.9311460938652</v>
      </c>
      <c r="AF64" s="75">
        <v>4556.1510708848618</v>
      </c>
      <c r="AG64" s="75">
        <v>4879.0356798457087</v>
      </c>
      <c r="AH64" s="75">
        <v>6301.912304423412</v>
      </c>
      <c r="AI64" s="75">
        <v>7085.3436592449198</v>
      </c>
      <c r="AJ64" s="75">
        <v>7047.1248789932242</v>
      </c>
      <c r="AK64" s="75">
        <v>6340.0886094040316</v>
      </c>
      <c r="AL64" s="75">
        <v>7204.24</v>
      </c>
      <c r="AM64" s="75">
        <v>8233.6</v>
      </c>
      <c r="AN64" s="75">
        <v>9456.48</v>
      </c>
      <c r="AO64" s="75">
        <v>10510.16</v>
      </c>
      <c r="AP64" s="75">
        <v>11261.76</v>
      </c>
      <c r="AQ64" s="75">
        <v>12776.24</v>
      </c>
      <c r="AR64" s="75">
        <v>13858.88</v>
      </c>
      <c r="AS64" s="75">
        <v>14942.48</v>
      </c>
      <c r="AT64" s="75">
        <v>16636.16</v>
      </c>
      <c r="AU64" s="75">
        <v>19640.080000000002</v>
      </c>
      <c r="AV64" s="75">
        <v>21393.599999999999</v>
      </c>
      <c r="AW64" s="75">
        <v>23775.68</v>
      </c>
      <c r="AX64" s="75">
        <v>26002</v>
      </c>
      <c r="AY64" s="75">
        <v>28788.639999999999</v>
      </c>
      <c r="AZ64" s="75">
        <v>31823.68</v>
      </c>
      <c r="BA64" s="75">
        <v>35544</v>
      </c>
      <c r="BB64" s="75">
        <v>39200.879999999997</v>
      </c>
      <c r="BC64" s="75">
        <v>45178.080000000002</v>
      </c>
      <c r="BD64" s="75">
        <v>55271.28</v>
      </c>
      <c r="BE64" s="75">
        <v>71976.56</v>
      </c>
      <c r="BF64" s="75">
        <v>88004</v>
      </c>
      <c r="BG64" s="75">
        <v>89023.896103896099</v>
      </c>
      <c r="BH64" s="75">
        <v>81946.66174298375</v>
      </c>
      <c r="BI64" s="75">
        <v>102969.07488986784</v>
      </c>
      <c r="BJ64" s="75">
        <v>134737.59882869691</v>
      </c>
      <c r="BK64" s="75">
        <v>191438.00944424263</v>
      </c>
      <c r="BL64" s="75">
        <v>246382.52552756976</v>
      </c>
      <c r="BM64" s="75">
        <v>176663.11445228598</v>
      </c>
    </row>
    <row r="65" spans="1:65" x14ac:dyDescent="0.25">
      <c r="A65" s="151"/>
      <c r="B65" s="264" t="s">
        <v>24</v>
      </c>
      <c r="C65" s="65" t="s">
        <v>0</v>
      </c>
      <c r="D65" s="35">
        <v>0</v>
      </c>
      <c r="E65" s="35">
        <v>0.6346000908381555</v>
      </c>
      <c r="F65" s="35">
        <v>0.5967978426137277</v>
      </c>
      <c r="G65" s="35">
        <v>0.50027816361111199</v>
      </c>
      <c r="H65" s="35">
        <v>0.35221226746273704</v>
      </c>
      <c r="I65" s="35">
        <v>0.13849349179291259</v>
      </c>
      <c r="J65" s="35">
        <v>-9.8178520508496181E-2</v>
      </c>
      <c r="K65" s="35">
        <v>-0.25873735093490113</v>
      </c>
      <c r="L65" s="35">
        <v>-0.28851441161066305</v>
      </c>
      <c r="M65" s="35">
        <v>-0.12374606269524024</v>
      </c>
      <c r="N65" s="35">
        <v>0.26401577358288186</v>
      </c>
      <c r="O65" s="35">
        <v>0.84098021930034683</v>
      </c>
      <c r="P65" s="74">
        <v>1.6041888361142398</v>
      </c>
      <c r="Q65" s="74">
        <v>2.3774625467264165</v>
      </c>
      <c r="R65" s="74">
        <v>3.073414549815956</v>
      </c>
      <c r="S65" s="74">
        <v>3.6457300202877851</v>
      </c>
      <c r="T65" s="74">
        <v>4.0905647287916569</v>
      </c>
      <c r="U65" s="74">
        <v>4.4472977485839893</v>
      </c>
      <c r="V65" s="74">
        <v>4.7482898008935681</v>
      </c>
      <c r="W65" s="74">
        <v>4.9976063807841253</v>
      </c>
      <c r="X65" s="74">
        <v>5.2057287425150811</v>
      </c>
      <c r="Y65" s="74">
        <v>5.3463386265595991</v>
      </c>
      <c r="Z65" s="74">
        <v>5.4375594830735396</v>
      </c>
      <c r="AA65" s="74">
        <v>5.5003074366392735</v>
      </c>
      <c r="AB65" s="74">
        <v>5.5380841321381657</v>
      </c>
      <c r="AC65" s="74">
        <v>5.58073022298049</v>
      </c>
      <c r="AD65" s="74">
        <v>5.6338701652265621</v>
      </c>
      <c r="AE65" s="74">
        <v>5.713018739323994</v>
      </c>
      <c r="AF65" s="74">
        <v>5.8115825658826559</v>
      </c>
      <c r="AG65" s="74">
        <v>5.9068806396622042</v>
      </c>
      <c r="AH65" s="74">
        <v>5.9728381157665211</v>
      </c>
      <c r="AI65" s="74">
        <v>6.022514260973888</v>
      </c>
      <c r="AJ65" s="74">
        <v>6.0864870176944308</v>
      </c>
      <c r="AK65" s="74">
        <v>6.1747259832074519</v>
      </c>
      <c r="AL65" s="74">
        <v>6.2373672326753615</v>
      </c>
      <c r="AM65" s="74">
        <v>6.2620111024097591</v>
      </c>
      <c r="AN65" s="74">
        <v>6.2586562406362622</v>
      </c>
      <c r="AO65" s="74">
        <v>6.2430601121421514</v>
      </c>
      <c r="AP65" s="74">
        <v>6.2440612095722825</v>
      </c>
      <c r="AQ65" s="74">
        <v>6.2812135726001417</v>
      </c>
      <c r="AR65" s="74">
        <v>6.341052531733915</v>
      </c>
      <c r="AS65" s="74">
        <v>6.4283259439300133</v>
      </c>
      <c r="AT65" s="74">
        <v>6.5273659871322165</v>
      </c>
      <c r="AU65" s="74">
        <v>6.6025410549195973</v>
      </c>
      <c r="AV65" s="74">
        <v>6.6283121568659453</v>
      </c>
      <c r="AW65" s="74">
        <v>6.6222946527901838</v>
      </c>
      <c r="AX65" s="74">
        <v>6.5973369956789263</v>
      </c>
      <c r="AY65" s="74">
        <v>6.5610201385801759</v>
      </c>
      <c r="AZ65" s="74">
        <v>6.5134760072186548</v>
      </c>
      <c r="BA65" s="74">
        <v>6.4830604117137147</v>
      </c>
      <c r="BB65" s="74">
        <v>6.466705539424078</v>
      </c>
      <c r="BC65" s="74">
        <v>6.4615460976057637</v>
      </c>
      <c r="BD65" s="74">
        <v>6.4373338483147746</v>
      </c>
      <c r="BE65" s="74">
        <v>6.3813689514498728</v>
      </c>
      <c r="BF65" s="74">
        <v>6.2951242910432192</v>
      </c>
      <c r="BG65" s="74">
        <v>6.1740438012753085</v>
      </c>
      <c r="BH65" s="74">
        <v>6.0081179952365726</v>
      </c>
      <c r="BI65" s="74">
        <v>5.7698030148932489</v>
      </c>
      <c r="BJ65" s="74">
        <v>5.4055664569421014</v>
      </c>
      <c r="BK65" s="74">
        <v>4.894105577383745</v>
      </c>
      <c r="BL65" s="74">
        <v>4.2567238078677461</v>
      </c>
      <c r="BM65" s="74">
        <v>3.5567273775113817</v>
      </c>
    </row>
    <row r="66" spans="1:65" x14ac:dyDescent="0.25">
      <c r="A66" s="151"/>
      <c r="B66" s="3" t="s">
        <v>6</v>
      </c>
      <c r="C66" s="65" t="s">
        <v>0</v>
      </c>
      <c r="D66" s="35">
        <v>1.4000000000000012</v>
      </c>
      <c r="E66" s="35">
        <v>1.6860202541213676</v>
      </c>
      <c r="F66" s="35">
        <v>2.8219977969367926</v>
      </c>
      <c r="G66" s="35">
        <v>-2.1066729188775168</v>
      </c>
      <c r="H66" s="35">
        <v>5.8278565337071653</v>
      </c>
      <c r="I66" s="35">
        <v>5.8526156387524786</v>
      </c>
      <c r="J66" s="35">
        <v>-4.3044646478961006</v>
      </c>
      <c r="K66" s="35">
        <v>0.88102993882448466</v>
      </c>
      <c r="L66" s="35">
        <v>-3.5905538251852498</v>
      </c>
      <c r="M66" s="35">
        <v>-6.1517349912265207</v>
      </c>
      <c r="N66" s="35">
        <v>3.0423110297390421</v>
      </c>
      <c r="O66" s="35">
        <v>-15.62523726219055</v>
      </c>
      <c r="P66" s="74">
        <v>9.5407461855421705</v>
      </c>
      <c r="Q66" s="74">
        <v>4.2686055281046409</v>
      </c>
      <c r="R66" s="74">
        <v>4.2282248761596808</v>
      </c>
      <c r="S66" s="74">
        <v>4.1824646058922665</v>
      </c>
      <c r="T66" s="74">
        <v>-0.75011968910542182</v>
      </c>
      <c r="U66" s="74">
        <v>-2.7064451344253948</v>
      </c>
      <c r="V66" s="74">
        <v>0.59981947933280821</v>
      </c>
      <c r="W66" s="74">
        <v>-3.4454844940700946</v>
      </c>
      <c r="X66" s="74">
        <v>4.3095647036576645</v>
      </c>
      <c r="Y66" s="74">
        <v>0.25047432903826383</v>
      </c>
      <c r="Z66" s="74">
        <v>-1.644655135370876</v>
      </c>
      <c r="AA66" s="74">
        <v>2.5239852540425156</v>
      </c>
      <c r="AB66" s="74">
        <v>-2.2711846089669252</v>
      </c>
      <c r="AC66" s="74">
        <v>0.93871633047424297</v>
      </c>
      <c r="AD66" s="74">
        <v>-2.0730781171233392</v>
      </c>
      <c r="AE66" s="74">
        <v>-1.5063977141933638</v>
      </c>
      <c r="AF66" s="74">
        <v>-0.3123972780772255</v>
      </c>
      <c r="AG66" s="74">
        <v>3.7655361618224026</v>
      </c>
      <c r="AH66" s="74">
        <v>1.6615908846482119</v>
      </c>
      <c r="AI66" s="74">
        <v>-1.9294899743785843</v>
      </c>
      <c r="AJ66" s="74">
        <v>-5.4789967849900307</v>
      </c>
      <c r="AK66" s="74">
        <v>3.598912824595879</v>
      </c>
      <c r="AL66" s="74">
        <v>2.1283978698794392</v>
      </c>
      <c r="AM66" s="74">
        <v>0.54096425660650205</v>
      </c>
      <c r="AN66" s="74">
        <v>1.2388216426696408</v>
      </c>
      <c r="AO66" s="74">
        <v>-0.87044842783359222</v>
      </c>
      <c r="AP66" s="74">
        <v>-3.0617772412867339</v>
      </c>
      <c r="AQ66" s="74">
        <v>1.7269252047273254</v>
      </c>
      <c r="AR66" s="74">
        <v>-1.9012185461898978</v>
      </c>
      <c r="AS66" s="74">
        <v>-1.850637856081172</v>
      </c>
      <c r="AT66" s="74">
        <v>0.95944747009448772</v>
      </c>
      <c r="AU66" s="74">
        <v>4.1286878347007949</v>
      </c>
      <c r="AV66" s="74">
        <v>-0.4497179740253876</v>
      </c>
      <c r="AW66" s="74">
        <v>-0.49347592248775163</v>
      </c>
      <c r="AX66" s="74">
        <v>-0.69646403814385138</v>
      </c>
      <c r="AY66" s="74">
        <v>2.6860278518159086</v>
      </c>
      <c r="AZ66" s="74">
        <v>-2.905600396505359</v>
      </c>
      <c r="BA66" s="74">
        <v>1.8241043576816551E-2</v>
      </c>
      <c r="BB66" s="74">
        <v>-2.5399845323193726</v>
      </c>
      <c r="BC66" s="74">
        <v>1.6599995748581842</v>
      </c>
      <c r="BD66" s="74">
        <v>1.3376753822589071</v>
      </c>
      <c r="BE66" s="74">
        <v>-0.56827781606151317</v>
      </c>
      <c r="BF66" s="74">
        <v>-0.51802869206666324</v>
      </c>
      <c r="BG66" s="74">
        <v>-1.6544530124616541</v>
      </c>
      <c r="BH66" s="74">
        <v>-2.469130041606471</v>
      </c>
      <c r="BI66" s="74">
        <v>3.0132790467235937</v>
      </c>
      <c r="BJ66" s="74">
        <v>4.0724639368841409</v>
      </c>
      <c r="BK66" s="74">
        <v>4.1366923172623471</v>
      </c>
      <c r="BL66" s="74">
        <v>5.0179867576195081</v>
      </c>
      <c r="BM66" s="74">
        <v>-3.4418920307809242</v>
      </c>
    </row>
    <row r="67" spans="1:65" x14ac:dyDescent="0.25">
      <c r="A67" s="151"/>
      <c r="B67" s="3" t="s">
        <v>176</v>
      </c>
      <c r="C67" s="65" t="s">
        <v>0</v>
      </c>
      <c r="D67" s="35">
        <v>186.54067992973296</v>
      </c>
      <c r="E67" s="35">
        <v>153.71597854795164</v>
      </c>
      <c r="F67" s="35">
        <v>164.45049528087279</v>
      </c>
      <c r="G67" s="35">
        <v>148.82226781392819</v>
      </c>
      <c r="H67" s="35">
        <v>167.37154161509315</v>
      </c>
      <c r="I67" s="35">
        <v>165.29136977107308</v>
      </c>
      <c r="J67" s="35">
        <v>138.12417771096318</v>
      </c>
      <c r="K67" s="35">
        <v>145.29774250816874</v>
      </c>
      <c r="L67" s="35">
        <v>139.11491036880574</v>
      </c>
      <c r="M67" s="35">
        <v>125.42769262351447</v>
      </c>
      <c r="N67" s="35">
        <v>93.000340876180687</v>
      </c>
      <c r="O67" s="35">
        <v>59.176032057085877</v>
      </c>
      <c r="P67" s="82">
        <v>61.548487988903553</v>
      </c>
      <c r="Q67" s="74">
        <v>65.035826219078487</v>
      </c>
      <c r="R67" s="74">
        <v>69.919862808572049</v>
      </c>
      <c r="S67" s="74">
        <v>80.931661264511291</v>
      </c>
      <c r="T67" s="74">
        <v>101.19130564119297</v>
      </c>
      <c r="U67" s="74">
        <v>84.873955657041023</v>
      </c>
      <c r="V67" s="74">
        <v>74.568643415069687</v>
      </c>
      <c r="W67" s="74">
        <v>86.409131525115683</v>
      </c>
      <c r="X67" s="75">
        <v>94.226281761107444</v>
      </c>
      <c r="Y67" s="75">
        <v>106.12884964832853</v>
      </c>
      <c r="Z67" s="75">
        <v>125.91606668638038</v>
      </c>
      <c r="AA67" s="75">
        <v>176.80569269697401</v>
      </c>
      <c r="AB67" s="75">
        <v>188.18570484099817</v>
      </c>
      <c r="AC67" s="75">
        <v>248.50273703152268</v>
      </c>
      <c r="AD67" s="75">
        <v>268.52896647354186</v>
      </c>
      <c r="AE67" s="75">
        <v>239.24604898961388</v>
      </c>
      <c r="AF67" s="75">
        <v>181.52392230768598</v>
      </c>
      <c r="AG67" s="75">
        <v>189.17590166514321</v>
      </c>
      <c r="AH67" s="75">
        <v>237.04993341012948</v>
      </c>
      <c r="AI67" s="75">
        <v>258.56162327756959</v>
      </c>
      <c r="AJ67" s="75">
        <v>249.48864096495819</v>
      </c>
      <c r="AK67" s="75">
        <v>217.75583498507777</v>
      </c>
      <c r="AL67" s="75">
        <v>240.04812034186432</v>
      </c>
      <c r="AM67" s="75">
        <v>266.15557381530249</v>
      </c>
      <c r="AN67" s="75">
        <v>296.55890754149948</v>
      </c>
      <c r="AO67" s="75">
        <v>319.76170874738125</v>
      </c>
      <c r="AP67" s="75">
        <v>332.39850369723479</v>
      </c>
      <c r="AQ67" s="75">
        <v>365.84027718122729</v>
      </c>
      <c r="AR67" s="75">
        <v>383.67780162664752</v>
      </c>
      <c r="AS67" s="75">
        <v>399.95516031283779</v>
      </c>
      <c r="AT67" s="75">
        <v>430.51847430171347</v>
      </c>
      <c r="AU67" s="75">
        <v>491.39647756564534</v>
      </c>
      <c r="AV67" s="75">
        <v>517.51475985640286</v>
      </c>
      <c r="AW67" s="75">
        <v>556.0603115977716</v>
      </c>
      <c r="AX67" s="75">
        <v>587.95730208686109</v>
      </c>
      <c r="AY67" s="75">
        <v>629.37612764470111</v>
      </c>
      <c r="AZ67" s="75">
        <v>672.65070006496865</v>
      </c>
      <c r="BA67" s="75">
        <v>726.36612580210078</v>
      </c>
      <c r="BB67" s="75">
        <v>776.49396886163493</v>
      </c>
      <c r="BC67" s="75">
        <v>867.40721192177773</v>
      </c>
      <c r="BD67" s="75">
        <v>1028.6029582223914</v>
      </c>
      <c r="BE67" s="75">
        <v>1298.351611242957</v>
      </c>
      <c r="BF67" s="75">
        <v>1538.7095005131864</v>
      </c>
      <c r="BG67" s="75">
        <v>1508.7379279822771</v>
      </c>
      <c r="BH67" s="75">
        <v>1346.143831867967</v>
      </c>
      <c r="BI67" s="75">
        <v>1639.5323798097281</v>
      </c>
      <c r="BJ67" s="75">
        <v>2079.4811064183032</v>
      </c>
      <c r="BK67" s="75">
        <v>2863.8306536413274</v>
      </c>
      <c r="BL67" s="75">
        <v>3614.5563737307943</v>
      </c>
      <c r="BM67" s="75">
        <v>2541.6568670808406</v>
      </c>
    </row>
    <row r="68" spans="1:65" x14ac:dyDescent="0.25">
      <c r="A68" s="151"/>
      <c r="B68" s="3" t="s">
        <v>250</v>
      </c>
      <c r="C68" s="65" t="s">
        <v>0</v>
      </c>
      <c r="D68" s="35">
        <v>31.868139651889187</v>
      </c>
      <c r="E68" s="35">
        <v>26.203908045224054</v>
      </c>
      <c r="F68" s="35">
        <v>27.673718335962334</v>
      </c>
      <c r="G68" s="35">
        <v>25.991128363220682</v>
      </c>
      <c r="H68" s="35">
        <v>27.674786649132244</v>
      </c>
      <c r="I68" s="35">
        <v>27.254684496833963</v>
      </c>
      <c r="J68" s="35">
        <v>25.996059407949161</v>
      </c>
      <c r="K68" s="35">
        <v>25.996473600345769</v>
      </c>
      <c r="L68" s="35">
        <v>26.207360214121472</v>
      </c>
      <c r="M68" s="35">
        <v>26.838693012699611</v>
      </c>
      <c r="N68" s="35">
        <v>23.4734219396626</v>
      </c>
      <c r="O68" s="35">
        <v>20.969289946955985</v>
      </c>
      <c r="P68" s="82">
        <v>22.22564756200541</v>
      </c>
      <c r="Q68" s="74">
        <v>22.852183649905943</v>
      </c>
      <c r="R68" s="74">
        <v>23.264773057006121</v>
      </c>
      <c r="S68" s="74">
        <v>25.370316199978042</v>
      </c>
      <c r="T68" s="74">
        <v>31.236652188881585</v>
      </c>
      <c r="U68" s="74">
        <v>32.9128370837239</v>
      </c>
      <c r="V68" s="74">
        <v>33.395562538394437</v>
      </c>
      <c r="W68" s="74">
        <v>34.904342580657207</v>
      </c>
      <c r="X68" s="74">
        <v>35.596756902057479</v>
      </c>
      <c r="Y68" s="74">
        <v>38.996054598115791</v>
      </c>
      <c r="Z68" s="74">
        <v>45.890889932516529</v>
      </c>
      <c r="AA68" s="74">
        <v>61.19517611535673</v>
      </c>
      <c r="AB68" s="74">
        <v>64.901424705876067</v>
      </c>
      <c r="AC68" s="74">
        <v>82.705215188507381</v>
      </c>
      <c r="AD68" s="74">
        <v>88.805621483166604</v>
      </c>
      <c r="AE68" s="74">
        <v>91.004167909294537</v>
      </c>
      <c r="AF68" s="74">
        <v>94.905272540611023</v>
      </c>
      <c r="AG68" s="74">
        <v>100</v>
      </c>
      <c r="AH68" s="74">
        <v>119.70610456349067</v>
      </c>
      <c r="AI68" s="74">
        <v>129.13991331043542</v>
      </c>
      <c r="AJ68" s="74">
        <v>128.09233653824734</v>
      </c>
      <c r="AK68" s="74">
        <v>141.92918507691601</v>
      </c>
      <c r="AL68" s="74">
        <v>159.32727369627645</v>
      </c>
      <c r="AM68" s="74">
        <v>170.43965242064866</v>
      </c>
      <c r="AN68" s="74">
        <v>181.96965959218241</v>
      </c>
      <c r="AO68" s="74">
        <v>192.03265615602822</v>
      </c>
      <c r="AP68" s="74">
        <v>199.78934026077872</v>
      </c>
      <c r="AQ68" s="74">
        <v>209.64122262167834</v>
      </c>
      <c r="AR68" s="74">
        <v>217.99031027197299</v>
      </c>
      <c r="AS68" s="74">
        <v>225.00233538776641</v>
      </c>
      <c r="AT68" s="74">
        <v>232.9213386309942</v>
      </c>
      <c r="AU68" s="74">
        <v>247.72023799970145</v>
      </c>
      <c r="AV68" s="74">
        <v>254.20674992397716</v>
      </c>
      <c r="AW68" s="74">
        <v>266.27878876862417</v>
      </c>
      <c r="AX68" s="74">
        <v>275.10552441041091</v>
      </c>
      <c r="AY68" s="74">
        <v>278.35817627978344</v>
      </c>
      <c r="AZ68" s="74">
        <v>297.53255651808411</v>
      </c>
      <c r="BA68" s="74">
        <v>312.0259097414895</v>
      </c>
      <c r="BB68" s="74">
        <v>331.64990911034482</v>
      </c>
      <c r="BC68" s="74">
        <v>353.15793102362562</v>
      </c>
      <c r="BD68" s="74">
        <v>400.56757477248743</v>
      </c>
      <c r="BE68" s="74">
        <v>493.14748078568857</v>
      </c>
      <c r="BF68" s="74">
        <v>570.20420825592851</v>
      </c>
      <c r="BG68" s="74">
        <v>680.56913967134062</v>
      </c>
      <c r="BH68" s="74">
        <v>887.8965983873394</v>
      </c>
      <c r="BI68" s="74">
        <v>1030.0100750801123</v>
      </c>
      <c r="BJ68" s="74">
        <v>1232.2467287816739</v>
      </c>
      <c r="BK68" s="74">
        <v>1615.1307791612458</v>
      </c>
      <c r="BL68" s="74">
        <v>2026.1297081177204</v>
      </c>
      <c r="BM68" s="74">
        <v>3223.2851280091822</v>
      </c>
    </row>
    <row r="69" spans="1:65" x14ac:dyDescent="0.25">
      <c r="A69" s="151"/>
      <c r="B69" s="3" t="s">
        <v>137</v>
      </c>
      <c r="C69" s="65" t="s">
        <v>0</v>
      </c>
      <c r="D69" s="65" t="s">
        <v>0</v>
      </c>
      <c r="E69" s="65" t="s">
        <v>0</v>
      </c>
      <c r="F69" s="65" t="s">
        <v>0</v>
      </c>
      <c r="G69" s="65" t="s">
        <v>0</v>
      </c>
      <c r="H69" s="35">
        <v>4.0274861614811988</v>
      </c>
      <c r="I69" s="35">
        <v>4.2238069116840373</v>
      </c>
      <c r="J69" s="35">
        <v>4.4315219570884299</v>
      </c>
      <c r="K69" s="35">
        <v>5.5998405739338377</v>
      </c>
      <c r="L69" s="35">
        <v>5.1202961135101788</v>
      </c>
      <c r="M69" s="35">
        <v>6.6409597257926301</v>
      </c>
      <c r="N69" s="35">
        <v>4.7178757705073497</v>
      </c>
      <c r="O69" s="35">
        <v>4.3668122270742362</v>
      </c>
      <c r="P69" s="35">
        <v>7.0193233016380532</v>
      </c>
      <c r="Q69" s="35">
        <v>6.7754666368187424</v>
      </c>
      <c r="R69" s="35">
        <v>7.2327732527406141</v>
      </c>
      <c r="S69" s="35">
        <v>7.3859153825232831</v>
      </c>
      <c r="T69" s="35">
        <v>6.8799978680385792</v>
      </c>
      <c r="U69" s="35">
        <v>7.4978965795902113</v>
      </c>
      <c r="V69" s="35">
        <v>8.5497752087347472</v>
      </c>
      <c r="W69" s="35">
        <v>9.6157109952721527</v>
      </c>
      <c r="X69" s="35">
        <v>10.741984402079723</v>
      </c>
      <c r="Y69" s="35">
        <v>9.5168991667446878</v>
      </c>
      <c r="Z69" s="35">
        <v>9.8588415803605649</v>
      </c>
      <c r="AA69" s="35">
        <v>9.2521674379022407</v>
      </c>
      <c r="AB69" s="35">
        <v>11.186424195273752</v>
      </c>
      <c r="AC69" s="35">
        <v>11.766917293233083</v>
      </c>
      <c r="AD69" s="35">
        <v>13.400058021467945</v>
      </c>
      <c r="AE69" s="35">
        <v>13.740672487236033</v>
      </c>
      <c r="AF69" s="35">
        <v>13.872349774799517</v>
      </c>
      <c r="AG69" s="35">
        <v>13.293646087802101</v>
      </c>
      <c r="AH69" s="35">
        <v>15.339770114942528</v>
      </c>
      <c r="AI69" s="35">
        <v>15.796894725624252</v>
      </c>
      <c r="AJ69" s="35">
        <v>14.491296320717396</v>
      </c>
      <c r="AK69" s="35">
        <v>15.171229171175069</v>
      </c>
      <c r="AL69" s="35">
        <v>15.112211697555885</v>
      </c>
      <c r="AM69" s="35">
        <v>16.922852701127091</v>
      </c>
      <c r="AN69" s="35">
        <v>16.821481143089184</v>
      </c>
      <c r="AO69" s="35">
        <v>15.564368192301544</v>
      </c>
      <c r="AP69" s="35">
        <v>15.077572244480439</v>
      </c>
      <c r="AQ69" s="35">
        <v>15.971522137968606</v>
      </c>
      <c r="AR69" s="35">
        <v>14.811009259045466</v>
      </c>
      <c r="AS69" s="35">
        <v>14.68350635235918</v>
      </c>
      <c r="AT69" s="35">
        <v>15.662749095945216</v>
      </c>
      <c r="AU69" s="35">
        <v>16.1730502116081</v>
      </c>
      <c r="AV69" s="35">
        <v>16.563832174108143</v>
      </c>
      <c r="AW69" s="35">
        <v>16.907697277217729</v>
      </c>
      <c r="AX69" s="35">
        <v>18.206599492346744</v>
      </c>
      <c r="AY69" s="35">
        <v>18.236359897515129</v>
      </c>
      <c r="AZ69" s="35">
        <v>18.275699102052307</v>
      </c>
      <c r="BA69" s="35">
        <v>19.955210443394101</v>
      </c>
      <c r="BB69" s="35">
        <v>17.973474064867929</v>
      </c>
      <c r="BC69" s="35">
        <v>18.97008460740253</v>
      </c>
      <c r="BD69" s="35">
        <v>19.299715874139338</v>
      </c>
      <c r="BE69" s="35">
        <v>19.881361376537029</v>
      </c>
      <c r="BF69" s="35">
        <v>21.417844643425298</v>
      </c>
      <c r="BG69" s="35">
        <v>21.037690157611266</v>
      </c>
      <c r="BH69" s="35">
        <v>19.64723243800368</v>
      </c>
      <c r="BI69" s="35">
        <v>21.067229457713232</v>
      </c>
      <c r="BJ69" s="35">
        <v>23.421317374327064</v>
      </c>
      <c r="BK69" s="35">
        <v>23.518712941781324</v>
      </c>
      <c r="BL69" s="35">
        <v>25.021544559005235</v>
      </c>
      <c r="BM69" s="35">
        <v>21.872492216998324</v>
      </c>
    </row>
    <row r="70" spans="1:65" x14ac:dyDescent="0.25">
      <c r="A70" s="151"/>
      <c r="B70" s="14" t="s">
        <v>27</v>
      </c>
      <c r="C70" s="65" t="s">
        <v>0</v>
      </c>
      <c r="D70" s="65" t="s">
        <v>0</v>
      </c>
      <c r="E70" s="65" t="s">
        <v>0</v>
      </c>
      <c r="F70" s="65" t="s">
        <v>0</v>
      </c>
      <c r="G70" s="65" t="s">
        <v>0</v>
      </c>
      <c r="H70" s="35">
        <v>1.5651841954571484</v>
      </c>
      <c r="I70" s="35">
        <v>1.8650575973669776</v>
      </c>
      <c r="J70" s="35">
        <v>1.9450571485863246</v>
      </c>
      <c r="K70" s="35">
        <v>1.9728975687524912</v>
      </c>
      <c r="L70" s="35">
        <v>2.0152169442730825</v>
      </c>
      <c r="M70" s="35">
        <v>2.2065124250214221</v>
      </c>
      <c r="N70" s="35">
        <v>2.1574205784732103</v>
      </c>
      <c r="O70" s="35">
        <v>2.2769806612601373</v>
      </c>
      <c r="P70" s="84">
        <v>0.97831835007932311</v>
      </c>
      <c r="Q70" s="83">
        <v>0.83344228275654231</v>
      </c>
      <c r="R70" s="83">
        <v>1.2907488986784141</v>
      </c>
      <c r="S70" s="83">
        <v>1.526374859708193</v>
      </c>
      <c r="T70" s="83">
        <v>1.1029411764705883</v>
      </c>
      <c r="U70" s="83">
        <v>1.8033237192693314</v>
      </c>
      <c r="V70" s="83">
        <v>3.3988439306358385</v>
      </c>
      <c r="W70" s="83">
        <v>4.075645532791853</v>
      </c>
      <c r="X70" s="83">
        <v>4.1561958405545925</v>
      </c>
      <c r="Y70" s="83">
        <v>4.610991480198483</v>
      </c>
      <c r="Z70" s="83">
        <v>4.8032220943613337</v>
      </c>
      <c r="AA70" s="83">
        <v>3.8481995638529867</v>
      </c>
      <c r="AB70" s="83">
        <v>4.6319167558105603</v>
      </c>
      <c r="AC70" s="83">
        <v>4.0476190476190483</v>
      </c>
      <c r="AD70" s="83">
        <v>4.6130290429681216</v>
      </c>
      <c r="AE70" s="83">
        <v>4.9282499018156551</v>
      </c>
      <c r="AF70" s="83">
        <v>5.3943754806107878</v>
      </c>
      <c r="AG70" s="83">
        <v>6.7357635841851851</v>
      </c>
      <c r="AH70" s="83">
        <v>5.5374712643678157</v>
      </c>
      <c r="AI70" s="83">
        <v>5.7022937058350962</v>
      </c>
      <c r="AJ70" s="83">
        <v>5.3705657391533688</v>
      </c>
      <c r="AK70" s="83">
        <v>5.9862583856308156</v>
      </c>
      <c r="AL70" s="83">
        <v>5.1747304365207158</v>
      </c>
      <c r="AM70" s="83">
        <v>4.6900505246793633</v>
      </c>
      <c r="AN70" s="83">
        <v>5.0225876859042691</v>
      </c>
      <c r="AO70" s="83">
        <v>4.9651004361494016</v>
      </c>
      <c r="AP70" s="83">
        <v>4.8823629699087894</v>
      </c>
      <c r="AQ70" s="83">
        <v>5.4901911673544035</v>
      </c>
      <c r="AR70" s="83">
        <v>6.2319610242674743</v>
      </c>
      <c r="AS70" s="83">
        <v>6.2752635439364806</v>
      </c>
      <c r="AT70" s="83">
        <v>6.9140955605139638</v>
      </c>
      <c r="AU70" s="83">
        <v>6.8569985458307707</v>
      </c>
      <c r="AV70" s="83">
        <v>4.8792162141948996</v>
      </c>
      <c r="AW70" s="83">
        <v>5.2070014401270539</v>
      </c>
      <c r="AX70" s="83">
        <v>6.478578570879165</v>
      </c>
      <c r="AY70" s="83">
        <v>6.4786665851530323</v>
      </c>
      <c r="AZ70" s="83">
        <v>6.6212329937958154</v>
      </c>
      <c r="BA70" s="83">
        <v>6.5833896016205262</v>
      </c>
      <c r="BB70" s="83">
        <v>4.6339776045843868</v>
      </c>
      <c r="BC70" s="83">
        <v>6.0843665777740004</v>
      </c>
      <c r="BD70" s="83">
        <v>7.4830906756637452</v>
      </c>
      <c r="BE70" s="83">
        <v>7.5457899071586638</v>
      </c>
      <c r="BF70" s="83">
        <v>8.9744102540793591</v>
      </c>
      <c r="BG70" s="83">
        <v>8.1756831669302272</v>
      </c>
      <c r="BH70" s="83">
        <v>7.8260907183023711</v>
      </c>
      <c r="BI70" s="83">
        <v>9.5023611725516979</v>
      </c>
      <c r="BJ70" s="83">
        <v>10.253213827690457</v>
      </c>
      <c r="BK70" s="83">
        <v>10.572924244525215</v>
      </c>
      <c r="BL70" s="83">
        <v>11.417783252411553</v>
      </c>
      <c r="BM70" s="83">
        <v>10.056387975449343</v>
      </c>
    </row>
    <row r="71" spans="1:65" x14ac:dyDescent="0.25">
      <c r="A71" s="151"/>
      <c r="B71" s="14" t="s">
        <v>9</v>
      </c>
      <c r="C71" s="65" t="s">
        <v>0</v>
      </c>
      <c r="D71" s="65" t="s">
        <v>0</v>
      </c>
      <c r="E71" s="65" t="s">
        <v>0</v>
      </c>
      <c r="F71" s="65" t="s">
        <v>0</v>
      </c>
      <c r="G71" s="65" t="s">
        <v>0</v>
      </c>
      <c r="H71" s="35">
        <v>2.4623019660240506</v>
      </c>
      <c r="I71" s="35">
        <v>2.3587493143170599</v>
      </c>
      <c r="J71" s="35">
        <v>2.4864648085021055</v>
      </c>
      <c r="K71" s="35">
        <v>3.6269430051813467</v>
      </c>
      <c r="L71" s="35">
        <v>3.1050791692370963</v>
      </c>
      <c r="M71" s="35">
        <v>4.4344473007712084</v>
      </c>
      <c r="N71" s="35">
        <v>2.5604551920341394</v>
      </c>
      <c r="O71" s="35">
        <v>2.0898315658140989</v>
      </c>
      <c r="P71" s="2">
        <v>6.0410049515587296</v>
      </c>
      <c r="Q71" s="1">
        <v>5.9420243540622</v>
      </c>
      <c r="R71" s="1">
        <v>5.9420243540622</v>
      </c>
      <c r="S71" s="1">
        <v>5.8595405228150899</v>
      </c>
      <c r="T71" s="1">
        <v>5.7770566915679904</v>
      </c>
      <c r="U71" s="1">
        <v>5.6945728603208803</v>
      </c>
      <c r="V71" s="1">
        <v>5.1509312780989092</v>
      </c>
      <c r="W71" s="1">
        <v>5.5400654624803005</v>
      </c>
      <c r="X71" s="1">
        <v>6.5857885615251295</v>
      </c>
      <c r="Y71" s="1">
        <v>4.9059076865462048</v>
      </c>
      <c r="Z71" s="1">
        <v>5.0556194859992321</v>
      </c>
      <c r="AA71" s="1">
        <v>5.4039678740492532</v>
      </c>
      <c r="AB71" s="1">
        <v>6.5545074394631921</v>
      </c>
      <c r="AC71" s="1">
        <v>7.7192982456140351</v>
      </c>
      <c r="AD71" s="1">
        <v>8.7870289784998228</v>
      </c>
      <c r="AE71" s="1">
        <v>8.8124225854203786</v>
      </c>
      <c r="AF71" s="1">
        <v>8.4779742941887282</v>
      </c>
      <c r="AG71" s="1">
        <v>6.5578825036169155</v>
      </c>
      <c r="AH71" s="1">
        <v>9.8022988505747133</v>
      </c>
      <c r="AI71" s="1">
        <v>10.094601019789156</v>
      </c>
      <c r="AJ71" s="1">
        <v>9.1207305815640272</v>
      </c>
      <c r="AK71" s="1">
        <v>9.1849707855442535</v>
      </c>
      <c r="AL71" s="1">
        <v>9.9374812610351686</v>
      </c>
      <c r="AM71" s="1">
        <v>12.232802176447727</v>
      </c>
      <c r="AN71" s="1">
        <v>11.798893457184914</v>
      </c>
      <c r="AO71" s="1">
        <v>10.599267756152141</v>
      </c>
      <c r="AP71" s="1">
        <v>10.195209274571649</v>
      </c>
      <c r="AQ71" s="1">
        <v>10.481330970614202</v>
      </c>
      <c r="AR71" s="1">
        <v>8.5790482347779911</v>
      </c>
      <c r="AS71" s="1">
        <v>8.408242808422699</v>
      </c>
      <c r="AT71" s="1">
        <v>8.7486535354312522</v>
      </c>
      <c r="AU71" s="1">
        <v>9.31605166577733</v>
      </c>
      <c r="AV71" s="1">
        <v>11.684615959913245</v>
      </c>
      <c r="AW71" s="1">
        <v>11.700695837090674</v>
      </c>
      <c r="AX71" s="1">
        <v>11.728020921467579</v>
      </c>
      <c r="AY71" s="1">
        <v>11.757693312362099</v>
      </c>
      <c r="AZ71" s="1">
        <v>11.654466108256493</v>
      </c>
      <c r="BA71" s="1">
        <v>13.371820841773577</v>
      </c>
      <c r="BB71" s="1">
        <v>13.339496460283543</v>
      </c>
      <c r="BC71" s="1">
        <v>12.88571802962853</v>
      </c>
      <c r="BD71" s="1">
        <v>11.816625198475592</v>
      </c>
      <c r="BE71" s="1">
        <v>12.335571469378365</v>
      </c>
      <c r="BF71" s="1">
        <v>12.443434389345937</v>
      </c>
      <c r="BG71" s="1">
        <v>12.862006990681039</v>
      </c>
      <c r="BH71" s="1">
        <v>11.821141719701309</v>
      </c>
      <c r="BI71" s="1">
        <v>11.564868285161536</v>
      </c>
      <c r="BJ71" s="1">
        <v>13.168103546636607</v>
      </c>
      <c r="BK71" s="1">
        <v>12.945788697256111</v>
      </c>
      <c r="BL71" s="1">
        <v>13.603761306593684</v>
      </c>
      <c r="BM71" s="1">
        <v>11.816104241548981</v>
      </c>
    </row>
    <row r="72" spans="1:65" x14ac:dyDescent="0.25">
      <c r="A72" s="151"/>
      <c r="B72" s="3" t="s">
        <v>138</v>
      </c>
      <c r="C72" s="65" t="s">
        <v>0</v>
      </c>
      <c r="D72" s="65" t="s">
        <v>0</v>
      </c>
      <c r="E72" s="65" t="s">
        <v>0</v>
      </c>
      <c r="F72" s="65" t="s">
        <v>0</v>
      </c>
      <c r="G72" s="65" t="s">
        <v>0</v>
      </c>
      <c r="H72" s="35">
        <v>4.0274861614811988</v>
      </c>
      <c r="I72" s="35">
        <v>4.2238069116840364</v>
      </c>
      <c r="J72" s="35">
        <v>4.4315219570884299</v>
      </c>
      <c r="K72" s="35">
        <v>5.5998405739338386</v>
      </c>
      <c r="L72" s="35">
        <v>5.1202961135101788</v>
      </c>
      <c r="M72" s="35">
        <v>6.6409597257926318</v>
      </c>
      <c r="N72" s="35">
        <v>4.7178757705073506</v>
      </c>
      <c r="O72" s="35">
        <v>4.3668122270742362</v>
      </c>
      <c r="P72" s="35">
        <v>7.0193233016380523</v>
      </c>
      <c r="Q72" s="35">
        <v>6.7754666368187433</v>
      </c>
      <c r="R72" s="35">
        <v>7.232773252740615</v>
      </c>
      <c r="S72" s="35">
        <v>7.3859153825232848</v>
      </c>
      <c r="T72" s="35">
        <v>6.8799978680385792</v>
      </c>
      <c r="U72" s="35">
        <v>7.4978965795902113</v>
      </c>
      <c r="V72" s="35">
        <v>8.5497752087347489</v>
      </c>
      <c r="W72" s="35">
        <v>9.6157109952721527</v>
      </c>
      <c r="X72" s="35">
        <v>10.741984402079723</v>
      </c>
      <c r="Y72" s="35">
        <v>9.5168991667446878</v>
      </c>
      <c r="Z72" s="35">
        <v>9.8588415803605667</v>
      </c>
      <c r="AA72" s="35">
        <v>9.2521674379022389</v>
      </c>
      <c r="AB72" s="35">
        <v>11.186424195273752</v>
      </c>
      <c r="AC72" s="35">
        <v>11.766917293233083</v>
      </c>
      <c r="AD72" s="35">
        <v>13.400058021467945</v>
      </c>
      <c r="AE72" s="35">
        <v>13.740672487236033</v>
      </c>
      <c r="AF72" s="35">
        <v>13.872349774799517</v>
      </c>
      <c r="AG72" s="35">
        <v>13.293646087802102</v>
      </c>
      <c r="AH72" s="35">
        <v>15.339770114942535</v>
      </c>
      <c r="AI72" s="35">
        <v>15.796894725624252</v>
      </c>
      <c r="AJ72" s="35">
        <v>14.491296320717396</v>
      </c>
      <c r="AK72" s="35">
        <v>15.171229171175074</v>
      </c>
      <c r="AL72" s="35">
        <v>15.112211697555884</v>
      </c>
      <c r="AM72" s="35">
        <v>16.922852701127091</v>
      </c>
      <c r="AN72" s="35">
        <v>16.821481143089184</v>
      </c>
      <c r="AO72" s="35">
        <v>15.564368192301547</v>
      </c>
      <c r="AP72" s="35">
        <v>15.077572244480436</v>
      </c>
      <c r="AQ72" s="35">
        <v>15.971522137968607</v>
      </c>
      <c r="AR72" s="35">
        <v>14.811009259045461</v>
      </c>
      <c r="AS72" s="35">
        <v>14.68350635235918</v>
      </c>
      <c r="AT72" s="35">
        <v>15.662749095945216</v>
      </c>
      <c r="AU72" s="35">
        <v>16.1730502116081</v>
      </c>
      <c r="AV72" s="35">
        <v>16.563832174108146</v>
      </c>
      <c r="AW72" s="35">
        <v>16.907697277217729</v>
      </c>
      <c r="AX72" s="35">
        <v>18.206599492346744</v>
      </c>
      <c r="AY72" s="35">
        <v>18.236359897515129</v>
      </c>
      <c r="AZ72" s="35">
        <v>18.275699102052307</v>
      </c>
      <c r="BA72" s="35">
        <v>19.955210443394105</v>
      </c>
      <c r="BB72" s="35">
        <v>17.973474064867929</v>
      </c>
      <c r="BC72" s="35">
        <v>18.97008460740253</v>
      </c>
      <c r="BD72" s="35">
        <v>19.299715874139338</v>
      </c>
      <c r="BE72" s="35">
        <v>19.881361376537029</v>
      </c>
      <c r="BF72" s="35">
        <v>21.417844643425298</v>
      </c>
      <c r="BG72" s="35">
        <v>21.037690157611262</v>
      </c>
      <c r="BH72" s="35">
        <v>19.64723243800368</v>
      </c>
      <c r="BI72" s="35">
        <v>21.067229457713236</v>
      </c>
      <c r="BJ72" s="35">
        <v>23.421317374327064</v>
      </c>
      <c r="BK72" s="35">
        <v>23.518712941781324</v>
      </c>
      <c r="BL72" s="35">
        <v>25.021544559005239</v>
      </c>
      <c r="BM72" s="35">
        <v>21.872492216998324</v>
      </c>
    </row>
    <row r="73" spans="1:65" x14ac:dyDescent="0.25">
      <c r="A73" s="151"/>
      <c r="B73" s="14" t="s">
        <v>11</v>
      </c>
      <c r="C73" s="65" t="s">
        <v>0</v>
      </c>
      <c r="D73" s="65" t="s">
        <v>0</v>
      </c>
      <c r="E73" s="65" t="s">
        <v>0</v>
      </c>
      <c r="F73" s="65" t="s">
        <v>0</v>
      </c>
      <c r="G73" s="65" t="s">
        <v>0</v>
      </c>
      <c r="H73" s="35">
        <v>-5.6066234014124836</v>
      </c>
      <c r="I73" s="35">
        <v>-5.8520966660571716</v>
      </c>
      <c r="J73" s="35">
        <v>-6.2359033487066391</v>
      </c>
      <c r="K73" s="35">
        <v>-4.8294888401753697</v>
      </c>
      <c r="L73" s="35">
        <v>-4.2890191239975319</v>
      </c>
      <c r="M73" s="35">
        <v>-2.3215438446158232</v>
      </c>
      <c r="N73" s="35">
        <v>-4.4058795637742998</v>
      </c>
      <c r="O73" s="35">
        <v>-3.8668122270742367</v>
      </c>
      <c r="P73" s="2">
        <v>-3.2256433985545572</v>
      </c>
      <c r="Q73" s="1">
        <v>-7.467116357504219</v>
      </c>
      <c r="R73" s="1">
        <v>-7.5726872246696066</v>
      </c>
      <c r="S73" s="1">
        <v>-5.8114478114478114</v>
      </c>
      <c r="T73" s="1">
        <v>-4.0923529411764719</v>
      </c>
      <c r="U73" s="1">
        <v>-4.7216282104106568</v>
      </c>
      <c r="V73" s="1">
        <v>-2.7350567330336122</v>
      </c>
      <c r="W73" s="1">
        <v>-1.330821917808219</v>
      </c>
      <c r="X73" s="1">
        <v>1.5187734690930101</v>
      </c>
      <c r="Y73" s="1">
        <v>-0.55851512030708739</v>
      </c>
      <c r="Z73" s="1">
        <v>-4.0895972382048322</v>
      </c>
      <c r="AA73" s="1">
        <v>-0.84412531248337885</v>
      </c>
      <c r="AB73" s="1">
        <v>-0.52162347239780882</v>
      </c>
      <c r="AC73" s="1">
        <v>2.7831483470581215</v>
      </c>
      <c r="AD73" s="1">
        <v>2.3028720626631856</v>
      </c>
      <c r="AE73" s="1">
        <v>0.84874374389494778</v>
      </c>
      <c r="AF73" s="1">
        <v>-1.5912554011498041</v>
      </c>
      <c r="AG73" s="1">
        <v>-3.3428736886211445</v>
      </c>
      <c r="AH73" s="1">
        <v>3.2260049042145593</v>
      </c>
      <c r="AI73" s="1">
        <v>3.0076169942998914</v>
      </c>
      <c r="AJ73" s="1">
        <v>2.9004736471932828</v>
      </c>
      <c r="AK73" s="1">
        <v>3.5882779250522967</v>
      </c>
      <c r="AL73" s="1">
        <v>-2.359721497340455E-2</v>
      </c>
      <c r="AM73" s="1">
        <v>2.2238146132918768</v>
      </c>
      <c r="AN73" s="1">
        <v>3.8058558787202004</v>
      </c>
      <c r="AO73" s="83">
        <v>3.6678794613973524</v>
      </c>
      <c r="AP73" s="83">
        <v>2.0609567243485922</v>
      </c>
      <c r="AQ73" s="83">
        <v>3.2850040387469241</v>
      </c>
      <c r="AR73" s="83">
        <v>2.4799983837077746</v>
      </c>
      <c r="AS73" s="83">
        <v>1.6704054480916153</v>
      </c>
      <c r="AT73" s="83">
        <v>1.3590876740786335</v>
      </c>
      <c r="AU73" s="83">
        <v>2.2642473961409526</v>
      </c>
      <c r="AV73" s="83">
        <v>2.0702453070077032</v>
      </c>
      <c r="AW73" s="83">
        <v>2.0096165493479052</v>
      </c>
      <c r="AX73" s="83">
        <v>2.3190523805861085</v>
      </c>
      <c r="AY73" s="83">
        <v>2.6934235170539491</v>
      </c>
      <c r="AZ73" s="83">
        <v>2.2260153445484621</v>
      </c>
      <c r="BA73" s="83">
        <v>3.3420549178483006</v>
      </c>
      <c r="BB73" s="83">
        <v>2.369589662272888</v>
      </c>
      <c r="BC73" s="83">
        <v>2.2260795500826949</v>
      </c>
      <c r="BD73" s="83">
        <v>2.7659934779871209</v>
      </c>
      <c r="BE73" s="83">
        <v>4.4820147003413338</v>
      </c>
      <c r="BF73" s="83">
        <v>5.048179628198719</v>
      </c>
      <c r="BG73" s="83">
        <v>4.1374284447193519</v>
      </c>
      <c r="BH73" s="83">
        <v>1.9480964398609972</v>
      </c>
      <c r="BI73" s="83">
        <v>2.6153483488905187</v>
      </c>
      <c r="BJ73" s="83">
        <v>3.6148039169024164</v>
      </c>
      <c r="BK73" s="83">
        <v>5.4503789661681514</v>
      </c>
      <c r="BL73" s="83">
        <v>6.591621692822816</v>
      </c>
      <c r="BM73" s="83">
        <v>3.3340700565939692</v>
      </c>
    </row>
    <row r="74" spans="1:65" x14ac:dyDescent="0.25">
      <c r="A74" s="151"/>
      <c r="B74" s="14" t="s">
        <v>12</v>
      </c>
      <c r="C74" s="65" t="s">
        <v>0</v>
      </c>
      <c r="D74" s="65" t="s">
        <v>0</v>
      </c>
      <c r="E74" s="65" t="s">
        <v>0</v>
      </c>
      <c r="F74" s="65" t="s">
        <v>0</v>
      </c>
      <c r="G74" s="65" t="s">
        <v>0</v>
      </c>
      <c r="H74" s="35">
        <v>9.6341095628936824</v>
      </c>
      <c r="I74" s="35">
        <v>10.075903577741208</v>
      </c>
      <c r="J74" s="35">
        <v>10.667425305795069</v>
      </c>
      <c r="K74" s="35">
        <v>10.429329414109208</v>
      </c>
      <c r="L74" s="35">
        <v>9.4093152375077107</v>
      </c>
      <c r="M74" s="35">
        <v>8.9625035704084546</v>
      </c>
      <c r="N74" s="35">
        <v>9.1237553342816504</v>
      </c>
      <c r="O74" s="35">
        <v>8.2336244541484724</v>
      </c>
      <c r="P74" s="2">
        <v>10.244966700192609</v>
      </c>
      <c r="Q74" s="1">
        <v>14.242582994322962</v>
      </c>
      <c r="R74" s="1">
        <v>14.805460477410222</v>
      </c>
      <c r="S74" s="1">
        <v>13.197363193971096</v>
      </c>
      <c r="T74" s="1">
        <v>10.972350809215051</v>
      </c>
      <c r="U74" s="1">
        <v>12.219524790000868</v>
      </c>
      <c r="V74" s="1">
        <v>11.284831941768362</v>
      </c>
      <c r="W74" s="1">
        <v>10.946532913080372</v>
      </c>
      <c r="X74" s="1">
        <v>9.2232109329867136</v>
      </c>
      <c r="Y74" s="1">
        <v>10.075414287051775</v>
      </c>
      <c r="Z74" s="1">
        <v>13.9484388185654</v>
      </c>
      <c r="AA74" s="1">
        <v>10.096292750385619</v>
      </c>
      <c r="AB74" s="1">
        <v>11.708047667671561</v>
      </c>
      <c r="AC74" s="1">
        <v>8.9837689461749619</v>
      </c>
      <c r="AD74" s="1">
        <v>11.09718595880476</v>
      </c>
      <c r="AE74" s="1">
        <v>12.891928743341085</v>
      </c>
      <c r="AF74" s="1">
        <v>15.46360517594932</v>
      </c>
      <c r="AG74" s="1">
        <v>16.636519776423246</v>
      </c>
      <c r="AH74" s="1">
        <v>12.113765210727975</v>
      </c>
      <c r="AI74" s="1">
        <v>12.789277731324361</v>
      </c>
      <c r="AJ74" s="1">
        <v>11.590822673524112</v>
      </c>
      <c r="AK74" s="1">
        <v>11.582951246122779</v>
      </c>
      <c r="AL74" s="1">
        <v>15.135808912529289</v>
      </c>
      <c r="AM74" s="1">
        <v>14.699038087835214</v>
      </c>
      <c r="AN74" s="1">
        <v>13.015625264368984</v>
      </c>
      <c r="AO74" s="83">
        <v>11.896488730904192</v>
      </c>
      <c r="AP74" s="83">
        <v>13.016615520131843</v>
      </c>
      <c r="AQ74" s="83">
        <v>12.686518099221683</v>
      </c>
      <c r="AR74" s="83">
        <v>12.331010875337688</v>
      </c>
      <c r="AS74" s="83">
        <v>13.013100904267564</v>
      </c>
      <c r="AT74" s="83">
        <v>14.303661421866583</v>
      </c>
      <c r="AU74" s="83">
        <v>13.908802815467148</v>
      </c>
      <c r="AV74" s="83">
        <v>14.493586867100444</v>
      </c>
      <c r="AW74" s="83">
        <v>14.898080727869823</v>
      </c>
      <c r="AX74" s="83">
        <v>15.887547111760636</v>
      </c>
      <c r="AY74" s="83">
        <v>15.54293638046118</v>
      </c>
      <c r="AZ74" s="83">
        <v>16.049683757503846</v>
      </c>
      <c r="BA74" s="83">
        <v>16.613155525545803</v>
      </c>
      <c r="BB74" s="83">
        <v>15.603884402595041</v>
      </c>
      <c r="BC74" s="83">
        <v>16.744005057319836</v>
      </c>
      <c r="BD74" s="83">
        <v>16.533722396152218</v>
      </c>
      <c r="BE74" s="83">
        <v>15.399346676195695</v>
      </c>
      <c r="BF74" s="83">
        <v>16.36966501522658</v>
      </c>
      <c r="BG74" s="83">
        <v>16.900261712891911</v>
      </c>
      <c r="BH74" s="83">
        <v>17.699135998142683</v>
      </c>
      <c r="BI74" s="83">
        <v>18.451881108822718</v>
      </c>
      <c r="BJ74" s="83">
        <v>19.806513457424646</v>
      </c>
      <c r="BK74" s="83">
        <v>18.068333975613172</v>
      </c>
      <c r="BL74" s="83">
        <v>18.429922866182423</v>
      </c>
      <c r="BM74" s="83">
        <v>18.538422160404355</v>
      </c>
    </row>
    <row r="75" spans="1:65" x14ac:dyDescent="0.25">
      <c r="A75" s="151"/>
      <c r="B75" s="15" t="s">
        <v>136</v>
      </c>
      <c r="C75" s="65" t="s">
        <v>0</v>
      </c>
      <c r="D75" s="65" t="s">
        <v>0</v>
      </c>
      <c r="E75" s="65" t="s">
        <v>0</v>
      </c>
      <c r="F75" s="65" t="s">
        <v>0</v>
      </c>
      <c r="G75" s="65" t="s">
        <v>0</v>
      </c>
      <c r="H75" s="35">
        <v>2.1187249475090666</v>
      </c>
      <c r="I75" s="35">
        <v>1.9016273541780948</v>
      </c>
      <c r="J75" s="35">
        <v>1.8849007419290156</v>
      </c>
      <c r="K75" s="35">
        <v>2.4511757672379435</v>
      </c>
      <c r="L75" s="35">
        <v>2.9611351017890191</v>
      </c>
      <c r="M75" s="35">
        <v>2.4207369323050552</v>
      </c>
      <c r="N75" s="35">
        <v>2.8449502133712663</v>
      </c>
      <c r="O75" s="35">
        <v>2.2769806612601373</v>
      </c>
      <c r="P75" s="2">
        <v>0.37017451084082487</v>
      </c>
      <c r="Q75" s="1">
        <v>1.5176147713135166</v>
      </c>
      <c r="R75" s="1">
        <v>2.2202643171806171</v>
      </c>
      <c r="S75" s="1">
        <v>0.17957351290684631</v>
      </c>
      <c r="T75" s="1">
        <v>8.8235294117647189E-2</v>
      </c>
      <c r="U75" s="1">
        <v>1.5657189946435932</v>
      </c>
      <c r="V75" s="1">
        <v>2.8593448940269752</v>
      </c>
      <c r="W75" s="1">
        <v>3.2028124621166199</v>
      </c>
      <c r="X75" s="1">
        <v>3.3275563258232235</v>
      </c>
      <c r="Y75" s="1">
        <v>2.8059170489654521</v>
      </c>
      <c r="Z75" s="1">
        <v>5.0065209052550816</v>
      </c>
      <c r="AA75" s="1">
        <v>3.6221477580979737</v>
      </c>
      <c r="AB75" s="1">
        <v>3.908392492463288</v>
      </c>
      <c r="AC75" s="1">
        <v>4.061940565699965</v>
      </c>
      <c r="AD75" s="1">
        <v>4.8931437965380535</v>
      </c>
      <c r="AE75" s="1">
        <v>3.8971632276970487</v>
      </c>
      <c r="AF75" s="1">
        <v>5.6712072942985827</v>
      </c>
      <c r="AG75" s="1">
        <v>7.3716291535232301</v>
      </c>
      <c r="AH75" s="1">
        <v>6.4415632183908045</v>
      </c>
      <c r="AI75" s="1">
        <v>5.4358696899644228</v>
      </c>
      <c r="AJ75" s="1">
        <v>4.8946656995911901</v>
      </c>
      <c r="AK75" s="1">
        <v>5.3778943951525644</v>
      </c>
      <c r="AL75" s="1">
        <v>5.9298413156696617</v>
      </c>
      <c r="AM75" s="1">
        <v>5.0738437621453567</v>
      </c>
      <c r="AN75" s="1">
        <v>4.6799654839855851</v>
      </c>
      <c r="AO75" s="83">
        <v>4.2990782252601285</v>
      </c>
      <c r="AP75" s="83">
        <v>4.2387690733952779</v>
      </c>
      <c r="AQ75" s="83">
        <v>3.9222807336117689</v>
      </c>
      <c r="AR75" s="83">
        <v>4.7461266711307131</v>
      </c>
      <c r="AS75" s="83">
        <v>4.9175237310004754</v>
      </c>
      <c r="AT75" s="83">
        <v>5.3069939216742315</v>
      </c>
      <c r="AU75" s="83">
        <v>5.0366393619577927</v>
      </c>
      <c r="AV75" s="83">
        <v>3.24246503627253</v>
      </c>
      <c r="AW75" s="83">
        <v>4.3314849459615878</v>
      </c>
      <c r="AX75" s="83">
        <v>4.9073148219367759</v>
      </c>
      <c r="AY75" s="83">
        <v>5.4668786021152789</v>
      </c>
      <c r="AZ75" s="83">
        <v>5.3947249343884813</v>
      </c>
      <c r="BA75" s="83">
        <v>5.0753995048390719</v>
      </c>
      <c r="BB75" s="83">
        <v>3.3278844760627821</v>
      </c>
      <c r="BC75" s="83">
        <v>3.0386417483877142</v>
      </c>
      <c r="BD75" s="83">
        <v>3.5606195478013181</v>
      </c>
      <c r="BE75" s="83">
        <v>3.7223229340218533</v>
      </c>
      <c r="BF75" s="83">
        <v>3.7019226398800047</v>
      </c>
      <c r="BG75" s="83">
        <v>3.3907428911542796</v>
      </c>
      <c r="BH75" s="83">
        <v>4.4896264079257513</v>
      </c>
      <c r="BI75" s="83">
        <v>6.6316476697592766</v>
      </c>
      <c r="BJ75" s="83">
        <v>6.9443584178259607</v>
      </c>
      <c r="BK75" s="83">
        <v>7.5286885628498057</v>
      </c>
      <c r="BL75" s="83">
        <v>4.7900908870804848</v>
      </c>
      <c r="BM75" s="83">
        <v>-2.1010756687477787</v>
      </c>
    </row>
    <row r="76" spans="1:65" x14ac:dyDescent="0.25">
      <c r="A76" s="151"/>
      <c r="B76" s="16" t="s">
        <v>13</v>
      </c>
      <c r="C76" s="65" t="s">
        <v>0</v>
      </c>
      <c r="D76" s="65" t="s">
        <v>0</v>
      </c>
      <c r="E76" s="65" t="s">
        <v>0</v>
      </c>
      <c r="F76" s="65" t="s">
        <v>0</v>
      </c>
      <c r="G76" s="65" t="s">
        <v>0</v>
      </c>
      <c r="H76" s="35">
        <v>7.5153846153846153</v>
      </c>
      <c r="I76" s="35">
        <v>8.1742762235631137</v>
      </c>
      <c r="J76" s="35">
        <v>8.782524563866053</v>
      </c>
      <c r="K76" s="35">
        <v>7.9781536468712648</v>
      </c>
      <c r="L76" s="35">
        <v>6.4481801357186921</v>
      </c>
      <c r="M76" s="35">
        <v>6.5417666381033994</v>
      </c>
      <c r="N76" s="35">
        <v>6.2788051209103841</v>
      </c>
      <c r="O76" s="35">
        <v>5.9566437928883351</v>
      </c>
      <c r="P76" s="2">
        <v>9.8747921893517852</v>
      </c>
      <c r="Q76" s="1">
        <v>12.724968223009446</v>
      </c>
      <c r="R76" s="1">
        <v>12.585196160229604</v>
      </c>
      <c r="S76" s="1">
        <v>13.017789681064251</v>
      </c>
      <c r="T76" s="1">
        <v>10.884115515097404</v>
      </c>
      <c r="U76" s="1">
        <v>10.653805795357275</v>
      </c>
      <c r="V76" s="1">
        <v>8.4254870477413863</v>
      </c>
      <c r="W76" s="1">
        <v>7.7437204509637514</v>
      </c>
      <c r="X76" s="1">
        <v>5.8956546071634897</v>
      </c>
      <c r="Y76" s="1">
        <v>7.2694972380863225</v>
      </c>
      <c r="Z76" s="1">
        <v>8.9419179133103182</v>
      </c>
      <c r="AA76" s="1">
        <v>6.4741449922876448</v>
      </c>
      <c r="AB76" s="1">
        <v>7.7996551752082732</v>
      </c>
      <c r="AC76" s="1">
        <v>4.9218283804749969</v>
      </c>
      <c r="AD76" s="1">
        <v>6.2040421622667061</v>
      </c>
      <c r="AE76" s="1">
        <v>8.9947655156440369</v>
      </c>
      <c r="AF76" s="1">
        <v>9.7923978816507375</v>
      </c>
      <c r="AG76" s="1">
        <v>9.2648906229000154</v>
      </c>
      <c r="AH76" s="1">
        <v>5.67220199233717</v>
      </c>
      <c r="AI76" s="1">
        <v>7.3534080413599385</v>
      </c>
      <c r="AJ76" s="1">
        <v>6.6961569739329221</v>
      </c>
      <c r="AK76" s="1">
        <v>6.2050568509702142</v>
      </c>
      <c r="AL76" s="1">
        <v>9.205967596859626</v>
      </c>
      <c r="AM76" s="1">
        <v>9.6251943256898578</v>
      </c>
      <c r="AN76" s="1">
        <v>8.3356597803833985</v>
      </c>
      <c r="AO76" s="83">
        <v>7.5974105056440635</v>
      </c>
      <c r="AP76" s="83">
        <v>8.7778464467365644</v>
      </c>
      <c r="AQ76" s="83">
        <v>8.7642373656099135</v>
      </c>
      <c r="AR76" s="83">
        <v>7.5848842042069746</v>
      </c>
      <c r="AS76" s="83">
        <v>8.0955771732670883</v>
      </c>
      <c r="AT76" s="83">
        <v>8.996667500192352</v>
      </c>
      <c r="AU76" s="83">
        <v>8.872163453509355</v>
      </c>
      <c r="AV76" s="83">
        <v>11.251121830827913</v>
      </c>
      <c r="AW76" s="83">
        <v>10.566595781908235</v>
      </c>
      <c r="AX76" s="83">
        <v>10.98023228982386</v>
      </c>
      <c r="AY76" s="83">
        <v>10.076057778345902</v>
      </c>
      <c r="AZ76" s="83">
        <v>10.654958823115365</v>
      </c>
      <c r="BA76" s="83">
        <v>11.53775602070673</v>
      </c>
      <c r="BB76" s="83">
        <v>12.275999926532258</v>
      </c>
      <c r="BC76" s="83">
        <v>13.705363308932121</v>
      </c>
      <c r="BD76" s="83">
        <v>12.9731028483509</v>
      </c>
      <c r="BE76" s="83">
        <v>11.677023742173841</v>
      </c>
      <c r="BF76" s="83">
        <v>12.667742375346576</v>
      </c>
      <c r="BG76" s="83">
        <v>13.509518821737633</v>
      </c>
      <c r="BH76" s="83">
        <v>13.209509590216932</v>
      </c>
      <c r="BI76" s="83">
        <v>11.820233439063442</v>
      </c>
      <c r="BJ76" s="83">
        <v>12.862155039598687</v>
      </c>
      <c r="BK76" s="83">
        <v>10.539645412763367</v>
      </c>
      <c r="BL76" s="83">
        <v>13.639831979101938</v>
      </c>
      <c r="BM76" s="83">
        <v>20.639497829152134</v>
      </c>
    </row>
    <row r="77" spans="1:65" x14ac:dyDescent="0.25">
      <c r="A77" s="151"/>
      <c r="B77" s="3" t="s">
        <v>137</v>
      </c>
      <c r="C77" s="65" t="s">
        <v>0</v>
      </c>
      <c r="D77" s="65" t="s">
        <v>0</v>
      </c>
      <c r="E77" s="65" t="s">
        <v>0</v>
      </c>
      <c r="F77" s="65" t="s">
        <v>0</v>
      </c>
      <c r="G77" s="65" t="s">
        <v>0</v>
      </c>
      <c r="H77" s="65" t="s">
        <v>0</v>
      </c>
      <c r="I77" s="65" t="s">
        <v>0</v>
      </c>
      <c r="J77" s="65" t="s">
        <v>0</v>
      </c>
      <c r="K77" s="65" t="s">
        <v>0</v>
      </c>
      <c r="L77" s="65" t="s">
        <v>0</v>
      </c>
      <c r="M77" s="65" t="s">
        <v>0</v>
      </c>
      <c r="N77" s="65" t="s">
        <v>0</v>
      </c>
      <c r="O77" s="65" t="s">
        <v>0</v>
      </c>
      <c r="P77" s="65" t="s">
        <v>0</v>
      </c>
      <c r="Q77" s="65" t="s">
        <v>0</v>
      </c>
      <c r="R77" s="65" t="s">
        <v>0</v>
      </c>
      <c r="S77" s="65" t="s">
        <v>0</v>
      </c>
      <c r="T77" s="65" t="s">
        <v>0</v>
      </c>
      <c r="U77" s="65" t="s">
        <v>0</v>
      </c>
      <c r="V77" s="65" t="s">
        <v>0</v>
      </c>
      <c r="W77" s="65" t="s">
        <v>0</v>
      </c>
      <c r="X77" s="65" t="s">
        <v>0</v>
      </c>
      <c r="Y77" s="65" t="s">
        <v>0</v>
      </c>
      <c r="Z77" s="65" t="s">
        <v>0</v>
      </c>
      <c r="AA77" s="65" t="s">
        <v>0</v>
      </c>
      <c r="AB77" s="65" t="s">
        <v>0</v>
      </c>
      <c r="AC77" s="65" t="s">
        <v>0</v>
      </c>
      <c r="AD77" s="65" t="s">
        <v>0</v>
      </c>
      <c r="AE77" s="65" t="s">
        <v>0</v>
      </c>
      <c r="AF77" s="65" t="s">
        <v>0</v>
      </c>
      <c r="AG77" s="65" t="s">
        <v>0</v>
      </c>
      <c r="AH77" s="65" t="s">
        <v>0</v>
      </c>
      <c r="AI77" s="65" t="s">
        <v>0</v>
      </c>
      <c r="AJ77" s="65" t="s">
        <v>0</v>
      </c>
      <c r="AK77" s="65" t="s">
        <v>0</v>
      </c>
      <c r="AL77" s="65" t="s">
        <v>0</v>
      </c>
      <c r="AM77" s="65" t="s">
        <v>0</v>
      </c>
      <c r="AN77" s="65" t="s">
        <v>0</v>
      </c>
      <c r="AO77" s="65" t="s">
        <v>0</v>
      </c>
      <c r="AP77" s="138">
        <v>16.5</v>
      </c>
      <c r="AQ77" s="138">
        <v>20.100000000000001</v>
      </c>
      <c r="AR77" s="138">
        <v>18.100000000000001</v>
      </c>
      <c r="AS77" s="138">
        <v>16.5</v>
      </c>
      <c r="AT77" s="138">
        <v>19.399999999999999</v>
      </c>
      <c r="AU77" s="138">
        <v>20.9</v>
      </c>
      <c r="AV77" s="138">
        <v>20.6</v>
      </c>
      <c r="AW77" s="138">
        <v>22.6</v>
      </c>
      <c r="AX77" s="138">
        <v>21.9</v>
      </c>
      <c r="AY77" s="138">
        <v>20.8</v>
      </c>
      <c r="AZ77" s="138">
        <v>21.1</v>
      </c>
      <c r="BA77" s="138">
        <v>21.1</v>
      </c>
      <c r="BB77" s="138">
        <v>20.2</v>
      </c>
      <c r="BC77" s="138">
        <v>20.3</v>
      </c>
      <c r="BD77" s="138">
        <v>21.4</v>
      </c>
      <c r="BE77" s="138">
        <v>23.2</v>
      </c>
      <c r="BF77" s="138">
        <v>23.7</v>
      </c>
      <c r="BG77" s="138">
        <v>22.3</v>
      </c>
      <c r="BH77" s="138">
        <v>22.8</v>
      </c>
      <c r="BI77" s="138">
        <v>23.5</v>
      </c>
      <c r="BJ77" s="138">
        <v>26</v>
      </c>
      <c r="BK77" s="138">
        <v>27.1</v>
      </c>
      <c r="BL77" s="138">
        <v>27.3</v>
      </c>
      <c r="BM77" s="138">
        <v>22.9</v>
      </c>
    </row>
    <row r="78" spans="1:65" x14ac:dyDescent="0.25">
      <c r="A78" s="151"/>
      <c r="B78" s="14" t="s">
        <v>25</v>
      </c>
      <c r="C78" s="65" t="s">
        <v>0</v>
      </c>
      <c r="D78" s="65" t="s">
        <v>0</v>
      </c>
      <c r="E78" s="65" t="s">
        <v>0</v>
      </c>
      <c r="F78" s="65" t="s">
        <v>0</v>
      </c>
      <c r="G78" s="65" t="s">
        <v>0</v>
      </c>
      <c r="H78" s="65" t="s">
        <v>0</v>
      </c>
      <c r="I78" s="65" t="s">
        <v>0</v>
      </c>
      <c r="J78" s="65" t="s">
        <v>0</v>
      </c>
      <c r="K78" s="65" t="s">
        <v>0</v>
      </c>
      <c r="L78" s="65" t="s">
        <v>0</v>
      </c>
      <c r="M78" s="65" t="s">
        <v>0</v>
      </c>
      <c r="N78" s="65" t="s">
        <v>0</v>
      </c>
      <c r="O78" s="65" t="s">
        <v>0</v>
      </c>
      <c r="P78" s="65" t="s">
        <v>0</v>
      </c>
      <c r="Q78" s="65" t="s">
        <v>0</v>
      </c>
      <c r="R78" s="65" t="s">
        <v>0</v>
      </c>
      <c r="S78" s="65" t="s">
        <v>0</v>
      </c>
      <c r="T78" s="65" t="s">
        <v>0</v>
      </c>
      <c r="U78" s="65" t="s">
        <v>0</v>
      </c>
      <c r="V78" s="65" t="s">
        <v>0</v>
      </c>
      <c r="W78" s="65" t="s">
        <v>0</v>
      </c>
      <c r="X78" s="65" t="s">
        <v>0</v>
      </c>
      <c r="Y78" s="65" t="s">
        <v>0</v>
      </c>
      <c r="Z78" s="65" t="s">
        <v>0</v>
      </c>
      <c r="AA78" s="65" t="s">
        <v>0</v>
      </c>
      <c r="AB78" s="65" t="s">
        <v>0</v>
      </c>
      <c r="AC78" s="65" t="s">
        <v>0</v>
      </c>
      <c r="AD78" s="65" t="s">
        <v>0</v>
      </c>
      <c r="AE78" s="65" t="s">
        <v>0</v>
      </c>
      <c r="AF78" s="65" t="s">
        <v>0</v>
      </c>
      <c r="AG78" s="65" t="s">
        <v>0</v>
      </c>
      <c r="AH78" s="65" t="s">
        <v>0</v>
      </c>
      <c r="AI78" s="65" t="s">
        <v>0</v>
      </c>
      <c r="AJ78" s="65" t="s">
        <v>0</v>
      </c>
      <c r="AK78" s="65" t="s">
        <v>0</v>
      </c>
      <c r="AL78" s="65" t="s">
        <v>0</v>
      </c>
      <c r="AM78" s="65" t="s">
        <v>0</v>
      </c>
      <c r="AN78" s="65" t="s">
        <v>0</v>
      </c>
      <c r="AO78" s="65" t="s">
        <v>0</v>
      </c>
      <c r="AP78" s="138">
        <v>4.9000000000000004</v>
      </c>
      <c r="AQ78" s="138">
        <v>5.6</v>
      </c>
      <c r="AR78" s="138">
        <v>6.4</v>
      </c>
      <c r="AS78" s="138">
        <v>6.1</v>
      </c>
      <c r="AT78" s="138">
        <v>7.1</v>
      </c>
      <c r="AU78" s="138">
        <v>7.9</v>
      </c>
      <c r="AV78" s="138">
        <v>5.4</v>
      </c>
      <c r="AW78" s="138">
        <v>5.7</v>
      </c>
      <c r="AX78" s="138">
        <v>7</v>
      </c>
      <c r="AY78" s="138">
        <v>6.9</v>
      </c>
      <c r="AZ78" s="138">
        <v>7</v>
      </c>
      <c r="BA78" s="138">
        <v>6.6</v>
      </c>
      <c r="BB78" s="138">
        <v>4.5999999999999996</v>
      </c>
      <c r="BC78" s="138">
        <v>5.9</v>
      </c>
      <c r="BD78" s="138">
        <v>7.2</v>
      </c>
      <c r="BE78" s="138">
        <v>7.2</v>
      </c>
      <c r="BF78" s="138">
        <v>8.6999999999999993</v>
      </c>
      <c r="BG78" s="138">
        <v>7.9</v>
      </c>
      <c r="BH78" s="138">
        <v>7.6</v>
      </c>
      <c r="BI78" s="138">
        <v>8.6999999999999993</v>
      </c>
      <c r="BJ78" s="138">
        <v>9.8000000000000007</v>
      </c>
      <c r="BK78" s="138">
        <v>9.6</v>
      </c>
      <c r="BL78" s="138">
        <v>12.9</v>
      </c>
      <c r="BM78" s="138">
        <v>10.199999999999999</v>
      </c>
    </row>
    <row r="79" spans="1:65" x14ac:dyDescent="0.25">
      <c r="A79" s="151"/>
      <c r="B79" s="14" t="s">
        <v>9</v>
      </c>
      <c r="C79" s="65" t="s">
        <v>0</v>
      </c>
      <c r="D79" s="65" t="s">
        <v>0</v>
      </c>
      <c r="E79" s="65" t="s">
        <v>0</v>
      </c>
      <c r="F79" s="65" t="s">
        <v>0</v>
      </c>
      <c r="G79" s="65" t="s">
        <v>0</v>
      </c>
      <c r="H79" s="65" t="s">
        <v>0</v>
      </c>
      <c r="I79" s="65" t="s">
        <v>0</v>
      </c>
      <c r="J79" s="65" t="s">
        <v>0</v>
      </c>
      <c r="K79" s="65" t="s">
        <v>0</v>
      </c>
      <c r="L79" s="65" t="s">
        <v>0</v>
      </c>
      <c r="M79" s="65" t="s">
        <v>0</v>
      </c>
      <c r="N79" s="65" t="s">
        <v>0</v>
      </c>
      <c r="O79" s="65" t="s">
        <v>0</v>
      </c>
      <c r="P79" s="65" t="s">
        <v>0</v>
      </c>
      <c r="Q79" s="65" t="s">
        <v>0</v>
      </c>
      <c r="R79" s="65" t="s">
        <v>0</v>
      </c>
      <c r="S79" s="65" t="s">
        <v>0</v>
      </c>
      <c r="T79" s="65" t="s">
        <v>0</v>
      </c>
      <c r="U79" s="65" t="s">
        <v>0</v>
      </c>
      <c r="V79" s="65" t="s">
        <v>0</v>
      </c>
      <c r="W79" s="65" t="s">
        <v>0</v>
      </c>
      <c r="X79" s="65" t="s">
        <v>0</v>
      </c>
      <c r="Y79" s="65" t="s">
        <v>0</v>
      </c>
      <c r="Z79" s="65" t="s">
        <v>0</v>
      </c>
      <c r="AA79" s="65" t="s">
        <v>0</v>
      </c>
      <c r="AB79" s="65" t="s">
        <v>0</v>
      </c>
      <c r="AC79" s="65" t="s">
        <v>0</v>
      </c>
      <c r="AD79" s="65" t="s">
        <v>0</v>
      </c>
      <c r="AE79" s="65" t="s">
        <v>0</v>
      </c>
      <c r="AF79" s="65" t="s">
        <v>0</v>
      </c>
      <c r="AG79" s="65" t="s">
        <v>0</v>
      </c>
      <c r="AH79" s="65" t="s">
        <v>0</v>
      </c>
      <c r="AI79" s="65" t="s">
        <v>0</v>
      </c>
      <c r="AJ79" s="65" t="s">
        <v>0</v>
      </c>
      <c r="AK79" s="65" t="s">
        <v>0</v>
      </c>
      <c r="AL79" s="65" t="s">
        <v>0</v>
      </c>
      <c r="AM79" s="65" t="s">
        <v>0</v>
      </c>
      <c r="AN79" s="65" t="s">
        <v>0</v>
      </c>
      <c r="AO79" s="65" t="s">
        <v>0</v>
      </c>
      <c r="AP79" s="138">
        <v>11.6</v>
      </c>
      <c r="AQ79" s="138">
        <v>14.500000000000002</v>
      </c>
      <c r="AR79" s="138">
        <v>11.700000000000001</v>
      </c>
      <c r="AS79" s="138">
        <v>10.4</v>
      </c>
      <c r="AT79" s="138">
        <v>12.299999999999999</v>
      </c>
      <c r="AU79" s="138">
        <v>12.999999999999998</v>
      </c>
      <c r="AV79" s="138">
        <v>15.200000000000001</v>
      </c>
      <c r="AW79" s="138">
        <v>16.900000000000002</v>
      </c>
      <c r="AX79" s="138">
        <v>14.899999999999999</v>
      </c>
      <c r="AY79" s="138">
        <v>13.9</v>
      </c>
      <c r="AZ79" s="138">
        <v>14.100000000000001</v>
      </c>
      <c r="BA79" s="138">
        <v>14.500000000000002</v>
      </c>
      <c r="BB79" s="138">
        <v>15.6</v>
      </c>
      <c r="BC79" s="138">
        <v>14.4</v>
      </c>
      <c r="BD79" s="138">
        <v>14.2</v>
      </c>
      <c r="BE79" s="138">
        <v>16</v>
      </c>
      <c r="BF79" s="138">
        <v>15</v>
      </c>
      <c r="BG79" s="138">
        <v>14.4</v>
      </c>
      <c r="BH79" s="138">
        <v>15.200000000000001</v>
      </c>
      <c r="BI79" s="138">
        <v>14.8</v>
      </c>
      <c r="BJ79" s="138">
        <v>16.2</v>
      </c>
      <c r="BK79" s="138">
        <v>17.5</v>
      </c>
      <c r="BL79" s="138">
        <v>14.4</v>
      </c>
      <c r="BM79" s="138">
        <v>12.7</v>
      </c>
    </row>
    <row r="80" spans="1:65" x14ac:dyDescent="0.25">
      <c r="A80" s="151"/>
      <c r="B80" s="3" t="s">
        <v>138</v>
      </c>
      <c r="C80" s="65" t="s">
        <v>0</v>
      </c>
      <c r="D80" s="65" t="s">
        <v>0</v>
      </c>
      <c r="E80" s="65" t="s">
        <v>0</v>
      </c>
      <c r="F80" s="65" t="s">
        <v>0</v>
      </c>
      <c r="G80" s="65" t="s">
        <v>0</v>
      </c>
      <c r="H80" s="65" t="s">
        <v>0</v>
      </c>
      <c r="I80" s="65" t="s">
        <v>0</v>
      </c>
      <c r="J80" s="65" t="s">
        <v>0</v>
      </c>
      <c r="K80" s="65" t="s">
        <v>0</v>
      </c>
      <c r="L80" s="65" t="s">
        <v>0</v>
      </c>
      <c r="M80" s="65" t="s">
        <v>0</v>
      </c>
      <c r="N80" s="65" t="s">
        <v>0</v>
      </c>
      <c r="O80" s="65" t="s">
        <v>0</v>
      </c>
      <c r="P80" s="65" t="s">
        <v>0</v>
      </c>
      <c r="Q80" s="65" t="s">
        <v>0</v>
      </c>
      <c r="R80" s="65" t="s">
        <v>0</v>
      </c>
      <c r="S80" s="65" t="s">
        <v>0</v>
      </c>
      <c r="T80" s="65" t="s">
        <v>0</v>
      </c>
      <c r="U80" s="65" t="s">
        <v>0</v>
      </c>
      <c r="V80" s="65" t="s">
        <v>0</v>
      </c>
      <c r="W80" s="65" t="s">
        <v>0</v>
      </c>
      <c r="X80" s="65" t="s">
        <v>0</v>
      </c>
      <c r="Y80" s="65" t="s">
        <v>0</v>
      </c>
      <c r="Z80" s="65" t="s">
        <v>0</v>
      </c>
      <c r="AA80" s="65" t="s">
        <v>0</v>
      </c>
      <c r="AB80" s="65" t="s">
        <v>0</v>
      </c>
      <c r="AC80" s="65" t="s">
        <v>0</v>
      </c>
      <c r="AD80" s="65" t="s">
        <v>0</v>
      </c>
      <c r="AE80" s="65" t="s">
        <v>0</v>
      </c>
      <c r="AF80" s="65" t="s">
        <v>0</v>
      </c>
      <c r="AG80" s="65" t="s">
        <v>0</v>
      </c>
      <c r="AH80" s="65" t="s">
        <v>0</v>
      </c>
      <c r="AI80" s="65" t="s">
        <v>0</v>
      </c>
      <c r="AJ80" s="65" t="s">
        <v>0</v>
      </c>
      <c r="AK80" s="65" t="s">
        <v>0</v>
      </c>
      <c r="AL80" s="65" t="s">
        <v>0</v>
      </c>
      <c r="AM80" s="65" t="s">
        <v>0</v>
      </c>
      <c r="AN80" s="65" t="s">
        <v>0</v>
      </c>
      <c r="AO80" s="65" t="s">
        <v>0</v>
      </c>
      <c r="AP80" s="138">
        <v>16.5</v>
      </c>
      <c r="AQ80" s="138">
        <v>20.100000000000001</v>
      </c>
      <c r="AR80" s="138">
        <v>18.100000000000001</v>
      </c>
      <c r="AS80" s="138">
        <v>16.5</v>
      </c>
      <c r="AT80" s="138">
        <v>19.399999999999999</v>
      </c>
      <c r="AU80" s="138">
        <v>20.9</v>
      </c>
      <c r="AV80" s="138">
        <v>20.6</v>
      </c>
      <c r="AW80" s="138">
        <v>22.6</v>
      </c>
      <c r="AX80" s="138">
        <v>21.9</v>
      </c>
      <c r="AY80" s="138">
        <v>20.800000000000004</v>
      </c>
      <c r="AZ80" s="138">
        <v>21.1</v>
      </c>
      <c r="BA80" s="138">
        <v>21.1</v>
      </c>
      <c r="BB80" s="138">
        <v>20.2</v>
      </c>
      <c r="BC80" s="138">
        <v>20.3</v>
      </c>
      <c r="BD80" s="138">
        <v>21.4</v>
      </c>
      <c r="BE80" s="138">
        <v>23.2</v>
      </c>
      <c r="BF80" s="138">
        <v>23.699999999999996</v>
      </c>
      <c r="BG80" s="138">
        <v>22.3</v>
      </c>
      <c r="BH80" s="138">
        <v>22.8</v>
      </c>
      <c r="BI80" s="138">
        <v>23.5</v>
      </c>
      <c r="BJ80" s="138">
        <v>26</v>
      </c>
      <c r="BK80" s="138">
        <v>27.1</v>
      </c>
      <c r="BL80" s="138">
        <v>27.3</v>
      </c>
      <c r="BM80" s="138">
        <v>22.9</v>
      </c>
    </row>
    <row r="81" spans="1:65" x14ac:dyDescent="0.25">
      <c r="A81" s="151"/>
      <c r="B81" s="14" t="s">
        <v>11</v>
      </c>
      <c r="C81" s="65" t="s">
        <v>0</v>
      </c>
      <c r="D81" s="65" t="s">
        <v>0</v>
      </c>
      <c r="E81" s="65" t="s">
        <v>0</v>
      </c>
      <c r="F81" s="65" t="s">
        <v>0</v>
      </c>
      <c r="G81" s="65" t="s">
        <v>0</v>
      </c>
      <c r="H81" s="65" t="s">
        <v>0</v>
      </c>
      <c r="I81" s="65" t="s">
        <v>0</v>
      </c>
      <c r="J81" s="65" t="s">
        <v>0</v>
      </c>
      <c r="K81" s="65" t="s">
        <v>0</v>
      </c>
      <c r="L81" s="65" t="s">
        <v>0</v>
      </c>
      <c r="M81" s="65" t="s">
        <v>0</v>
      </c>
      <c r="N81" s="65" t="s">
        <v>0</v>
      </c>
      <c r="O81" s="65" t="s">
        <v>0</v>
      </c>
      <c r="P81" s="65" t="s">
        <v>0</v>
      </c>
      <c r="Q81" s="65" t="s">
        <v>0</v>
      </c>
      <c r="R81" s="65" t="s">
        <v>0</v>
      </c>
      <c r="S81" s="65" t="s">
        <v>0</v>
      </c>
      <c r="T81" s="65" t="s">
        <v>0</v>
      </c>
      <c r="U81" s="65" t="s">
        <v>0</v>
      </c>
      <c r="V81" s="65" t="s">
        <v>0</v>
      </c>
      <c r="W81" s="65" t="s">
        <v>0</v>
      </c>
      <c r="X81" s="65" t="s">
        <v>0</v>
      </c>
      <c r="Y81" s="65" t="s">
        <v>0</v>
      </c>
      <c r="Z81" s="65" t="s">
        <v>0</v>
      </c>
      <c r="AA81" s="65" t="s">
        <v>0</v>
      </c>
      <c r="AB81" s="65" t="s">
        <v>0</v>
      </c>
      <c r="AC81" s="65" t="s">
        <v>0</v>
      </c>
      <c r="AD81" s="65" t="s">
        <v>0</v>
      </c>
      <c r="AE81" s="65" t="s">
        <v>0</v>
      </c>
      <c r="AF81" s="65" t="s">
        <v>0</v>
      </c>
      <c r="AG81" s="65" t="s">
        <v>0</v>
      </c>
      <c r="AH81" s="65" t="s">
        <v>0</v>
      </c>
      <c r="AI81" s="65" t="s">
        <v>0</v>
      </c>
      <c r="AJ81" s="65" t="s">
        <v>0</v>
      </c>
      <c r="AK81" s="65" t="s">
        <v>0</v>
      </c>
      <c r="AL81" s="65" t="s">
        <v>0</v>
      </c>
      <c r="AM81" s="65" t="s">
        <v>0</v>
      </c>
      <c r="AN81" s="65" t="s">
        <v>0</v>
      </c>
      <c r="AO81" s="65" t="s">
        <v>0</v>
      </c>
      <c r="AP81" s="138">
        <v>2.0609567243485922</v>
      </c>
      <c r="AQ81" s="138">
        <v>3.2850040387469241</v>
      </c>
      <c r="AR81" s="138">
        <v>2.4799983837077746</v>
      </c>
      <c r="AS81" s="138">
        <v>1.6704054480916153</v>
      </c>
      <c r="AT81" s="138">
        <v>1.3590876740786335</v>
      </c>
      <c r="AU81" s="138">
        <v>2.2642473961409526</v>
      </c>
      <c r="AV81" s="138">
        <v>2.0702453070077032</v>
      </c>
      <c r="AW81" s="138">
        <v>2.0096165493479052</v>
      </c>
      <c r="AX81" s="138">
        <v>2.3190523805861085</v>
      </c>
      <c r="AY81" s="138">
        <v>2.6934235170539491</v>
      </c>
      <c r="AZ81" s="138">
        <v>2.2260153445484621</v>
      </c>
      <c r="BA81" s="138">
        <v>3.3420549178483006</v>
      </c>
      <c r="BB81" s="138">
        <v>2.369589662272888</v>
      </c>
      <c r="BC81" s="138">
        <v>2.2260795500826949</v>
      </c>
      <c r="BD81" s="138">
        <v>2.7659934779871209</v>
      </c>
      <c r="BE81" s="138">
        <v>4.4820147003413338</v>
      </c>
      <c r="BF81" s="138">
        <v>5.048179628198719</v>
      </c>
      <c r="BG81" s="138">
        <v>4.1374284447193519</v>
      </c>
      <c r="BH81" s="138">
        <v>1.9480964398609972</v>
      </c>
      <c r="BI81" s="138">
        <v>2.6153483488905187</v>
      </c>
      <c r="BJ81" s="138">
        <v>3.6148039169024164</v>
      </c>
      <c r="BK81" s="138">
        <v>5.4503789661681514</v>
      </c>
      <c r="BL81" s="138">
        <v>6.591621692822816</v>
      </c>
      <c r="BM81" s="138">
        <v>3.3340700565939692</v>
      </c>
    </row>
    <row r="82" spans="1:65" x14ac:dyDescent="0.25">
      <c r="A82" s="151"/>
      <c r="B82" s="14" t="s">
        <v>12</v>
      </c>
      <c r="C82" s="65" t="s">
        <v>0</v>
      </c>
      <c r="D82" s="65" t="s">
        <v>0</v>
      </c>
      <c r="E82" s="65" t="s">
        <v>0</v>
      </c>
      <c r="F82" s="65" t="s">
        <v>0</v>
      </c>
      <c r="G82" s="65" t="s">
        <v>0</v>
      </c>
      <c r="H82" s="65" t="s">
        <v>0</v>
      </c>
      <c r="I82" s="65" t="s">
        <v>0</v>
      </c>
      <c r="J82" s="65" t="s">
        <v>0</v>
      </c>
      <c r="K82" s="65" t="s">
        <v>0</v>
      </c>
      <c r="L82" s="65" t="s">
        <v>0</v>
      </c>
      <c r="M82" s="65" t="s">
        <v>0</v>
      </c>
      <c r="N82" s="65" t="s">
        <v>0</v>
      </c>
      <c r="O82" s="65" t="s">
        <v>0</v>
      </c>
      <c r="P82" s="65" t="s">
        <v>0</v>
      </c>
      <c r="Q82" s="65" t="s">
        <v>0</v>
      </c>
      <c r="R82" s="65" t="s">
        <v>0</v>
      </c>
      <c r="S82" s="65" t="s">
        <v>0</v>
      </c>
      <c r="T82" s="65" t="s">
        <v>0</v>
      </c>
      <c r="U82" s="65" t="s">
        <v>0</v>
      </c>
      <c r="V82" s="65" t="s">
        <v>0</v>
      </c>
      <c r="W82" s="65" t="s">
        <v>0</v>
      </c>
      <c r="X82" s="65" t="s">
        <v>0</v>
      </c>
      <c r="Y82" s="65" t="s">
        <v>0</v>
      </c>
      <c r="Z82" s="65" t="s">
        <v>0</v>
      </c>
      <c r="AA82" s="65" t="s">
        <v>0</v>
      </c>
      <c r="AB82" s="65" t="s">
        <v>0</v>
      </c>
      <c r="AC82" s="65" t="s">
        <v>0</v>
      </c>
      <c r="AD82" s="65" t="s">
        <v>0</v>
      </c>
      <c r="AE82" s="65" t="s">
        <v>0</v>
      </c>
      <c r="AF82" s="65" t="s">
        <v>0</v>
      </c>
      <c r="AG82" s="65" t="s">
        <v>0</v>
      </c>
      <c r="AH82" s="65" t="s">
        <v>0</v>
      </c>
      <c r="AI82" s="65" t="s">
        <v>0</v>
      </c>
      <c r="AJ82" s="65" t="s">
        <v>0</v>
      </c>
      <c r="AK82" s="65" t="s">
        <v>0</v>
      </c>
      <c r="AL82" s="65" t="s">
        <v>0</v>
      </c>
      <c r="AM82" s="65" t="s">
        <v>0</v>
      </c>
      <c r="AN82" s="65" t="s">
        <v>0</v>
      </c>
      <c r="AO82" s="65" t="s">
        <v>0</v>
      </c>
      <c r="AP82" s="138">
        <v>14.439043275651407</v>
      </c>
      <c r="AQ82" s="138">
        <v>16.814995961253079</v>
      </c>
      <c r="AR82" s="138">
        <v>15.620001616292226</v>
      </c>
      <c r="AS82" s="138">
        <v>14.829594551908384</v>
      </c>
      <c r="AT82" s="138">
        <v>18.040912325921365</v>
      </c>
      <c r="AU82" s="138">
        <v>18.635752603859046</v>
      </c>
      <c r="AV82" s="138">
        <v>18.529754692992299</v>
      </c>
      <c r="AW82" s="138">
        <v>20.590383450652098</v>
      </c>
      <c r="AX82" s="138">
        <v>19.580947619413891</v>
      </c>
      <c r="AY82" s="138">
        <v>18.106576482946053</v>
      </c>
      <c r="AZ82" s="138">
        <v>18.87398465545154</v>
      </c>
      <c r="BA82" s="138">
        <v>17.7579450821517</v>
      </c>
      <c r="BB82" s="138">
        <v>17.830410337727113</v>
      </c>
      <c r="BC82" s="138">
        <v>18.073920449917306</v>
      </c>
      <c r="BD82" s="138">
        <v>18.634006522012879</v>
      </c>
      <c r="BE82" s="138">
        <v>18.717985299658665</v>
      </c>
      <c r="BF82" s="138">
        <v>18.651820371801278</v>
      </c>
      <c r="BG82" s="138">
        <v>18.16257155528065</v>
      </c>
      <c r="BH82" s="138">
        <v>20.851903560139004</v>
      </c>
      <c r="BI82" s="138">
        <v>20.884651651109483</v>
      </c>
      <c r="BJ82" s="138">
        <v>22.385196083097583</v>
      </c>
      <c r="BK82" s="138">
        <v>21.649621033831849</v>
      </c>
      <c r="BL82" s="138">
        <v>20.708378307177185</v>
      </c>
      <c r="BM82" s="138">
        <v>19.565929943406029</v>
      </c>
    </row>
    <row r="83" spans="1:65" x14ac:dyDescent="0.25">
      <c r="A83" s="151"/>
      <c r="B83" s="15" t="s">
        <v>28</v>
      </c>
      <c r="C83" s="65" t="s">
        <v>0</v>
      </c>
      <c r="D83" s="65" t="s">
        <v>0</v>
      </c>
      <c r="E83" s="65" t="s">
        <v>0</v>
      </c>
      <c r="F83" s="65" t="s">
        <v>0</v>
      </c>
      <c r="G83" s="65" t="s">
        <v>0</v>
      </c>
      <c r="H83" s="65" t="s">
        <v>0</v>
      </c>
      <c r="I83" s="65" t="s">
        <v>0</v>
      </c>
      <c r="J83" s="65" t="s">
        <v>0</v>
      </c>
      <c r="K83" s="65" t="s">
        <v>0</v>
      </c>
      <c r="L83" s="65" t="s">
        <v>0</v>
      </c>
      <c r="M83" s="65" t="s">
        <v>0</v>
      </c>
      <c r="N83" s="65" t="s">
        <v>0</v>
      </c>
      <c r="O83" s="65" t="s">
        <v>0</v>
      </c>
      <c r="P83" s="65" t="s">
        <v>0</v>
      </c>
      <c r="Q83" s="65" t="s">
        <v>0</v>
      </c>
      <c r="R83" s="65" t="s">
        <v>0</v>
      </c>
      <c r="S83" s="65" t="s">
        <v>0</v>
      </c>
      <c r="T83" s="65" t="s">
        <v>0</v>
      </c>
      <c r="U83" s="65" t="s">
        <v>0</v>
      </c>
      <c r="V83" s="65" t="s">
        <v>0</v>
      </c>
      <c r="W83" s="65" t="s">
        <v>0</v>
      </c>
      <c r="X83" s="65" t="s">
        <v>0</v>
      </c>
      <c r="Y83" s="65" t="s">
        <v>0</v>
      </c>
      <c r="Z83" s="65" t="s">
        <v>0</v>
      </c>
      <c r="AA83" s="65" t="s">
        <v>0</v>
      </c>
      <c r="AB83" s="65" t="s">
        <v>0</v>
      </c>
      <c r="AC83" s="65" t="s">
        <v>0</v>
      </c>
      <c r="AD83" s="65" t="s">
        <v>0</v>
      </c>
      <c r="AE83" s="65" t="s">
        <v>0</v>
      </c>
      <c r="AF83" s="65" t="s">
        <v>0</v>
      </c>
      <c r="AG83" s="65" t="s">
        <v>0</v>
      </c>
      <c r="AH83" s="65" t="s">
        <v>0</v>
      </c>
      <c r="AI83" s="65" t="s">
        <v>0</v>
      </c>
      <c r="AJ83" s="65" t="s">
        <v>0</v>
      </c>
      <c r="AK83" s="65" t="s">
        <v>0</v>
      </c>
      <c r="AL83" s="65" t="s">
        <v>0</v>
      </c>
      <c r="AM83" s="65" t="s">
        <v>0</v>
      </c>
      <c r="AN83" s="65" t="s">
        <v>0</v>
      </c>
      <c r="AO83" s="65" t="s">
        <v>0</v>
      </c>
      <c r="AP83" s="138">
        <v>4.3000000000000007</v>
      </c>
      <c r="AQ83" s="138">
        <v>2.8999999999999995</v>
      </c>
      <c r="AR83" s="138">
        <v>4.1000000000000005</v>
      </c>
      <c r="AS83" s="138">
        <v>3.6999999999999997</v>
      </c>
      <c r="AT83" s="138">
        <v>3.8</v>
      </c>
      <c r="AU83" s="138">
        <v>3.4000000000000004</v>
      </c>
      <c r="AV83" s="138">
        <v>4.5</v>
      </c>
      <c r="AW83" s="138">
        <v>4.5999999999999996</v>
      </c>
      <c r="AX83" s="138">
        <v>4.9000000000000004</v>
      </c>
      <c r="AY83" s="138">
        <v>5</v>
      </c>
      <c r="AZ83" s="138">
        <v>5</v>
      </c>
      <c r="BA83" s="138">
        <v>3.1999999999999997</v>
      </c>
      <c r="BB83" s="138">
        <v>2.2999999999999998</v>
      </c>
      <c r="BC83" s="138">
        <v>1.4000000000000004</v>
      </c>
      <c r="BD83" s="138">
        <v>0.90000000000000036</v>
      </c>
      <c r="BE83" s="138">
        <v>0.5</v>
      </c>
      <c r="BF83" s="138">
        <v>-0.60000000000000142</v>
      </c>
      <c r="BG83" s="138">
        <v>-1.1999999999999993</v>
      </c>
      <c r="BH83" s="138">
        <v>1.2999999999999998</v>
      </c>
      <c r="BI83" s="138">
        <v>2.4999999999999991</v>
      </c>
      <c r="BJ83" s="138">
        <v>2.7000000000000011</v>
      </c>
      <c r="BK83" s="138">
        <v>2.0999999999999996</v>
      </c>
      <c r="BL83" s="138">
        <v>-1.1999999999999993</v>
      </c>
      <c r="BM83" s="138">
        <v>-6.6999999999999993</v>
      </c>
    </row>
    <row r="84" spans="1:65" x14ac:dyDescent="0.25">
      <c r="A84" s="151"/>
      <c r="B84" s="85" t="s">
        <v>13</v>
      </c>
      <c r="C84" s="86" t="s">
        <v>0</v>
      </c>
      <c r="D84" s="86" t="s">
        <v>0</v>
      </c>
      <c r="E84" s="86" t="s">
        <v>0</v>
      </c>
      <c r="F84" s="86" t="s">
        <v>0</v>
      </c>
      <c r="G84" s="86" t="s">
        <v>0</v>
      </c>
      <c r="H84" s="86" t="s">
        <v>0</v>
      </c>
      <c r="I84" s="86" t="s">
        <v>0</v>
      </c>
      <c r="J84" s="86" t="s">
        <v>0</v>
      </c>
      <c r="K84" s="86" t="s">
        <v>0</v>
      </c>
      <c r="L84" s="86" t="s">
        <v>0</v>
      </c>
      <c r="M84" s="86" t="s">
        <v>0</v>
      </c>
      <c r="N84" s="86" t="s">
        <v>0</v>
      </c>
      <c r="O84" s="86" t="s">
        <v>0</v>
      </c>
      <c r="P84" s="86" t="s">
        <v>0</v>
      </c>
      <c r="Q84" s="86" t="s">
        <v>0</v>
      </c>
      <c r="R84" s="86" t="s">
        <v>0</v>
      </c>
      <c r="S84" s="86" t="s">
        <v>0</v>
      </c>
      <c r="T84" s="86" t="s">
        <v>0</v>
      </c>
      <c r="U84" s="86" t="s">
        <v>0</v>
      </c>
      <c r="V84" s="86" t="s">
        <v>0</v>
      </c>
      <c r="W84" s="86" t="s">
        <v>0</v>
      </c>
      <c r="X84" s="86" t="s">
        <v>0</v>
      </c>
      <c r="Y84" s="86" t="s">
        <v>0</v>
      </c>
      <c r="Z84" s="86" t="s">
        <v>0</v>
      </c>
      <c r="AA84" s="86" t="s">
        <v>0</v>
      </c>
      <c r="AB84" s="86" t="s">
        <v>0</v>
      </c>
      <c r="AC84" s="86" t="s">
        <v>0</v>
      </c>
      <c r="AD84" s="86" t="s">
        <v>0</v>
      </c>
      <c r="AE84" s="86" t="s">
        <v>0</v>
      </c>
      <c r="AF84" s="86" t="s">
        <v>0</v>
      </c>
      <c r="AG84" s="86" t="s">
        <v>0</v>
      </c>
      <c r="AH84" s="86" t="s">
        <v>0</v>
      </c>
      <c r="AI84" s="86" t="s">
        <v>0</v>
      </c>
      <c r="AJ84" s="86" t="s">
        <v>0</v>
      </c>
      <c r="AK84" s="86" t="s">
        <v>0</v>
      </c>
      <c r="AL84" s="86" t="s">
        <v>0</v>
      </c>
      <c r="AM84" s="86" t="s">
        <v>0</v>
      </c>
      <c r="AN84" s="86" t="s">
        <v>0</v>
      </c>
      <c r="AO84" s="86" t="s">
        <v>0</v>
      </c>
      <c r="AP84" s="42">
        <v>10.139043275651407</v>
      </c>
      <c r="AQ84" s="42">
        <v>13.91499596125308</v>
      </c>
      <c r="AR84" s="42">
        <v>11.520001616292227</v>
      </c>
      <c r="AS84" s="42">
        <v>11.129594551908385</v>
      </c>
      <c r="AT84" s="42">
        <v>14.240912325921364</v>
      </c>
      <c r="AU84" s="42">
        <v>15.235752603859046</v>
      </c>
      <c r="AV84" s="42">
        <v>14.029754692992299</v>
      </c>
      <c r="AW84" s="42">
        <v>15.990383450652098</v>
      </c>
      <c r="AX84" s="42">
        <v>14.680947619413891</v>
      </c>
      <c r="AY84" s="42">
        <v>13.106576482946053</v>
      </c>
      <c r="AZ84" s="42">
        <v>13.87398465545154</v>
      </c>
      <c r="BA84" s="42">
        <v>14.557945082151701</v>
      </c>
      <c r="BB84" s="42">
        <v>15.530410337727112</v>
      </c>
      <c r="BC84" s="42">
        <v>16.673920449917304</v>
      </c>
      <c r="BD84" s="42">
        <v>17.734006522012876</v>
      </c>
      <c r="BE84" s="42">
        <v>18.217985299658665</v>
      </c>
      <c r="BF84" s="42">
        <v>19.25182037180128</v>
      </c>
      <c r="BG84" s="42">
        <v>19.362571555280649</v>
      </c>
      <c r="BH84" s="42">
        <v>19.551903560139003</v>
      </c>
      <c r="BI84" s="42">
        <v>18.384651651109483</v>
      </c>
      <c r="BJ84" s="42">
        <v>19.68519608309758</v>
      </c>
      <c r="BK84" s="42">
        <v>19.549621033831848</v>
      </c>
      <c r="BL84" s="42">
        <v>21.908378307177184</v>
      </c>
      <c r="BM84" s="42">
        <v>26.265929943406029</v>
      </c>
    </row>
    <row r="85" spans="1:65" x14ac:dyDescent="0.25">
      <c r="A85" s="151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</row>
    <row r="86" spans="1:65" x14ac:dyDescent="0.25">
      <c r="A86" s="151"/>
      <c r="B86" s="43" t="s">
        <v>278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22"/>
      <c r="X86" s="8"/>
      <c r="Y86" s="8"/>
      <c r="Z86" s="8"/>
      <c r="AA86" s="8"/>
      <c r="AB86" s="8"/>
      <c r="AC86" s="8"/>
      <c r="AD86" s="8"/>
      <c r="AE86" s="8"/>
      <c r="AF86" s="97"/>
      <c r="AG86" s="8"/>
      <c r="AH86" s="8"/>
      <c r="AI86" s="8"/>
      <c r="AJ86" s="8"/>
      <c r="AK86" s="8"/>
      <c r="AL86" s="8"/>
      <c r="AM86" s="8"/>
      <c r="AN86" s="8"/>
      <c r="AO86" s="97"/>
      <c r="AP86" s="8"/>
      <c r="AQ86" s="8"/>
      <c r="AR86" s="8"/>
      <c r="AS86" s="8"/>
      <c r="AT86" s="8"/>
      <c r="AU86" s="8"/>
      <c r="AV86" s="8"/>
      <c r="AW86" s="8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</row>
    <row r="87" spans="1:65" x14ac:dyDescent="0.25">
      <c r="A87" s="151"/>
      <c r="B87" s="9"/>
      <c r="C87" s="10">
        <v>1920</v>
      </c>
      <c r="D87" s="10">
        <v>1921</v>
      </c>
      <c r="E87" s="10">
        <v>1922</v>
      </c>
      <c r="F87" s="10">
        <v>1923</v>
      </c>
      <c r="G87" s="10">
        <v>1924</v>
      </c>
      <c r="H87" s="10">
        <v>1925</v>
      </c>
      <c r="I87" s="10">
        <v>1926</v>
      </c>
      <c r="J87" s="10">
        <v>1927</v>
      </c>
      <c r="K87" s="10">
        <v>1928</v>
      </c>
      <c r="L87" s="10">
        <v>1929</v>
      </c>
      <c r="M87" s="10">
        <v>1930</v>
      </c>
      <c r="N87" s="10">
        <v>1931</v>
      </c>
      <c r="O87" s="10">
        <v>1932</v>
      </c>
      <c r="P87" s="10">
        <v>1933</v>
      </c>
      <c r="Q87" s="10">
        <v>1934</v>
      </c>
      <c r="R87" s="10">
        <v>1935</v>
      </c>
      <c r="S87" s="10">
        <v>1936</v>
      </c>
      <c r="T87" s="10">
        <v>1937</v>
      </c>
      <c r="U87" s="10">
        <v>1938</v>
      </c>
      <c r="V87" s="10">
        <v>1939</v>
      </c>
      <c r="W87" s="10">
        <v>1940</v>
      </c>
      <c r="X87" s="10">
        <v>1941</v>
      </c>
      <c r="Y87" s="10">
        <v>1942</v>
      </c>
      <c r="Z87" s="10">
        <v>1943</v>
      </c>
      <c r="AA87" s="10">
        <v>1944</v>
      </c>
      <c r="AB87" s="10">
        <v>1945</v>
      </c>
      <c r="AC87" s="10">
        <v>1946</v>
      </c>
      <c r="AD87" s="10">
        <v>1947</v>
      </c>
      <c r="AE87" s="10">
        <v>1948</v>
      </c>
      <c r="AF87" s="10">
        <v>1949</v>
      </c>
      <c r="AG87" s="10">
        <v>1950</v>
      </c>
      <c r="AH87" s="10">
        <v>1951</v>
      </c>
      <c r="AI87" s="10">
        <v>1952</v>
      </c>
      <c r="AJ87" s="10">
        <v>1953</v>
      </c>
      <c r="AK87" s="10">
        <v>1954</v>
      </c>
      <c r="AL87" s="10">
        <v>1955</v>
      </c>
      <c r="AM87" s="10">
        <v>1956</v>
      </c>
      <c r="AN87" s="10">
        <v>1957</v>
      </c>
      <c r="AO87" s="10">
        <v>1958</v>
      </c>
      <c r="AP87" s="10">
        <v>1959</v>
      </c>
      <c r="AQ87" s="10">
        <v>1960</v>
      </c>
      <c r="AR87" s="10">
        <v>1961</v>
      </c>
      <c r="AS87" s="10">
        <v>1962</v>
      </c>
      <c r="AT87" s="10">
        <v>1963</v>
      </c>
      <c r="AU87" s="10">
        <v>1964</v>
      </c>
      <c r="AV87" s="10">
        <v>1965</v>
      </c>
      <c r="AW87" s="10">
        <v>1966</v>
      </c>
      <c r="AX87" s="10">
        <v>1967</v>
      </c>
      <c r="AY87" s="10">
        <v>1968</v>
      </c>
      <c r="AZ87" s="10">
        <v>1969</v>
      </c>
      <c r="BA87" s="10">
        <v>1970</v>
      </c>
      <c r="BB87" s="10">
        <v>1971</v>
      </c>
      <c r="BC87" s="10">
        <v>1972</v>
      </c>
      <c r="BD87" s="10">
        <v>1973</v>
      </c>
      <c r="BE87" s="10">
        <v>1974</v>
      </c>
      <c r="BF87" s="10">
        <v>1975</v>
      </c>
      <c r="BG87" s="10">
        <v>1976</v>
      </c>
      <c r="BH87" s="10">
        <v>1977</v>
      </c>
      <c r="BI87" s="10">
        <v>1978</v>
      </c>
      <c r="BJ87" s="10">
        <v>1979</v>
      </c>
      <c r="BK87" s="10">
        <v>1980</v>
      </c>
      <c r="BL87" s="10">
        <v>1981</v>
      </c>
      <c r="BM87" s="10">
        <v>1982</v>
      </c>
    </row>
    <row r="88" spans="1:65" x14ac:dyDescent="0.25">
      <c r="A88" s="151"/>
      <c r="B88" s="36" t="s">
        <v>190</v>
      </c>
      <c r="C88" s="4" t="s">
        <v>0</v>
      </c>
      <c r="D88" s="103">
        <v>17117.409612194355</v>
      </c>
      <c r="E88" s="103">
        <v>17516.471177041003</v>
      </c>
      <c r="F88" s="103">
        <v>18118.273587703054</v>
      </c>
      <c r="G88" s="103">
        <v>17825.313065499799</v>
      </c>
      <c r="H88" s="103">
        <v>18930.58857660343</v>
      </c>
      <c r="I88" s="103">
        <v>20066.275214579371</v>
      </c>
      <c r="J88" s="103">
        <v>19183.676732462991</v>
      </c>
      <c r="K88" s="103">
        <v>19302.618028674693</v>
      </c>
      <c r="L88" s="103">
        <v>18555.855913254629</v>
      </c>
      <c r="M88" s="103">
        <v>17392.799261093609</v>
      </c>
      <c r="N88" s="103">
        <v>17969.259066028735</v>
      </c>
      <c r="O88" s="103">
        <v>15289.025084349125</v>
      </c>
      <c r="P88" s="103">
        <v>17016.377090696347</v>
      </c>
      <c r="Q88" s="103">
        <v>18164.566080830904</v>
      </c>
      <c r="R88" s="103">
        <v>19514.482212551786</v>
      </c>
      <c r="S88" s="103">
        <v>21071.869809823762</v>
      </c>
      <c r="T88" s="103">
        <v>21769.298319428741</v>
      </c>
      <c r="U88" s="103">
        <v>22122.067391147539</v>
      </c>
      <c r="V88" s="103">
        <v>23311.480353264564</v>
      </c>
      <c r="W88" s="103">
        <v>23633.162495291668</v>
      </c>
      <c r="X88" s="103">
        <v>25934.946898115861</v>
      </c>
      <c r="Y88" s="103">
        <v>27389.950368251059</v>
      </c>
      <c r="Z88" s="103">
        <v>28404.330400147453</v>
      </c>
      <c r="AA88" s="103">
        <v>30723.009873456267</v>
      </c>
      <c r="AB88" s="103">
        <v>31688.05629953758</v>
      </c>
      <c r="AC88" s="103">
        <v>33770.542687471447</v>
      </c>
      <c r="AD88" s="103">
        <v>34933.59933963247</v>
      </c>
      <c r="AE88" s="103">
        <v>36373.059344921821</v>
      </c>
      <c r="AF88" s="103">
        <v>38366.677662106602</v>
      </c>
      <c r="AG88" s="103">
        <v>42163</v>
      </c>
      <c r="AH88" s="103">
        <v>45423.748603531043</v>
      </c>
      <c r="AI88" s="103">
        <v>47230.169539746268</v>
      </c>
      <c r="AJ88" s="103">
        <v>47359.585779658424</v>
      </c>
      <c r="AK88" s="103">
        <v>52093.584529448046</v>
      </c>
      <c r="AL88" s="103">
        <v>56520.768799237027</v>
      </c>
      <c r="AM88" s="103">
        <v>60385.009320478581</v>
      </c>
      <c r="AN88" s="103">
        <v>64959.18070348374</v>
      </c>
      <c r="AO88" s="103">
        <v>68413.884716178189</v>
      </c>
      <c r="AP88" s="103">
        <v>70460.21565327498</v>
      </c>
      <c r="AQ88" s="103">
        <v>76179.19701231776</v>
      </c>
      <c r="AR88" s="103">
        <v>79469.587333429721</v>
      </c>
      <c r="AS88" s="103">
        <v>83012.916145116353</v>
      </c>
      <c r="AT88" s="103">
        <v>89279.926528950658</v>
      </c>
      <c r="AU88" s="103">
        <v>99104.135367533396</v>
      </c>
      <c r="AV88" s="103">
        <v>105197.83604486284</v>
      </c>
      <c r="AW88" s="103">
        <v>111610.84267145308</v>
      </c>
      <c r="AX88" s="103">
        <v>118145.57366544109</v>
      </c>
      <c r="AY88" s="103">
        <v>129278.76048386646</v>
      </c>
      <c r="AZ88" s="103">
        <v>133698.31007915997</v>
      </c>
      <c r="BA88" s="103">
        <v>142392.02134466922</v>
      </c>
      <c r="BB88" s="103">
        <v>147749.47513613402</v>
      </c>
      <c r="BC88" s="103">
        <v>159907.49474693826</v>
      </c>
      <c r="BD88" s="103">
        <v>172478.01457529585</v>
      </c>
      <c r="BE88" s="103">
        <v>182441.77148924614</v>
      </c>
      <c r="BF88" s="103">
        <v>192922.1117754812</v>
      </c>
      <c r="BG88" s="103">
        <v>201444.33828752002</v>
      </c>
      <c r="BH88" s="103">
        <v>208274.59000955315</v>
      </c>
      <c r="BI88" s="103">
        <v>226929.62491830011</v>
      </c>
      <c r="BJ88" s="103">
        <v>248937.64603724063</v>
      </c>
      <c r="BK88" s="103">
        <v>271922.68617905746</v>
      </c>
      <c r="BL88" s="103">
        <v>297723.56013692677</v>
      </c>
      <c r="BM88" s="103">
        <v>297700.98265947337</v>
      </c>
    </row>
    <row r="89" spans="1:65" x14ac:dyDescent="0.25">
      <c r="A89" s="151"/>
      <c r="B89" s="14" t="s">
        <v>61</v>
      </c>
      <c r="C89" s="4" t="s">
        <v>0</v>
      </c>
      <c r="D89" s="103">
        <v>3824.845193357562</v>
      </c>
      <c r="E89" s="103">
        <v>3827.9320247330415</v>
      </c>
      <c r="F89" s="103">
        <v>3829.4510144582314</v>
      </c>
      <c r="G89" s="103">
        <v>3834.1736100788216</v>
      </c>
      <c r="H89" s="103">
        <v>3846.6518684077341</v>
      </c>
      <c r="I89" s="103">
        <v>4155.884220019957</v>
      </c>
      <c r="J89" s="103">
        <v>4033.4209245157926</v>
      </c>
      <c r="K89" s="103">
        <v>4235.3700517594416</v>
      </c>
      <c r="L89" s="103">
        <v>3645.1714114685465</v>
      </c>
      <c r="M89" s="103">
        <v>3264.566268014602</v>
      </c>
      <c r="N89" s="103">
        <v>3914.4367973598355</v>
      </c>
      <c r="O89" s="103">
        <v>3685.2183811416553</v>
      </c>
      <c r="P89" s="103">
        <v>3953.9541294622209</v>
      </c>
      <c r="Q89" s="103">
        <v>4160.4038336100202</v>
      </c>
      <c r="R89" s="103">
        <v>4104.9816146095209</v>
      </c>
      <c r="S89" s="103">
        <v>4386.6619182317518</v>
      </c>
      <c r="T89" s="103">
        <v>4322.8843074153328</v>
      </c>
      <c r="U89" s="103">
        <v>4456.5023194622054</v>
      </c>
      <c r="V89" s="103">
        <v>4819.3997985970991</v>
      </c>
      <c r="W89" s="103">
        <v>4584.1036712110308</v>
      </c>
      <c r="X89" s="103">
        <v>5232.9465853441552</v>
      </c>
      <c r="Y89" s="103">
        <v>5714.7595832641491</v>
      </c>
      <c r="Z89" s="103">
        <v>5473.8566157803762</v>
      </c>
      <c r="AA89" s="103">
        <v>5768.4411052170653</v>
      </c>
      <c r="AB89" s="103">
        <v>5674.2716453826315</v>
      </c>
      <c r="AC89" s="103">
        <v>5921.3089970433812</v>
      </c>
      <c r="AD89" s="103">
        <v>6104.5224809520032</v>
      </c>
      <c r="AE89" s="103">
        <v>6684.5568680894812</v>
      </c>
      <c r="AF89" s="103">
        <v>7364.7946210745376</v>
      </c>
      <c r="AG89" s="103">
        <v>8081.9502544895804</v>
      </c>
      <c r="AH89" s="103">
        <v>8512.7139678959356</v>
      </c>
      <c r="AI89" s="103">
        <v>8272.3023196443555</v>
      </c>
      <c r="AJ89" s="103">
        <v>8259.1157597168585</v>
      </c>
      <c r="AK89" s="103">
        <v>9663.6625997896645</v>
      </c>
      <c r="AL89" s="103">
        <v>10557.501198908267</v>
      </c>
      <c r="AM89" s="103">
        <v>10307.95684895032</v>
      </c>
      <c r="AN89" s="103">
        <v>11145.143553530086</v>
      </c>
      <c r="AO89" s="103">
        <v>11909.884080346743</v>
      </c>
      <c r="AP89" s="103">
        <v>11535.85348367557</v>
      </c>
      <c r="AQ89" s="103">
        <v>12132.105642678986</v>
      </c>
      <c r="AR89" s="103">
        <v>12277.592019872021</v>
      </c>
      <c r="AS89" s="103">
        <v>12724.361999885688</v>
      </c>
      <c r="AT89" s="103">
        <v>13334.774927969545</v>
      </c>
      <c r="AU89" s="103">
        <v>14249.543391603465</v>
      </c>
      <c r="AV89" s="103">
        <v>14882.877727560241</v>
      </c>
      <c r="AW89" s="103">
        <v>15111.710001984115</v>
      </c>
      <c r="AX89" s="103">
        <v>15465.498081317459</v>
      </c>
      <c r="AY89" s="103">
        <v>16132.777888293736</v>
      </c>
      <c r="AZ89" s="103">
        <v>20788.785899943789</v>
      </c>
      <c r="BA89" s="103">
        <v>16579.596955961402</v>
      </c>
      <c r="BB89" s="103">
        <v>17247.943901667291</v>
      </c>
      <c r="BC89" s="103">
        <v>16636.465119587414</v>
      </c>
      <c r="BD89" s="103">
        <v>17643.78726344918</v>
      </c>
      <c r="BE89" s="103">
        <v>18345.189244313635</v>
      </c>
      <c r="BF89" s="103">
        <v>18742.782655534571</v>
      </c>
      <c r="BG89" s="103">
        <v>18960.908110926222</v>
      </c>
      <c r="BH89" s="103">
        <v>20381.487597616309</v>
      </c>
      <c r="BI89" s="103">
        <v>19482.065516374354</v>
      </c>
      <c r="BJ89" s="103">
        <v>21371.469376620957</v>
      </c>
      <c r="BK89" s="103">
        <v>23069.360050867683</v>
      </c>
      <c r="BL89" s="103">
        <v>24579.125328033904</v>
      </c>
      <c r="BM89" s="103">
        <v>24171.74237782741</v>
      </c>
    </row>
    <row r="90" spans="1:65" x14ac:dyDescent="0.25">
      <c r="A90" s="151"/>
      <c r="B90" s="14" t="s">
        <v>230</v>
      </c>
      <c r="C90" s="4" t="s">
        <v>0</v>
      </c>
      <c r="D90" s="103">
        <v>4085.503559717115</v>
      </c>
      <c r="E90" s="103">
        <v>4209.5611066646452</v>
      </c>
      <c r="F90" s="103">
        <v>4441.3735992427937</v>
      </c>
      <c r="G90" s="103">
        <v>4264.467717362556</v>
      </c>
      <c r="H90" s="103">
        <v>4640.2768854686974</v>
      </c>
      <c r="I90" s="103">
        <v>4800.1955842978041</v>
      </c>
      <c r="J90" s="103">
        <v>4547.6580507936251</v>
      </c>
      <c r="K90" s="103">
        <v>4471.7369033573932</v>
      </c>
      <c r="L90" s="103">
        <v>4560.2602634450986</v>
      </c>
      <c r="M90" s="103">
        <v>4415.5156778541677</v>
      </c>
      <c r="N90" s="103">
        <v>4005.5408345365577</v>
      </c>
      <c r="O90" s="103">
        <v>3130.9931198657164</v>
      </c>
      <c r="P90" s="103">
        <v>3802.1125730312606</v>
      </c>
      <c r="Q90" s="103">
        <v>4378.0405305020286</v>
      </c>
      <c r="R90" s="103">
        <v>4726.6263824897151</v>
      </c>
      <c r="S90" s="103">
        <v>5262.2734468507588</v>
      </c>
      <c r="T90" s="103">
        <v>5656.0393555047822</v>
      </c>
      <c r="U90" s="103">
        <v>5801.2980790091769</v>
      </c>
      <c r="V90" s="103">
        <v>5640.3477584085349</v>
      </c>
      <c r="W90" s="103">
        <v>5924.3605467069801</v>
      </c>
      <c r="X90" s="103">
        <v>6269.0082605738189</v>
      </c>
      <c r="Y90" s="103">
        <v>6702.7332531367574</v>
      </c>
      <c r="Z90" s="103">
        <v>7041.8647337357716</v>
      </c>
      <c r="AA90" s="103">
        <v>7415.9163879652933</v>
      </c>
      <c r="AB90" s="103">
        <v>7969.5906991521651</v>
      </c>
      <c r="AC90" s="103">
        <v>8555.757525089437</v>
      </c>
      <c r="AD90" s="103">
        <v>9011.2692356246971</v>
      </c>
      <c r="AE90" s="103">
        <v>9439.4628295501498</v>
      </c>
      <c r="AF90" s="103">
        <v>9889.4043090629784</v>
      </c>
      <c r="AG90" s="103">
        <v>11184.046516373764</v>
      </c>
      <c r="AH90" s="103">
        <v>12217.128827936982</v>
      </c>
      <c r="AI90" s="103">
        <v>12980.38823357802</v>
      </c>
      <c r="AJ90" s="103">
        <v>12786.495982211485</v>
      </c>
      <c r="AK90" s="103">
        <v>13822.079397562247</v>
      </c>
      <c r="AL90" s="103">
        <v>15231.165615741238</v>
      </c>
      <c r="AM90" s="103">
        <v>16861.400101440191</v>
      </c>
      <c r="AN90" s="103">
        <v>18126.80159973327</v>
      </c>
      <c r="AO90" s="103">
        <v>18928.976869699029</v>
      </c>
      <c r="AP90" s="103">
        <v>20471.685936040092</v>
      </c>
      <c r="AQ90" s="103">
        <v>22236.12003336737</v>
      </c>
      <c r="AR90" s="103">
        <v>23248.455624403163</v>
      </c>
      <c r="AS90" s="103">
        <v>24497.121095561135</v>
      </c>
      <c r="AT90" s="103">
        <v>26800.081913704533</v>
      </c>
      <c r="AU90" s="103">
        <v>30806.330859520138</v>
      </c>
      <c r="AV90" s="103">
        <v>32754.420427909721</v>
      </c>
      <c r="AW90" s="103">
        <v>35841.888891823677</v>
      </c>
      <c r="AX90" s="103">
        <v>38818.728268320301</v>
      </c>
      <c r="AY90" s="103">
        <v>43192.021935895937</v>
      </c>
      <c r="AZ90" s="103">
        <v>45479.596019068827</v>
      </c>
      <c r="BA90" s="103">
        <v>49042.193352809634</v>
      </c>
      <c r="BB90" s="103">
        <v>49356.270700208224</v>
      </c>
      <c r="BC90" s="103">
        <v>55110.634687660742</v>
      </c>
      <c r="BD90" s="103">
        <v>59892.603274888963</v>
      </c>
      <c r="BE90" s="103">
        <v>63828.126852401947</v>
      </c>
      <c r="BF90" s="103">
        <v>67286.838251526875</v>
      </c>
      <c r="BG90" s="103">
        <v>71129.132906066443</v>
      </c>
      <c r="BH90" s="103">
        <v>73374.246786901087</v>
      </c>
      <c r="BI90" s="103">
        <v>83346.624980419656</v>
      </c>
      <c r="BJ90" s="103">
        <v>91429.722475609553</v>
      </c>
      <c r="BK90" s="103">
        <v>101362.93847596807</v>
      </c>
      <c r="BL90" s="103">
        <v>111051.61628234493</v>
      </c>
      <c r="BM90" s="103">
        <v>110751.50804239328</v>
      </c>
    </row>
    <row r="91" spans="1:65" x14ac:dyDescent="0.25">
      <c r="A91" s="151"/>
      <c r="B91" s="15" t="s">
        <v>1</v>
      </c>
      <c r="C91" s="4" t="s">
        <v>0</v>
      </c>
      <c r="D91" s="103">
        <v>2199.6529324245021</v>
      </c>
      <c r="E91" s="103">
        <v>2259.4061296321961</v>
      </c>
      <c r="F91" s="103">
        <v>2409.2237415835552</v>
      </c>
      <c r="G91" s="103">
        <v>2261.322090866398</v>
      </c>
      <c r="H91" s="103">
        <v>2138.9408941961951</v>
      </c>
      <c r="I91" s="103">
        <v>2078.1951781027819</v>
      </c>
      <c r="J91" s="103">
        <v>1798.3115252609628</v>
      </c>
      <c r="K91" s="103">
        <v>1712.2677921967245</v>
      </c>
      <c r="L91" s="103">
        <v>1729.9633274645225</v>
      </c>
      <c r="M91" s="103">
        <v>1610.5193588872035</v>
      </c>
      <c r="N91" s="103">
        <v>1371.6218930495415</v>
      </c>
      <c r="O91" s="103">
        <v>1104.4013882229215</v>
      </c>
      <c r="P91" s="103">
        <v>1180.3150319900026</v>
      </c>
      <c r="Q91" s="103">
        <v>1405.5281564397842</v>
      </c>
      <c r="R91" s="103">
        <v>1449.8294912124393</v>
      </c>
      <c r="S91" s="103">
        <v>1447.0366244634338</v>
      </c>
      <c r="T91" s="103">
        <v>1654.5496781337927</v>
      </c>
      <c r="U91" s="103">
        <v>1638.3529821804839</v>
      </c>
      <c r="V91" s="103">
        <v>1560.9146165588588</v>
      </c>
      <c r="W91" s="103">
        <v>1512.8503779672928</v>
      </c>
      <c r="X91" s="103">
        <v>1506.7687382309268</v>
      </c>
      <c r="Y91" s="103">
        <v>1583.1873152466794</v>
      </c>
      <c r="Z91" s="103">
        <v>1627.7321198658983</v>
      </c>
      <c r="AA91" s="103">
        <v>1502.2140212585987</v>
      </c>
      <c r="AB91" s="103">
        <v>1608.4948076911965</v>
      </c>
      <c r="AC91" s="103">
        <v>1490.070406641227</v>
      </c>
      <c r="AD91" s="103">
        <v>1813.4900961156643</v>
      </c>
      <c r="AE91" s="103">
        <v>1827.6622132710772</v>
      </c>
      <c r="AF91" s="103">
        <v>1879.285439354667</v>
      </c>
      <c r="AG91" s="103">
        <v>2128.8002736963413</v>
      </c>
      <c r="AH91" s="103">
        <v>2221.4341878289588</v>
      </c>
      <c r="AI91" s="103">
        <v>2389.9786804552523</v>
      </c>
      <c r="AJ91" s="103">
        <v>2404.1426558803209</v>
      </c>
      <c r="AK91" s="103">
        <v>2460.8352569097237</v>
      </c>
      <c r="AL91" s="103">
        <v>2728.0757208934065</v>
      </c>
      <c r="AM91" s="103">
        <v>2850.5554833196602</v>
      </c>
      <c r="AN91" s="103">
        <v>3039.8606804042552</v>
      </c>
      <c r="AO91" s="103">
        <v>3260.0213914203978</v>
      </c>
      <c r="AP91" s="103">
        <v>3584.4557025004556</v>
      </c>
      <c r="AQ91" s="103">
        <v>3762.6230015717806</v>
      </c>
      <c r="AR91" s="103">
        <v>4078.7295746227246</v>
      </c>
      <c r="AS91" s="103">
        <v>4353.2694335612705</v>
      </c>
      <c r="AT91" s="103">
        <v>4591.1275489915024</v>
      </c>
      <c r="AU91" s="103">
        <v>4921.1597586335729</v>
      </c>
      <c r="AV91" s="103">
        <v>5174.6712493055174</v>
      </c>
      <c r="AW91" s="103">
        <v>5407.5735205538476</v>
      </c>
      <c r="AX91" s="103">
        <v>6056.336645338768</v>
      </c>
      <c r="AY91" s="103">
        <v>6666.5763778212395</v>
      </c>
      <c r="AZ91" s="103">
        <v>6893.1262824518599</v>
      </c>
      <c r="BA91" s="103">
        <v>7457.5780835067153</v>
      </c>
      <c r="BB91" s="103">
        <v>6661.2944323084885</v>
      </c>
      <c r="BC91" s="103">
        <v>6838.1602356319909</v>
      </c>
      <c r="BD91" s="103">
        <v>7645.3904336379646</v>
      </c>
      <c r="BE91" s="103">
        <v>8372.3042698604659</v>
      </c>
      <c r="BF91" s="103">
        <v>8868.4493786356616</v>
      </c>
      <c r="BG91" s="103">
        <v>9420.890502230508</v>
      </c>
      <c r="BH91" s="103">
        <v>10131.897393638696</v>
      </c>
      <c r="BI91" s="103">
        <v>12235.516305969562</v>
      </c>
      <c r="BJ91" s="103">
        <v>13422.137494630435</v>
      </c>
      <c r="BK91" s="103">
        <v>16572.559193945217</v>
      </c>
      <c r="BL91" s="103">
        <v>19066.956017262939</v>
      </c>
      <c r="BM91" s="103">
        <v>20801.969310540706</v>
      </c>
    </row>
    <row r="92" spans="1:65" x14ac:dyDescent="0.25">
      <c r="A92" s="151"/>
      <c r="B92" s="15" t="s">
        <v>2</v>
      </c>
      <c r="C92" s="4" t="s">
        <v>0</v>
      </c>
      <c r="D92" s="103">
        <v>1543.198755398598</v>
      </c>
      <c r="E92" s="103">
        <v>1553.3417141221348</v>
      </c>
      <c r="F92" s="103">
        <v>1559.9217587312014</v>
      </c>
      <c r="G92" s="103">
        <v>1496.9172649858829</v>
      </c>
      <c r="H92" s="103">
        <v>1928.3873182412456</v>
      </c>
      <c r="I92" s="103">
        <v>2154.621742129455</v>
      </c>
      <c r="J92" s="103">
        <v>2181.4586754502529</v>
      </c>
      <c r="K92" s="103">
        <v>2125.2771089074922</v>
      </c>
      <c r="L92" s="103">
        <v>2245.713073130511</v>
      </c>
      <c r="M92" s="103">
        <v>2234.5829570983669</v>
      </c>
      <c r="N92" s="103">
        <v>2123.2301997575005</v>
      </c>
      <c r="O92" s="103">
        <v>1555.8798659015861</v>
      </c>
      <c r="P92" s="103">
        <v>2067.069721546814</v>
      </c>
      <c r="Q92" s="104">
        <v>2244.6947691071096</v>
      </c>
      <c r="R92" s="104">
        <v>2608.5793883441684</v>
      </c>
      <c r="S92" s="104">
        <v>2955.821576378612</v>
      </c>
      <c r="T92" s="104">
        <v>3033.762854308337</v>
      </c>
      <c r="U92" s="104">
        <v>3164.3444067322785</v>
      </c>
      <c r="V92" s="104">
        <v>3417.4109893013665</v>
      </c>
      <c r="W92" s="104">
        <v>3640.660009608142</v>
      </c>
      <c r="X92" s="105">
        <v>3972.1602477784054</v>
      </c>
      <c r="Y92" s="105">
        <v>4282.4002155697426</v>
      </c>
      <c r="Z92" s="104">
        <v>4527.3830261817347</v>
      </c>
      <c r="AA92" s="104">
        <v>4880.6771586915993</v>
      </c>
      <c r="AB92" s="104">
        <v>5053.7509926987404</v>
      </c>
      <c r="AC92" s="104">
        <v>5529.5581496451778</v>
      </c>
      <c r="AD92" s="104">
        <v>5616.0999459948116</v>
      </c>
      <c r="AE92" s="104">
        <v>6045.3053102491685</v>
      </c>
      <c r="AF92" s="104">
        <v>6402.1226831126269</v>
      </c>
      <c r="AG92" s="104">
        <v>7209.3749639873231</v>
      </c>
      <c r="AH92" s="104">
        <v>7969.6292370824303</v>
      </c>
      <c r="AI92" s="104">
        <v>8320.8914668963043</v>
      </c>
      <c r="AJ92" s="104">
        <v>8232.7967243261683</v>
      </c>
      <c r="AK92" s="104">
        <v>9037.0657161915096</v>
      </c>
      <c r="AL92" s="104">
        <v>9914.7078472320845</v>
      </c>
      <c r="AM92" s="104">
        <v>11040.335006685325</v>
      </c>
      <c r="AN92" s="104">
        <v>11757.06356062445</v>
      </c>
      <c r="AO92" s="104">
        <v>12386.157970942395</v>
      </c>
      <c r="AP92" s="104">
        <v>13497.130784888401</v>
      </c>
      <c r="AQ92" s="104">
        <v>14623.312316574104</v>
      </c>
      <c r="AR92" s="104">
        <v>15290.4391815177</v>
      </c>
      <c r="AS92" s="104">
        <v>16014.045707263689</v>
      </c>
      <c r="AT92" s="104">
        <v>17417.277562219831</v>
      </c>
      <c r="AU92" s="104">
        <v>20322.337041839302</v>
      </c>
      <c r="AV92" s="104">
        <v>21979.470632941597</v>
      </c>
      <c r="AW92" s="104">
        <v>24083.366070175725</v>
      </c>
      <c r="AX92" s="104">
        <v>25630.232564171773</v>
      </c>
      <c r="AY92" s="104">
        <v>28561.626950646209</v>
      </c>
      <c r="AZ92" s="104">
        <v>30020.427685294293</v>
      </c>
      <c r="BA92" s="104">
        <v>32491.881337178733</v>
      </c>
      <c r="BB92" s="104">
        <v>33902.842296224946</v>
      </c>
      <c r="BC92" s="104">
        <v>37856.313289391248</v>
      </c>
      <c r="BD92" s="103">
        <v>40880.742768723059</v>
      </c>
      <c r="BE92" s="104">
        <v>43293.653687871243</v>
      </c>
      <c r="BF92" s="104">
        <v>45539.515981813063</v>
      </c>
      <c r="BG92" s="104">
        <v>47907.789223762615</v>
      </c>
      <c r="BH92" s="104">
        <v>49595.141246193976</v>
      </c>
      <c r="BI92" s="104">
        <v>55496.777582868621</v>
      </c>
      <c r="BJ92" s="104">
        <v>60878.949494167733</v>
      </c>
      <c r="BK92" s="104">
        <v>65736.363237130266</v>
      </c>
      <c r="BL92" s="104">
        <v>70259.13426736556</v>
      </c>
      <c r="BM92" s="104">
        <v>68537.02284541486</v>
      </c>
    </row>
    <row r="93" spans="1:65" x14ac:dyDescent="0.25">
      <c r="A93" s="151"/>
      <c r="B93" s="15" t="s">
        <v>63</v>
      </c>
      <c r="C93" s="4" t="s">
        <v>0</v>
      </c>
      <c r="D93" s="103">
        <v>290.52019862210403</v>
      </c>
      <c r="E93" s="103">
        <v>332.53356343377072</v>
      </c>
      <c r="F93" s="103">
        <v>391.75192772808236</v>
      </c>
      <c r="G93" s="103">
        <v>408.52628773879184</v>
      </c>
      <c r="H93" s="103">
        <v>464.12891622761737</v>
      </c>
      <c r="I93" s="103">
        <v>442.36302622061169</v>
      </c>
      <c r="J93" s="103">
        <v>428.69965153279918</v>
      </c>
      <c r="K93" s="103">
        <v>499.55906322736246</v>
      </c>
      <c r="L93" s="103">
        <v>456.53215955909866</v>
      </c>
      <c r="M93" s="103">
        <v>442.86751697872506</v>
      </c>
      <c r="N93" s="103">
        <v>382.63695614223371</v>
      </c>
      <c r="O93" s="103">
        <v>336.5842910945201</v>
      </c>
      <c r="P93" s="103">
        <v>431.23002026392885</v>
      </c>
      <c r="Q93" s="103">
        <v>574.45965342425472</v>
      </c>
      <c r="R93" s="103">
        <v>495.59464800872132</v>
      </c>
      <c r="S93" s="103">
        <v>673.66412982190627</v>
      </c>
      <c r="T93" s="103">
        <v>769.32257900378249</v>
      </c>
      <c r="U93" s="103">
        <v>798.17196567767155</v>
      </c>
      <c r="V93" s="103">
        <v>487.40621781653084</v>
      </c>
      <c r="W93" s="103">
        <v>591.67684571554537</v>
      </c>
      <c r="X93" s="103">
        <v>611.41304527475961</v>
      </c>
      <c r="Y93" s="103">
        <v>651.39452516703216</v>
      </c>
      <c r="Z93" s="103">
        <v>692.89964928371114</v>
      </c>
      <c r="AA93" s="103">
        <v>838.16254016315349</v>
      </c>
      <c r="AB93" s="103">
        <v>1089.7071494522172</v>
      </c>
      <c r="AC93" s="103">
        <v>1301.2809155824029</v>
      </c>
      <c r="AD93" s="103">
        <v>1327.0921105261712</v>
      </c>
      <c r="AE93" s="103">
        <v>1285.5890395205029</v>
      </c>
      <c r="AF93" s="103">
        <v>1301.2773672450439</v>
      </c>
      <c r="AG93" s="103">
        <v>1532.574234130414</v>
      </c>
      <c r="AH93" s="103">
        <v>1677.8433202672588</v>
      </c>
      <c r="AI93" s="103">
        <v>1890.9276472216907</v>
      </c>
      <c r="AJ93" s="103">
        <v>1745.6606358171005</v>
      </c>
      <c r="AK93" s="103">
        <v>1878.7783779615168</v>
      </c>
      <c r="AL93" s="103">
        <v>2091.8621436832</v>
      </c>
      <c r="AM93" s="103">
        <v>2416.2911714076804</v>
      </c>
      <c r="AN93" s="103">
        <v>2731.623058964663</v>
      </c>
      <c r="AO93" s="103">
        <v>2638.9926307818587</v>
      </c>
      <c r="AP93" s="103">
        <v>2697.7052943133904</v>
      </c>
      <c r="AQ93" s="103">
        <v>3089.9668313957118</v>
      </c>
      <c r="AR93" s="103">
        <v>3066.8734137482584</v>
      </c>
      <c r="AS93" s="103">
        <v>3249.5104977015781</v>
      </c>
      <c r="AT93" s="103">
        <v>3706.4102685812663</v>
      </c>
      <c r="AU93" s="103">
        <v>4305.8284000649064</v>
      </c>
      <c r="AV93" s="103">
        <v>4228.3267370330614</v>
      </c>
      <c r="AW93" s="103">
        <v>4798.9757006951504</v>
      </c>
      <c r="AX93" s="103">
        <v>5402.1269300919548</v>
      </c>
      <c r="AY93" s="103">
        <v>5868.8070922338902</v>
      </c>
      <c r="AZ93" s="103">
        <v>6246.8053242104988</v>
      </c>
      <c r="BA93" s="103">
        <v>6520.9400739198991</v>
      </c>
      <c r="BB93" s="103">
        <v>6126.5769952518149</v>
      </c>
      <c r="BC93" s="103">
        <v>7280.7905605428687</v>
      </c>
      <c r="BD93" s="103">
        <v>7878.1356510927271</v>
      </c>
      <c r="BE93" s="103">
        <v>8359.6791810424693</v>
      </c>
      <c r="BF93" s="103">
        <v>8864.7030698898034</v>
      </c>
      <c r="BG93" s="103">
        <v>9288.6312737927619</v>
      </c>
      <c r="BH93" s="103">
        <v>8795.0758706257402</v>
      </c>
      <c r="BI93" s="103">
        <v>10296.250245967327</v>
      </c>
      <c r="BJ93" s="103">
        <v>11294.798112693526</v>
      </c>
      <c r="BK93" s="103">
        <v>12793.939009461465</v>
      </c>
      <c r="BL93" s="103">
        <v>14704.561034877381</v>
      </c>
      <c r="BM93" s="103">
        <v>13679.777260489969</v>
      </c>
    </row>
    <row r="94" spans="1:65" x14ac:dyDescent="0.25">
      <c r="A94" s="151"/>
      <c r="B94" s="15" t="s">
        <v>3</v>
      </c>
      <c r="C94" s="4" t="s">
        <v>0</v>
      </c>
      <c r="D94" s="103">
        <v>52.131673271910657</v>
      </c>
      <c r="E94" s="103">
        <v>64.279699476543215</v>
      </c>
      <c r="F94" s="103">
        <v>80.476171199954891</v>
      </c>
      <c r="G94" s="103">
        <v>97.702073771483043</v>
      </c>
      <c r="H94" s="103">
        <v>108.81975680363983</v>
      </c>
      <c r="I94" s="103">
        <v>125.01563784495548</v>
      </c>
      <c r="J94" s="103">
        <v>139.18819854961012</v>
      </c>
      <c r="K94" s="103">
        <v>134.63293902581398</v>
      </c>
      <c r="L94" s="103">
        <v>128.05170329096669</v>
      </c>
      <c r="M94" s="103">
        <v>127.54584488987282</v>
      </c>
      <c r="N94" s="103">
        <v>128.05178558728193</v>
      </c>
      <c r="O94" s="103">
        <v>134.12757464668846</v>
      </c>
      <c r="P94" s="103">
        <v>123.49779923051483</v>
      </c>
      <c r="Q94" s="103">
        <v>153.35795153088034</v>
      </c>
      <c r="R94" s="103">
        <v>172.62285492438608</v>
      </c>
      <c r="S94" s="103">
        <v>185.75111618680663</v>
      </c>
      <c r="T94" s="103">
        <v>198.4042440588702</v>
      </c>
      <c r="U94" s="103">
        <v>200.42872441874314</v>
      </c>
      <c r="V94" s="103">
        <v>174.61593473177894</v>
      </c>
      <c r="W94" s="103">
        <v>179.17331341599919</v>
      </c>
      <c r="X94" s="103">
        <v>178.66622928972694</v>
      </c>
      <c r="Y94" s="103">
        <v>185.75119715330285</v>
      </c>
      <c r="Z94" s="103">
        <v>193.84993840442755</v>
      </c>
      <c r="AA94" s="103">
        <v>194.86266785194087</v>
      </c>
      <c r="AB94" s="103">
        <v>217.63774931001086</v>
      </c>
      <c r="AC94" s="103">
        <v>234.84805322062815</v>
      </c>
      <c r="AD94" s="103">
        <v>254.58708298804885</v>
      </c>
      <c r="AE94" s="103">
        <v>280.90626650940123</v>
      </c>
      <c r="AF94" s="103">
        <v>306.71881935064044</v>
      </c>
      <c r="AG94" s="103">
        <v>313.29704455968505</v>
      </c>
      <c r="AH94" s="103">
        <v>348.22208275833304</v>
      </c>
      <c r="AI94" s="103">
        <v>378.59043900477104</v>
      </c>
      <c r="AJ94" s="103">
        <v>403.89596618789392</v>
      </c>
      <c r="AK94" s="103">
        <v>445.40004649949753</v>
      </c>
      <c r="AL94" s="103">
        <v>496.51990393254761</v>
      </c>
      <c r="AM94" s="103">
        <v>554.2184400275263</v>
      </c>
      <c r="AN94" s="103">
        <v>598.25429973989833</v>
      </c>
      <c r="AO94" s="103">
        <v>643.80487655437753</v>
      </c>
      <c r="AP94" s="103">
        <v>692.39415433784575</v>
      </c>
      <c r="AQ94" s="103">
        <v>760.2178838257754</v>
      </c>
      <c r="AR94" s="103">
        <v>812.41345451447944</v>
      </c>
      <c r="AS94" s="103">
        <v>880.29545703459542</v>
      </c>
      <c r="AT94" s="103">
        <v>1085.2665339119346</v>
      </c>
      <c r="AU94" s="103">
        <v>1257.005658982356</v>
      </c>
      <c r="AV94" s="103">
        <v>1371.9518086295459</v>
      </c>
      <c r="AW94" s="103">
        <v>1551.9736003989542</v>
      </c>
      <c r="AX94" s="103">
        <v>1730.0321287178097</v>
      </c>
      <c r="AY94" s="103">
        <v>2095.0115151946038</v>
      </c>
      <c r="AZ94" s="103">
        <v>2319.2367271121766</v>
      </c>
      <c r="BA94" s="103">
        <v>2571.7938582042921</v>
      </c>
      <c r="BB94" s="103">
        <v>2665.5569764229754</v>
      </c>
      <c r="BC94" s="103">
        <v>3135.3706020946324</v>
      </c>
      <c r="BD94" s="103">
        <v>3488.3344214352119</v>
      </c>
      <c r="BE94" s="103">
        <v>3802.489713627775</v>
      </c>
      <c r="BF94" s="103">
        <v>4014.1698211883458</v>
      </c>
      <c r="BG94" s="103">
        <v>4511.8219062805547</v>
      </c>
      <c r="BH94" s="103">
        <v>4852.1322764426704</v>
      </c>
      <c r="BI94" s="103">
        <v>5318.0808456141494</v>
      </c>
      <c r="BJ94" s="103">
        <v>5833.8373741178493</v>
      </c>
      <c r="BK94" s="103">
        <v>6260.077035431128</v>
      </c>
      <c r="BL94" s="103">
        <v>7020.9649628390453</v>
      </c>
      <c r="BM94" s="103">
        <v>7732.7386259477562</v>
      </c>
    </row>
    <row r="95" spans="1:65" x14ac:dyDescent="0.25">
      <c r="A95" s="151"/>
      <c r="B95" s="14" t="s">
        <v>231</v>
      </c>
      <c r="C95" s="4" t="s">
        <v>0</v>
      </c>
      <c r="D95" s="103">
        <v>9207.0608591196797</v>
      </c>
      <c r="E95" s="103">
        <v>9478.9780456433182</v>
      </c>
      <c r="F95" s="103">
        <v>9847.4489740020272</v>
      </c>
      <c r="G95" s="103">
        <v>9726.6717380584214</v>
      </c>
      <c r="H95" s="103">
        <v>10443.659822726997</v>
      </c>
      <c r="I95" s="103">
        <v>11110.195410261611</v>
      </c>
      <c r="J95" s="103">
        <v>10602.597757153573</v>
      </c>
      <c r="K95" s="103">
        <v>10595.511073557856</v>
      </c>
      <c r="L95" s="103">
        <v>10350.424238340984</v>
      </c>
      <c r="M95" s="103">
        <v>9712.7173152248397</v>
      </c>
      <c r="N95" s="103">
        <v>10049.281434132341</v>
      </c>
      <c r="O95" s="103">
        <v>8472.8135833417546</v>
      </c>
      <c r="P95" s="103">
        <v>9260.3103882028663</v>
      </c>
      <c r="Q95" s="103">
        <v>9626.1217167188533</v>
      </c>
      <c r="R95" s="103">
        <v>10682.87421545255</v>
      </c>
      <c r="S95" s="103">
        <v>11422.934444741251</v>
      </c>
      <c r="T95" s="103">
        <v>11790.374656508626</v>
      </c>
      <c r="U95" s="103">
        <v>11864.266992676157</v>
      </c>
      <c r="V95" s="103">
        <v>12851.73279625893</v>
      </c>
      <c r="W95" s="103">
        <v>13124.69827737366</v>
      </c>
      <c r="X95" s="103">
        <v>14432.992052197887</v>
      </c>
      <c r="Y95" s="103">
        <v>14972.457531850152</v>
      </c>
      <c r="Z95" s="103">
        <v>15888.609050631305</v>
      </c>
      <c r="AA95" s="103">
        <v>17538.65238027391</v>
      </c>
      <c r="AB95" s="103">
        <v>18044.193955002782</v>
      </c>
      <c r="AC95" s="103">
        <v>19293.47616533863</v>
      </c>
      <c r="AD95" s="103">
        <v>19817.807623055771</v>
      </c>
      <c r="AE95" s="103">
        <v>20249.039647282192</v>
      </c>
      <c r="AF95" s="103">
        <v>21112.478731969088</v>
      </c>
      <c r="AG95" s="103">
        <v>22897.003229136659</v>
      </c>
      <c r="AH95" s="103">
        <v>24693.905807698131</v>
      </c>
      <c r="AI95" s="103">
        <v>25977.478986523893</v>
      </c>
      <c r="AJ95" s="103">
        <v>26313.974037730084</v>
      </c>
      <c r="AK95" s="103">
        <v>28607.842532096132</v>
      </c>
      <c r="AL95" s="103">
        <v>30732.101984587523</v>
      </c>
      <c r="AM95" s="103">
        <v>33215.652370088072</v>
      </c>
      <c r="AN95" s="103">
        <v>35687.235550220386</v>
      </c>
      <c r="AO95" s="103">
        <v>37575.023766132414</v>
      </c>
      <c r="AP95" s="103">
        <v>38452.676233559316</v>
      </c>
      <c r="AQ95" s="103">
        <v>41810.971336271403</v>
      </c>
      <c r="AR95" s="103">
        <v>43943.539689154539</v>
      </c>
      <c r="AS95" s="103">
        <v>45791.433049669526</v>
      </c>
      <c r="AT95" s="103">
        <v>49145.069687276577</v>
      </c>
      <c r="AU95" s="103">
        <v>54048.261116409791</v>
      </c>
      <c r="AV95" s="103">
        <v>57560.537889392872</v>
      </c>
      <c r="AW95" s="103">
        <v>60657.243777645286</v>
      </c>
      <c r="AX95" s="103">
        <v>63861.347315803316</v>
      </c>
      <c r="AY95" s="103">
        <v>69953.960659676784</v>
      </c>
      <c r="AZ95" s="103">
        <v>67429.928160147349</v>
      </c>
      <c r="BA95" s="103">
        <v>76770.231035898178</v>
      </c>
      <c r="BB95" s="103">
        <v>81145.260534258516</v>
      </c>
      <c r="BC95" s="103">
        <v>88160.39493969013</v>
      </c>
      <c r="BD95" s="103">
        <v>94941.624036957714</v>
      </c>
      <c r="BE95" s="103">
        <v>100268.45539253054</v>
      </c>
      <c r="BF95" s="103">
        <v>106892.49086841977</v>
      </c>
      <c r="BG95" s="103">
        <v>111354.29727052737</v>
      </c>
      <c r="BH95" s="103">
        <v>114518.85562503574</v>
      </c>
      <c r="BI95" s="103">
        <v>124100.9344215061</v>
      </c>
      <c r="BJ95" s="103">
        <v>136136.45418501014</v>
      </c>
      <c r="BK95" s="103">
        <v>147490.38765222169</v>
      </c>
      <c r="BL95" s="103">
        <v>162092.8185265479</v>
      </c>
      <c r="BM95" s="103">
        <v>162777.73240841186</v>
      </c>
    </row>
    <row r="96" spans="1:65" x14ac:dyDescent="0.25">
      <c r="A96" s="151"/>
      <c r="B96" s="15" t="s">
        <v>64</v>
      </c>
      <c r="C96" s="4" t="s">
        <v>0</v>
      </c>
      <c r="D96" s="103">
        <v>273.31168511487141</v>
      </c>
      <c r="E96" s="103">
        <v>272.80911825084087</v>
      </c>
      <c r="F96" s="103">
        <v>293.05473663379803</v>
      </c>
      <c r="G96" s="103">
        <v>308.7993005212677</v>
      </c>
      <c r="H96" s="103">
        <v>346.19866815669604</v>
      </c>
      <c r="I96" s="103">
        <v>347.71555951208262</v>
      </c>
      <c r="J96" s="103">
        <v>360.87703842135278</v>
      </c>
      <c r="K96" s="103">
        <v>377.07345704598276</v>
      </c>
      <c r="L96" s="103">
        <v>476.77748814265072</v>
      </c>
      <c r="M96" s="103">
        <v>472.2233066756005</v>
      </c>
      <c r="N96" s="103">
        <v>444.8913815463273</v>
      </c>
      <c r="O96" s="103">
        <v>402.88886573118492</v>
      </c>
      <c r="P96" s="103">
        <v>349.23557979121</v>
      </c>
      <c r="Q96" s="103">
        <v>482.84978798831628</v>
      </c>
      <c r="R96" s="103">
        <v>452.05926524186737</v>
      </c>
      <c r="S96" s="103">
        <v>492.4682181192448</v>
      </c>
      <c r="T96" s="103">
        <v>536.50127220000616</v>
      </c>
      <c r="U96" s="103">
        <v>541.05632930211209</v>
      </c>
      <c r="V96" s="103">
        <v>574.46111861034512</v>
      </c>
      <c r="W96" s="103">
        <v>600.78735317737585</v>
      </c>
      <c r="X96" s="103">
        <v>646.33647252969206</v>
      </c>
      <c r="Y96" s="103">
        <v>711.11834332531487</v>
      </c>
      <c r="Z96" s="103">
        <v>810.32311066707189</v>
      </c>
      <c r="AA96" s="103">
        <v>867.01233774123307</v>
      </c>
      <c r="AB96" s="103">
        <v>922.17669591358083</v>
      </c>
      <c r="AC96" s="103">
        <v>1027.4602328402482</v>
      </c>
      <c r="AD96" s="103">
        <v>1112.9960148920864</v>
      </c>
      <c r="AE96" s="103">
        <v>1200.0518160248475</v>
      </c>
      <c r="AF96" s="103">
        <v>1300.7712305794489</v>
      </c>
      <c r="AG96" s="103">
        <v>1380.7339863631996</v>
      </c>
      <c r="AH96" s="103">
        <v>1514.8672873483877</v>
      </c>
      <c r="AI96" s="103">
        <v>1671.2642106868368</v>
      </c>
      <c r="AJ96" s="103">
        <v>1721.8722769062847</v>
      </c>
      <c r="AK96" s="103">
        <v>1848.4101929729145</v>
      </c>
      <c r="AL96" s="103">
        <v>1982.5366602485108</v>
      </c>
      <c r="AM96" s="103">
        <v>2195.1099309583392</v>
      </c>
      <c r="AN96" s="103">
        <v>2293.308149002944</v>
      </c>
      <c r="AO96" s="103">
        <v>2364.1608320640703</v>
      </c>
      <c r="AP96" s="103">
        <v>2437.5513503589655</v>
      </c>
      <c r="AQ96" s="103">
        <v>2528.6608173059749</v>
      </c>
      <c r="AR96" s="103">
        <v>2602.3486293148708</v>
      </c>
      <c r="AS96" s="103">
        <v>2708.1764973117929</v>
      </c>
      <c r="AT96" s="103">
        <v>2922.717799161911</v>
      </c>
      <c r="AU96" s="103">
        <v>3109.9582476285491</v>
      </c>
      <c r="AV96" s="103">
        <v>3192.3024568436849</v>
      </c>
      <c r="AW96" s="103">
        <v>3431.351197587805</v>
      </c>
      <c r="AX96" s="103">
        <v>3584.9321297319798</v>
      </c>
      <c r="AY96" s="103">
        <v>4020.0634869379901</v>
      </c>
      <c r="AZ96" s="103">
        <v>4199.8813050821918</v>
      </c>
      <c r="BA96" s="103">
        <v>4510.3608918852569</v>
      </c>
      <c r="BB96" s="103">
        <v>4782.2255589768201</v>
      </c>
      <c r="BC96" s="103">
        <v>5820.2844098791775</v>
      </c>
      <c r="BD96" s="103">
        <v>6489.0553686120584</v>
      </c>
      <c r="BE96" s="103">
        <v>7087.350785717681</v>
      </c>
      <c r="BF96" s="103">
        <v>7808.2440035574537</v>
      </c>
      <c r="BG96" s="103">
        <v>8221.1773591675501</v>
      </c>
      <c r="BH96" s="103">
        <v>8761.7842788565649</v>
      </c>
      <c r="BI96" s="103">
        <v>10487.585405116768</v>
      </c>
      <c r="BJ96" s="103">
        <v>11504.689281111803</v>
      </c>
      <c r="BK96" s="103">
        <v>13239.479523644326</v>
      </c>
      <c r="BL96" s="103">
        <v>14629.435949615206</v>
      </c>
      <c r="BM96" s="103">
        <v>13557.672033158951</v>
      </c>
    </row>
    <row r="97" spans="1:65" x14ac:dyDescent="0.25">
      <c r="A97" s="151"/>
      <c r="B97" s="223" t="s">
        <v>4</v>
      </c>
      <c r="C97" s="4" t="s">
        <v>0</v>
      </c>
      <c r="D97" s="103">
        <v>4984.9014568451275</v>
      </c>
      <c r="E97" s="104">
        <v>4993.5709845320898</v>
      </c>
      <c r="F97" s="104">
        <v>5173.2512316650245</v>
      </c>
      <c r="G97" s="104">
        <v>4973.1874234769402</v>
      </c>
      <c r="H97" s="104">
        <v>5643.9493400808733</v>
      </c>
      <c r="I97" s="104">
        <v>6251.2880284333805</v>
      </c>
      <c r="J97" s="104">
        <v>5829.2017552576717</v>
      </c>
      <c r="K97" s="104">
        <v>5904.6160401321276</v>
      </c>
      <c r="L97" s="104">
        <v>5773.9677120290444</v>
      </c>
      <c r="M97" s="104">
        <v>5479.916121518464</v>
      </c>
      <c r="N97" s="104">
        <v>5920.244015867338</v>
      </c>
      <c r="O97" s="104">
        <v>4679.280858900509</v>
      </c>
      <c r="P97" s="104">
        <v>5396.9550540777855</v>
      </c>
      <c r="Q97" s="104">
        <v>5277.4368337045844</v>
      </c>
      <c r="R97" s="104">
        <v>6072.1734452141081</v>
      </c>
      <c r="S97" s="104">
        <v>6274.0349761625475</v>
      </c>
      <c r="T97" s="104">
        <v>6543.7971210130945</v>
      </c>
      <c r="U97" s="104">
        <v>6581.7553847003437</v>
      </c>
      <c r="V97" s="104">
        <v>7228.0874316073487</v>
      </c>
      <c r="W97" s="104">
        <v>7308.1454022983407</v>
      </c>
      <c r="X97" s="103">
        <v>8194.3519892370532</v>
      </c>
      <c r="Y97" s="105">
        <v>6134.8508465808836</v>
      </c>
      <c r="Z97" s="104">
        <v>9078.5544260057886</v>
      </c>
      <c r="AA97" s="104">
        <v>10116.662350713232</v>
      </c>
      <c r="AB97" s="104">
        <v>10316.535451595235</v>
      </c>
      <c r="AC97" s="104">
        <v>11580.944624442225</v>
      </c>
      <c r="AD97" s="104">
        <v>11567.7689496856</v>
      </c>
      <c r="AE97" s="104">
        <v>11583.460928530012</v>
      </c>
      <c r="AF97" s="104">
        <v>12086.543574411378</v>
      </c>
      <c r="AG97" s="104">
        <v>13311.328387592434</v>
      </c>
      <c r="AH97" s="104">
        <v>14592.428587217299</v>
      </c>
      <c r="AI97" s="104">
        <v>15043.402443983696</v>
      </c>
      <c r="AJ97" s="103">
        <v>15375.378021122609</v>
      </c>
      <c r="AK97" s="104">
        <v>16301.135565465131</v>
      </c>
      <c r="AL97" s="104">
        <v>17528.519177361864</v>
      </c>
      <c r="AM97" s="104">
        <v>18768.518897808885</v>
      </c>
      <c r="AN97" s="104">
        <v>20192.347959495131</v>
      </c>
      <c r="AO97" s="104">
        <v>21236.45047992812</v>
      </c>
      <c r="AP97" s="104">
        <v>21805.860636942547</v>
      </c>
      <c r="AQ97" s="104">
        <v>23727.705987851095</v>
      </c>
      <c r="AR97" s="104">
        <v>24962.148144367202</v>
      </c>
      <c r="AS97" s="104">
        <v>25783.165970327587</v>
      </c>
      <c r="AT97" s="104">
        <v>27891.349921536723</v>
      </c>
      <c r="AU97" s="104">
        <v>31439.555537077878</v>
      </c>
      <c r="AV97" s="104">
        <v>32784.148527771686</v>
      </c>
      <c r="AW97" s="104">
        <v>35584.291753208207</v>
      </c>
      <c r="AX97" s="104">
        <v>37409.924862059015</v>
      </c>
      <c r="AY97" s="104">
        <v>41087.595752113666</v>
      </c>
      <c r="AZ97" s="104">
        <v>42762.252571966077</v>
      </c>
      <c r="BA97" s="104">
        <v>45363.332733914831</v>
      </c>
      <c r="BB97" s="104">
        <v>46378.707455806027</v>
      </c>
      <c r="BC97" s="104">
        <v>51003.796663085101</v>
      </c>
      <c r="BD97" s="103">
        <v>54732.598906581232</v>
      </c>
      <c r="BE97" s="104">
        <v>57597.52557122997</v>
      </c>
      <c r="BF97" s="104">
        <v>60700.035743380147</v>
      </c>
      <c r="BG97" s="104">
        <v>62752.782854505014</v>
      </c>
      <c r="BH97" s="104">
        <v>63842.95730878703</v>
      </c>
      <c r="BI97" s="104">
        <v>70878.230907943624</v>
      </c>
      <c r="BJ97" s="104">
        <v>77752.122332462401</v>
      </c>
      <c r="BK97" s="104">
        <v>84718.025278805319</v>
      </c>
      <c r="BL97" s="104">
        <v>94129.665671150491</v>
      </c>
      <c r="BM97" s="104">
        <v>93531.884279123347</v>
      </c>
    </row>
    <row r="98" spans="1:65" x14ac:dyDescent="0.25">
      <c r="A98" s="151"/>
      <c r="B98" s="39" t="s">
        <v>5</v>
      </c>
      <c r="C98" s="4" t="s">
        <v>0</v>
      </c>
      <c r="D98" s="103">
        <v>3948.8477171596796</v>
      </c>
      <c r="E98" s="103">
        <v>4212.5979428603869</v>
      </c>
      <c r="F98" s="103">
        <v>4381.1430057032048</v>
      </c>
      <c r="G98" s="103">
        <v>4444.6850140602137</v>
      </c>
      <c r="H98" s="103">
        <v>4453.5118144894277</v>
      </c>
      <c r="I98" s="103">
        <v>4511.1918223161465</v>
      </c>
      <c r="J98" s="103">
        <v>4412.5189634745493</v>
      </c>
      <c r="K98" s="103">
        <v>4313.8215763797471</v>
      </c>
      <c r="L98" s="103">
        <v>4099.6790381692899</v>
      </c>
      <c r="M98" s="103">
        <v>3760.577887030774</v>
      </c>
      <c r="N98" s="103">
        <v>3684.146036718676</v>
      </c>
      <c r="O98" s="103">
        <v>3390.6438587100602</v>
      </c>
      <c r="P98" s="103">
        <v>3514.1197543338712</v>
      </c>
      <c r="Q98" s="103">
        <v>3865.8350950259533</v>
      </c>
      <c r="R98" s="103">
        <v>4158.6415049965735</v>
      </c>
      <c r="S98" s="103">
        <v>4656.4312504594582</v>
      </c>
      <c r="T98" s="103">
        <v>4710.0762632955257</v>
      </c>
      <c r="U98" s="103">
        <v>4741.4552786737013</v>
      </c>
      <c r="V98" s="103">
        <v>5049.1842460412372</v>
      </c>
      <c r="W98" s="103">
        <v>5215.7655218979426</v>
      </c>
      <c r="X98" s="103">
        <v>5592.3035904311419</v>
      </c>
      <c r="Y98" s="103">
        <v>8126.4883419439529</v>
      </c>
      <c r="Z98" s="103">
        <v>5999.7315139584452</v>
      </c>
      <c r="AA98" s="103">
        <v>6554.9776918194448</v>
      </c>
      <c r="AB98" s="103">
        <v>6805.4818074939676</v>
      </c>
      <c r="AC98" s="103">
        <v>6685.0713080561563</v>
      </c>
      <c r="AD98" s="103">
        <v>7137.0426584780853</v>
      </c>
      <c r="AE98" s="103">
        <v>7465.5269027273307</v>
      </c>
      <c r="AF98" s="103">
        <v>7725.1639269782609</v>
      </c>
      <c r="AG98" s="103">
        <v>8204.9408551810247</v>
      </c>
      <c r="AH98" s="103">
        <v>8586.6099331324422</v>
      </c>
      <c r="AI98" s="103">
        <v>9262.8123318533617</v>
      </c>
      <c r="AJ98" s="103">
        <v>9216.7237397011886</v>
      </c>
      <c r="AK98" s="103">
        <v>10458.296773658087</v>
      </c>
      <c r="AL98" s="103">
        <v>11221.046146977147</v>
      </c>
      <c r="AM98" s="103">
        <v>12252.023541320847</v>
      </c>
      <c r="AN98" s="103">
        <v>13201.57944172231</v>
      </c>
      <c r="AO98" s="103">
        <v>13974.412454140222</v>
      </c>
      <c r="AP98" s="103">
        <v>14209.264246257806</v>
      </c>
      <c r="AQ98" s="103">
        <v>15554.604531114333</v>
      </c>
      <c r="AR98" s="103">
        <v>16379.042915472466</v>
      </c>
      <c r="AS98" s="103">
        <v>17300.090582030145</v>
      </c>
      <c r="AT98" s="103">
        <v>18331.001966577944</v>
      </c>
      <c r="AU98" s="103">
        <v>19498.747331703369</v>
      </c>
      <c r="AV98" s="103">
        <v>21584.086904777505</v>
      </c>
      <c r="AW98" s="103">
        <v>21641.600826849277</v>
      </c>
      <c r="AX98" s="103">
        <v>22866.490324012328</v>
      </c>
      <c r="AY98" s="103">
        <v>24846.301420625125</v>
      </c>
      <c r="AZ98" s="103">
        <v>20467.794283099083</v>
      </c>
      <c r="BA98" s="103">
        <v>26896.537410098092</v>
      </c>
      <c r="BB98" s="103">
        <v>29984.327519475668</v>
      </c>
      <c r="BC98" s="103">
        <v>31336.313866725857</v>
      </c>
      <c r="BD98" s="103">
        <v>33719.96976176442</v>
      </c>
      <c r="BE98" s="103">
        <v>35583.579035582887</v>
      </c>
      <c r="BF98" s="103">
        <v>38384.211121482178</v>
      </c>
      <c r="BG98" s="103">
        <v>40380.337056854805</v>
      </c>
      <c r="BH98" s="103">
        <v>41914.114037392137</v>
      </c>
      <c r="BI98" s="103">
        <v>42735.118108445698</v>
      </c>
      <c r="BJ98" s="103">
        <v>46879.642571435928</v>
      </c>
      <c r="BK98" s="103">
        <v>49532.882849772046</v>
      </c>
      <c r="BL98" s="103">
        <v>53333.716905782203</v>
      </c>
      <c r="BM98" s="103">
        <v>55688.176096129559</v>
      </c>
    </row>
    <row r="99" spans="1:65" x14ac:dyDescent="0.25">
      <c r="A99" s="151"/>
      <c r="B99" s="31"/>
      <c r="C99" s="4" t="s">
        <v>0</v>
      </c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</row>
    <row r="100" spans="1:65" x14ac:dyDescent="0.25">
      <c r="A100" s="151"/>
      <c r="B100" s="36" t="s">
        <v>66</v>
      </c>
      <c r="C100" s="4" t="s">
        <v>0</v>
      </c>
      <c r="D100" s="106">
        <v>1.4</v>
      </c>
      <c r="E100" s="106">
        <v>2.331319831023726</v>
      </c>
      <c r="F100" s="106">
        <v>3.4356372615212516</v>
      </c>
      <c r="G100" s="106">
        <v>-1.6169339798582594</v>
      </c>
      <c r="H100" s="106">
        <v>6.2005952268117559</v>
      </c>
      <c r="I100" s="143">
        <v>5.9992146223047271</v>
      </c>
      <c r="J100" s="143">
        <v>-4.3984171086974726</v>
      </c>
      <c r="K100" s="143">
        <v>0.62001303436491906</v>
      </c>
      <c r="L100" s="143">
        <v>-3.8687089715536138</v>
      </c>
      <c r="M100" s="143">
        <v>-6.2678685240826759</v>
      </c>
      <c r="N100" s="143">
        <v>3.3143589843218857</v>
      </c>
      <c r="O100" s="143">
        <v>-14.91566219748398</v>
      </c>
      <c r="P100" s="143">
        <v>11.297986606846866</v>
      </c>
      <c r="Q100" s="106">
        <v>6.7475525725292362</v>
      </c>
      <c r="R100" s="106">
        <v>7.4315903045184761</v>
      </c>
      <c r="S100" s="106">
        <v>7.9806759939049732</v>
      </c>
      <c r="T100" s="106">
        <v>3.3097609082599622</v>
      </c>
      <c r="U100" s="106">
        <v>1.6204889406286282</v>
      </c>
      <c r="V100" s="106">
        <v>5.3765904473873194</v>
      </c>
      <c r="W100" s="106">
        <v>1.3799301337894532</v>
      </c>
      <c r="X100" s="106">
        <v>9.7396376946283336</v>
      </c>
      <c r="Y100" s="106">
        <v>5.6102041614008558</v>
      </c>
      <c r="Z100" s="106">
        <v>3.7034752464254472</v>
      </c>
      <c r="AA100" s="106">
        <v>8.1631196393095564</v>
      </c>
      <c r="AB100" s="106">
        <v>3.141119408730475</v>
      </c>
      <c r="AC100" s="106">
        <v>6.5718337794175685</v>
      </c>
      <c r="AD100" s="106">
        <v>3.4439975185607707</v>
      </c>
      <c r="AE100" s="106">
        <v>4.1205602414300158</v>
      </c>
      <c r="AF100" s="106">
        <v>5.4810300620564023</v>
      </c>
      <c r="AG100" s="106">
        <v>9.8948425280067642</v>
      </c>
      <c r="AH100" s="106">
        <v>7.7336731341010934</v>
      </c>
      <c r="AI100" s="106">
        <v>3.9768204777242966</v>
      </c>
      <c r="AJ100" s="106">
        <v>0.27401180468609176</v>
      </c>
      <c r="AK100" s="106">
        <v>9.9958618130966403</v>
      </c>
      <c r="AL100" s="106">
        <v>8.4985210938716129</v>
      </c>
      <c r="AM100" s="106">
        <v>6.8368506008250174</v>
      </c>
      <c r="AN100" s="106">
        <v>7.5750114713551975</v>
      </c>
      <c r="AO100" s="106">
        <v>5.3182690657137099</v>
      </c>
      <c r="AP100" s="106">
        <v>2.9911047232388466</v>
      </c>
      <c r="AQ100" s="106">
        <v>8.1166106376754588</v>
      </c>
      <c r="AR100" s="106">
        <v>4.3192767187870462</v>
      </c>
      <c r="AS100" s="106">
        <v>4.4587230544181899</v>
      </c>
      <c r="AT100" s="106">
        <v>7.5494401050540505</v>
      </c>
      <c r="AU100" s="106">
        <v>11.003827198935978</v>
      </c>
      <c r="AV100" s="106">
        <v>6.1487854716966162</v>
      </c>
      <c r="AW100" s="106">
        <v>6.0961393006747189</v>
      </c>
      <c r="AX100" s="106">
        <v>5.8549248778850149</v>
      </c>
      <c r="AY100" s="106">
        <v>9.4232788186815917</v>
      </c>
      <c r="AZ100" s="106">
        <v>3.4186200260212685</v>
      </c>
      <c r="BA100" s="106">
        <v>6.5024840331653344</v>
      </c>
      <c r="BB100" s="106">
        <v>3.7624676866526929</v>
      </c>
      <c r="BC100" s="106">
        <v>8.2288073102134707</v>
      </c>
      <c r="BD100" s="106">
        <v>7.8611198607364097</v>
      </c>
      <c r="BE100" s="106">
        <v>5.7768272312762381</v>
      </c>
      <c r="BF100" s="106">
        <v>5.7444850489476895</v>
      </c>
      <c r="BG100" s="106">
        <v>4.4174441351527483</v>
      </c>
      <c r="BH100" s="106">
        <v>3.3906397072745564</v>
      </c>
      <c r="BI100" s="106">
        <v>8.9569423269018511</v>
      </c>
      <c r="BJ100" s="106">
        <v>9.6981701383695107</v>
      </c>
      <c r="BK100" s="106">
        <v>9.233251984064438</v>
      </c>
      <c r="BL100" s="106">
        <v>9.4883124024744969</v>
      </c>
      <c r="BM100" s="106">
        <v>-7.5833694327065437E-3</v>
      </c>
    </row>
    <row r="101" spans="1:65" x14ac:dyDescent="0.25">
      <c r="A101" s="151"/>
      <c r="B101" s="14" t="s">
        <v>61</v>
      </c>
      <c r="C101" s="4" t="s">
        <v>0</v>
      </c>
      <c r="D101" s="52" t="s">
        <v>0</v>
      </c>
      <c r="E101" s="106">
        <v>8.0704740177206524E-2</v>
      </c>
      <c r="F101" s="106">
        <v>3.9681731947571741E-2</v>
      </c>
      <c r="G101" s="106">
        <v>0.12332304559479201</v>
      </c>
      <c r="H101" s="106">
        <v>0.32544844333890488</v>
      </c>
      <c r="I101" s="143">
        <v>8.0390002056574197</v>
      </c>
      <c r="J101" s="143">
        <v>-2.9467446401472697</v>
      </c>
      <c r="K101" s="143">
        <v>5.0068944209658239</v>
      </c>
      <c r="L101" s="143">
        <v>-13.934995834560359</v>
      </c>
      <c r="M101" s="143">
        <v>-10.441351050226977</v>
      </c>
      <c r="N101" s="143">
        <v>19.906795451282488</v>
      </c>
      <c r="O101" s="143">
        <v>-5.8557189216282834</v>
      </c>
      <c r="P101" s="143">
        <v>7.2922611505403578</v>
      </c>
      <c r="Q101" s="106">
        <v>5.2213479819979369</v>
      </c>
      <c r="R101" s="106">
        <v>-1.3321355622444186</v>
      </c>
      <c r="S101" s="106">
        <v>6.861913890667326</v>
      </c>
      <c r="T101" s="106">
        <v>-1.4538984769112862</v>
      </c>
      <c r="U101" s="106">
        <v>3.0909458256300981</v>
      </c>
      <c r="V101" s="106">
        <v>8.1431008697127041</v>
      </c>
      <c r="W101" s="106">
        <v>-4.8822703494024626</v>
      </c>
      <c r="X101" s="106">
        <v>14.154193724020047</v>
      </c>
      <c r="Y101" s="106">
        <v>9.207298222179471</v>
      </c>
      <c r="Z101" s="106">
        <v>-4.2154523558482593</v>
      </c>
      <c r="AA101" s="106">
        <v>5.3816625117187433</v>
      </c>
      <c r="AB101" s="106">
        <v>-1.6324940849143044</v>
      </c>
      <c r="AC101" s="106">
        <v>4.3536398519407049</v>
      </c>
      <c r="AD101" s="106">
        <v>3.0941382049155752</v>
      </c>
      <c r="AE101" s="106">
        <v>9.5017159646371141</v>
      </c>
      <c r="AF101" s="106">
        <v>10.176257998976013</v>
      </c>
      <c r="AG101" s="106">
        <v>9.7376189060708551</v>
      </c>
      <c r="AH101" s="106">
        <v>5.3299475973273003</v>
      </c>
      <c r="AI101" s="106">
        <v>-2.8241480820129339</v>
      </c>
      <c r="AJ101" s="106">
        <v>-0.15940616551431974</v>
      </c>
      <c r="AK101" s="106">
        <v>17.006019541745189</v>
      </c>
      <c r="AL101" s="106">
        <v>9.249480617608242</v>
      </c>
      <c r="AM101" s="106">
        <v>-2.3636686869024648</v>
      </c>
      <c r="AN101" s="106">
        <v>8.1217521265139823</v>
      </c>
      <c r="AO101" s="106">
        <v>6.8616480635140364</v>
      </c>
      <c r="AP101" s="106">
        <v>-3.1405057693918659</v>
      </c>
      <c r="AQ101" s="106">
        <v>5.1686869969974403</v>
      </c>
      <c r="AR101" s="106">
        <v>1.1991848857731302</v>
      </c>
      <c r="AS101" s="106">
        <v>3.638905571145723</v>
      </c>
      <c r="AT101" s="106">
        <v>4.7971986971868663</v>
      </c>
      <c r="AU101" s="106">
        <v>6.8600217744598124</v>
      </c>
      <c r="AV101" s="106">
        <v>4.4445938971628074</v>
      </c>
      <c r="AW101" s="106">
        <v>1.5375539503366342</v>
      </c>
      <c r="AX101" s="106">
        <v>2.3411518569830481</v>
      </c>
      <c r="AY101" s="106">
        <v>4.3146350894599506</v>
      </c>
      <c r="AZ101" s="106">
        <v>28.860547414023131</v>
      </c>
      <c r="BA101" s="106">
        <v>-20.247401480015082</v>
      </c>
      <c r="BB101" s="106">
        <v>4.0311410915545576</v>
      </c>
      <c r="BC101" s="106">
        <v>-3.5452271039724814</v>
      </c>
      <c r="BD101" s="106">
        <v>6.0549049129178689</v>
      </c>
      <c r="BE101" s="106">
        <v>2.2342034067761807</v>
      </c>
      <c r="BF101" s="106">
        <v>2.1672897778592048</v>
      </c>
      <c r="BG101" s="106">
        <v>1.1637837315860988</v>
      </c>
      <c r="BH101" s="106">
        <v>7.4921489961310428</v>
      </c>
      <c r="BI101" s="106">
        <v>-4.4129363812833056</v>
      </c>
      <c r="BJ101" s="106">
        <v>9.6981701383695107</v>
      </c>
      <c r="BK101" s="106">
        <v>7.9446604457815706</v>
      </c>
      <c r="BL101" s="106">
        <v>6.54446102465438</v>
      </c>
      <c r="BM101" s="106">
        <v>-1.65743469212003</v>
      </c>
    </row>
    <row r="102" spans="1:65" x14ac:dyDescent="0.25">
      <c r="A102" s="151"/>
      <c r="B102" s="14" t="s">
        <v>230</v>
      </c>
      <c r="C102" s="4" t="s">
        <v>0</v>
      </c>
      <c r="D102" s="52" t="s">
        <v>0</v>
      </c>
      <c r="E102" s="106">
        <v>3.0365301396560351</v>
      </c>
      <c r="F102" s="106">
        <v>5.5068090640408851</v>
      </c>
      <c r="G102" s="106">
        <v>-3.9831344499007715</v>
      </c>
      <c r="H102" s="106">
        <v>8.8125691883198964</v>
      </c>
      <c r="I102" s="106">
        <v>3.4463180274845628</v>
      </c>
      <c r="J102" s="106">
        <v>-5.2609842467725487</v>
      </c>
      <c r="K102" s="106">
        <v>-1.6694559394803798</v>
      </c>
      <c r="L102" s="106">
        <v>1.9796191502510219</v>
      </c>
      <c r="M102" s="106">
        <v>-3.1740422087572218</v>
      </c>
      <c r="N102" s="106">
        <v>-9.2848689310247821</v>
      </c>
      <c r="O102" s="106">
        <v>-21.833448984724345</v>
      </c>
      <c r="P102" s="106">
        <v>21.434715040010289</v>
      </c>
      <c r="Q102" s="106">
        <v>15.14757773233435</v>
      </c>
      <c r="R102" s="106">
        <v>7.962143099385921</v>
      </c>
      <c r="S102" s="106">
        <v>11.332545054658949</v>
      </c>
      <c r="T102" s="106">
        <v>7.4828097139207905</v>
      </c>
      <c r="U102" s="106">
        <v>2.5682056713947743</v>
      </c>
      <c r="V102" s="106">
        <v>-2.7743846016636931</v>
      </c>
      <c r="W102" s="106">
        <v>5.0353772579898814</v>
      </c>
      <c r="X102" s="106">
        <v>5.8174669004304569</v>
      </c>
      <c r="Y102" s="106">
        <v>6.9185583195138234</v>
      </c>
      <c r="Z102" s="106">
        <v>5.0595998347436444</v>
      </c>
      <c r="AA102" s="106">
        <v>5.3118267443783118</v>
      </c>
      <c r="AB102" s="106">
        <v>7.4660268835472055</v>
      </c>
      <c r="AC102" s="106">
        <v>7.3550430387802734</v>
      </c>
      <c r="AD102" s="106">
        <v>5.3240371667790942</v>
      </c>
      <c r="AE102" s="106">
        <v>4.7517567473475797</v>
      </c>
      <c r="AF102" s="106">
        <v>4.7666004690890995</v>
      </c>
      <c r="AG102" s="106">
        <v>13.091205161106956</v>
      </c>
      <c r="AH102" s="106">
        <v>9.2371067131270976</v>
      </c>
      <c r="AI102" s="106">
        <v>6.2474531978060854</v>
      </c>
      <c r="AJ102" s="106">
        <v>-1.4937322973512357</v>
      </c>
      <c r="AK102" s="106">
        <v>8.0990399308102923</v>
      </c>
      <c r="AL102" s="106">
        <v>10.194459007575274</v>
      </c>
      <c r="AM102" s="106">
        <v>10.70328119874242</v>
      </c>
      <c r="AN102" s="106">
        <v>7.504723751766007</v>
      </c>
      <c r="AO102" s="106">
        <v>4.4253547188245479</v>
      </c>
      <c r="AP102" s="106">
        <v>8.1499865363066082</v>
      </c>
      <c r="AQ102" s="106">
        <v>8.6188997957467492</v>
      </c>
      <c r="AR102" s="106">
        <v>4.5526629174365452</v>
      </c>
      <c r="AS102" s="106">
        <v>5.3709609417981641</v>
      </c>
      <c r="AT102" s="106">
        <v>9.400944744322203</v>
      </c>
      <c r="AU102" s="106">
        <v>14.948644406071621</v>
      </c>
      <c r="AV102" s="106">
        <v>6.3236663180469721</v>
      </c>
      <c r="AW102" s="106">
        <v>9.4261123340871436</v>
      </c>
      <c r="AX102" s="106">
        <v>8.3054757116210567</v>
      </c>
      <c r="AY102" s="106">
        <v>11.265937506625257</v>
      </c>
      <c r="AZ102" s="106">
        <v>5.2962884825536127</v>
      </c>
      <c r="BA102" s="106">
        <v>7.8333970518275287</v>
      </c>
      <c r="BB102" s="106">
        <v>0.64042271751412194</v>
      </c>
      <c r="BC102" s="106">
        <v>11.658830591972258</v>
      </c>
      <c r="BD102" s="106">
        <v>8.6770341411054339</v>
      </c>
      <c r="BE102" s="106">
        <v>6.5709676359368085</v>
      </c>
      <c r="BF102" s="106">
        <v>5.4187888156626451</v>
      </c>
      <c r="BG102" s="106">
        <v>5.7103212966800099</v>
      </c>
      <c r="BH102" s="106">
        <v>3.1563914659265668</v>
      </c>
      <c r="BI102" s="106">
        <v>13.591114907770141</v>
      </c>
      <c r="BJ102" s="106">
        <v>9.6981701383695338</v>
      </c>
      <c r="BK102" s="106">
        <v>10.864318223221536</v>
      </c>
      <c r="BL102" s="106">
        <v>9.558402658851417</v>
      </c>
      <c r="BM102" s="106">
        <v>-0.27024211803332587</v>
      </c>
    </row>
    <row r="103" spans="1:65" x14ac:dyDescent="0.25">
      <c r="A103" s="151"/>
      <c r="B103" s="15" t="s">
        <v>1</v>
      </c>
      <c r="C103" s="4" t="s">
        <v>0</v>
      </c>
      <c r="D103" s="52" t="s">
        <v>0</v>
      </c>
      <c r="E103" s="106">
        <v>2.7164829654209521</v>
      </c>
      <c r="F103" s="106">
        <v>6.6308402896892105</v>
      </c>
      <c r="G103" s="106">
        <v>-6.1389753124358348</v>
      </c>
      <c r="H103" s="106">
        <v>-5.4119312398931196</v>
      </c>
      <c r="I103" s="143">
        <v>-2.8399904017095912</v>
      </c>
      <c r="J103" s="143">
        <v>-13.467630749549208</v>
      </c>
      <c r="K103" s="143">
        <v>-4.7846956356325414</v>
      </c>
      <c r="L103" s="143">
        <v>1.033456060345328</v>
      </c>
      <c r="M103" s="143">
        <v>-6.9044220002269725</v>
      </c>
      <c r="N103" s="143">
        <v>-14.833566856515734</v>
      </c>
      <c r="O103" s="143">
        <v>-19.482082210900398</v>
      </c>
      <c r="P103" s="143">
        <v>6.8737367207798217</v>
      </c>
      <c r="Q103" s="106">
        <v>19.080763893184848</v>
      </c>
      <c r="R103" s="106">
        <v>3.1519350622523756</v>
      </c>
      <c r="S103" s="106">
        <v>-0.19263415221812963</v>
      </c>
      <c r="T103" s="106">
        <v>14.340552973032427</v>
      </c>
      <c r="U103" s="106">
        <v>-0.97891868508762636</v>
      </c>
      <c r="V103" s="106">
        <v>-4.7265983865431904</v>
      </c>
      <c r="W103" s="106">
        <v>-3.0792356021065892</v>
      </c>
      <c r="X103" s="106">
        <v>-0.40199875843224264</v>
      </c>
      <c r="Y103" s="106">
        <v>5.0716858584068047</v>
      </c>
      <c r="Z103" s="106">
        <v>2.8136155583256661</v>
      </c>
      <c r="AA103" s="106">
        <v>-7.7112257646940403</v>
      </c>
      <c r="AB103" s="106">
        <v>7.0749430459684293</v>
      </c>
      <c r="AC103" s="106">
        <v>-7.3624360168096263</v>
      </c>
      <c r="AD103" s="106">
        <v>21.704993806531526</v>
      </c>
      <c r="AE103" s="106">
        <v>0.78148301916665108</v>
      </c>
      <c r="AF103" s="106">
        <v>2.8245496191113162</v>
      </c>
      <c r="AG103" s="106">
        <v>13.277112093592125</v>
      </c>
      <c r="AH103" s="106">
        <v>4.3514610213654548</v>
      </c>
      <c r="AI103" s="106">
        <v>7.5871927041428311</v>
      </c>
      <c r="AJ103" s="106">
        <v>0.59264024155942785</v>
      </c>
      <c r="AK103" s="106">
        <v>2.3581213407090296</v>
      </c>
      <c r="AL103" s="106">
        <v>10.859746227761669</v>
      </c>
      <c r="AM103" s="106">
        <v>4.4896027440962438</v>
      </c>
      <c r="AN103" s="106">
        <v>6.640993244731952</v>
      </c>
      <c r="AO103" s="106">
        <v>7.2424605652277707</v>
      </c>
      <c r="AP103" s="106">
        <v>9.9519074302362611</v>
      </c>
      <c r="AQ103" s="106">
        <v>4.9705537983643744</v>
      </c>
      <c r="AR103" s="106">
        <v>8.4012289543463403</v>
      </c>
      <c r="AS103" s="106">
        <v>6.7310140060938162</v>
      </c>
      <c r="AT103" s="106">
        <v>5.4638960225268596</v>
      </c>
      <c r="AU103" s="106">
        <v>7.188478344814575</v>
      </c>
      <c r="AV103" s="106">
        <v>5.151458255895669</v>
      </c>
      <c r="AW103" s="106">
        <v>4.5008129024541876</v>
      </c>
      <c r="AX103" s="106">
        <v>11.99730567358932</v>
      </c>
      <c r="AY103" s="106">
        <v>10.076053697446618</v>
      </c>
      <c r="AZ103" s="106">
        <v>3.3982945936736009</v>
      </c>
      <c r="BA103" s="106">
        <v>8.1886183123005551</v>
      </c>
      <c r="BB103" s="106">
        <v>-10.677510074742614</v>
      </c>
      <c r="BC103" s="106">
        <v>2.6551266442400578</v>
      </c>
      <c r="BD103" s="106">
        <v>11.804786231824371</v>
      </c>
      <c r="BE103" s="106">
        <v>13.511746300000205</v>
      </c>
      <c r="BF103" s="106">
        <v>5.9260281612228738</v>
      </c>
      <c r="BG103" s="106">
        <v>6.2292865416325505</v>
      </c>
      <c r="BH103" s="106">
        <v>7.547130403859903</v>
      </c>
      <c r="BI103" s="106">
        <v>20.762339279626161</v>
      </c>
      <c r="BJ103" s="106">
        <v>9.6981701383695107</v>
      </c>
      <c r="BK103" s="106">
        <v>23.471833011508924</v>
      </c>
      <c r="BL103" s="106">
        <v>15.051367710480413</v>
      </c>
      <c r="BM103" s="106">
        <v>9.0995819768342265</v>
      </c>
    </row>
    <row r="104" spans="1:65" x14ac:dyDescent="0.25">
      <c r="A104" s="151"/>
      <c r="B104" s="15" t="s">
        <v>2</v>
      </c>
      <c r="C104" s="4" t="s">
        <v>0</v>
      </c>
      <c r="D104" s="52" t="s">
        <v>0</v>
      </c>
      <c r="E104" s="106">
        <v>0.65726846189146926</v>
      </c>
      <c r="F104" s="106">
        <v>0.42360573653847933</v>
      </c>
      <c r="G104" s="106">
        <v>-4.0389521713297132</v>
      </c>
      <c r="H104" s="106">
        <v>28.823907863700924</v>
      </c>
      <c r="I104" s="143">
        <v>11.731793802426726</v>
      </c>
      <c r="J104" s="143">
        <v>1.2455519591236586</v>
      </c>
      <c r="K104" s="143">
        <v>-2.5754128269775634</v>
      </c>
      <c r="L104" s="143">
        <v>5.6668358078222347</v>
      </c>
      <c r="M104" s="143">
        <v>-0.49561612145886391</v>
      </c>
      <c r="N104" s="143">
        <v>-4.9831561181089228</v>
      </c>
      <c r="O104" s="143">
        <v>-26.721093827730634</v>
      </c>
      <c r="P104" s="143">
        <v>32.855355149737655</v>
      </c>
      <c r="Q104" s="106">
        <v>8.5930844861573661</v>
      </c>
      <c r="R104" s="106">
        <v>16.210873043634532</v>
      </c>
      <c r="S104" s="106">
        <v>13.311543807561122</v>
      </c>
      <c r="T104" s="106">
        <v>2.6368735701975732</v>
      </c>
      <c r="U104" s="106">
        <v>4.3042768566599943</v>
      </c>
      <c r="V104" s="106">
        <v>7.997441177094311</v>
      </c>
      <c r="W104" s="106">
        <v>6.5326945165707251</v>
      </c>
      <c r="X104" s="106">
        <v>9.1054983792882016</v>
      </c>
      <c r="Y104" s="106">
        <v>7.8103588082794939</v>
      </c>
      <c r="Z104" s="106">
        <v>5.7206892929179132</v>
      </c>
      <c r="AA104" s="106">
        <v>7.8034955396257377</v>
      </c>
      <c r="AB104" s="106">
        <v>3.5461028947372242</v>
      </c>
      <c r="AC104" s="106">
        <v>9.414930763977992</v>
      </c>
      <c r="AD104" s="106">
        <v>1.565076159931289</v>
      </c>
      <c r="AE104" s="106">
        <v>7.6424096504986494</v>
      </c>
      <c r="AF104" s="106">
        <v>5.9023879614237718</v>
      </c>
      <c r="AG104" s="106">
        <v>12.609134826548196</v>
      </c>
      <c r="AH104" s="106">
        <v>10.545356246453718</v>
      </c>
      <c r="AI104" s="106">
        <v>4.4075103039858066</v>
      </c>
      <c r="AJ104" s="106">
        <v>-1.058717601600867</v>
      </c>
      <c r="AK104" s="106">
        <v>9.769085995879113</v>
      </c>
      <c r="AL104" s="106">
        <v>9.7115829252865105</v>
      </c>
      <c r="AM104" s="106">
        <v>11.353104668308367</v>
      </c>
      <c r="AN104" s="106">
        <v>6.4919094710905068</v>
      </c>
      <c r="AO104" s="106">
        <v>5.3507783391155916</v>
      </c>
      <c r="AP104" s="106">
        <v>8.9694707313786814</v>
      </c>
      <c r="AQ104" s="106">
        <v>8.3438587773528425</v>
      </c>
      <c r="AR104" s="106">
        <v>4.562077664083497</v>
      </c>
      <c r="AS104" s="106">
        <v>4.7324116538172811</v>
      </c>
      <c r="AT104" s="106">
        <v>8.7625068680780682</v>
      </c>
      <c r="AU104" s="106">
        <v>16.679182319060558</v>
      </c>
      <c r="AV104" s="106">
        <v>8.1542471601106392</v>
      </c>
      <c r="AW104" s="106">
        <v>9.5720933063825786</v>
      </c>
      <c r="AX104" s="106">
        <v>6.4229663307391771</v>
      </c>
      <c r="AY104" s="106">
        <v>11.437252389867902</v>
      </c>
      <c r="AZ104" s="106">
        <v>5.1075547522865472</v>
      </c>
      <c r="BA104" s="106">
        <v>8.2325730925382423</v>
      </c>
      <c r="BB104" s="106">
        <v>4.3425031145602588</v>
      </c>
      <c r="BC104" s="106">
        <v>11.661178607454147</v>
      </c>
      <c r="BD104" s="106">
        <v>7.9892340709769361</v>
      </c>
      <c r="BE104" s="106">
        <v>6.0281043309389659</v>
      </c>
      <c r="BF104" s="106">
        <v>5.1875092597486239</v>
      </c>
      <c r="BG104" s="106">
        <v>5.2004796074147208</v>
      </c>
      <c r="BH104" s="106">
        <v>3.5220828382421354</v>
      </c>
      <c r="BI104" s="106">
        <v>11.899626028643585</v>
      </c>
      <c r="BJ104" s="106">
        <v>9.6981701383695107</v>
      </c>
      <c r="BK104" s="106">
        <v>7.9788067687138309</v>
      </c>
      <c r="BL104" s="106">
        <v>6.8801661782236678</v>
      </c>
      <c r="BM104" s="106">
        <v>-2.4510854565860996</v>
      </c>
    </row>
    <row r="105" spans="1:65" x14ac:dyDescent="0.25">
      <c r="A105" s="151"/>
      <c r="B105" s="15" t="s">
        <v>63</v>
      </c>
      <c r="C105" s="4" t="s">
        <v>0</v>
      </c>
      <c r="D105" s="52" t="s">
        <v>0</v>
      </c>
      <c r="E105" s="106">
        <v>14.461426438137547</v>
      </c>
      <c r="F105" s="106">
        <v>17.808236763476625</v>
      </c>
      <c r="G105" s="106">
        <v>4.281883208077697</v>
      </c>
      <c r="H105" s="106">
        <v>13.610538699134423</v>
      </c>
      <c r="I105" s="143">
        <v>-4.6896216214917459</v>
      </c>
      <c r="J105" s="143">
        <v>-3.0887243910385997</v>
      </c>
      <c r="K105" s="143">
        <v>16.528917492983286</v>
      </c>
      <c r="L105" s="143">
        <v>-8.6129762895886248</v>
      </c>
      <c r="M105" s="143">
        <v>-2.9931391018697129</v>
      </c>
      <c r="N105" s="143">
        <v>-13.600130632155793</v>
      </c>
      <c r="O105" s="143">
        <v>-12.035603019640096</v>
      </c>
      <c r="P105" s="143">
        <v>28.119473092946645</v>
      </c>
      <c r="Q105" s="106">
        <v>33.214207367257046</v>
      </c>
      <c r="R105" s="106">
        <v>-13.728554293662354</v>
      </c>
      <c r="S105" s="106">
        <v>35.930469089741138</v>
      </c>
      <c r="T105" s="106">
        <v>14.199724305814687</v>
      </c>
      <c r="U105" s="106">
        <v>3.7499726982206827</v>
      </c>
      <c r="V105" s="106">
        <v>-38.9346859103591</v>
      </c>
      <c r="W105" s="106">
        <v>21.392962192013719</v>
      </c>
      <c r="X105" s="106">
        <v>3.3356383137396861</v>
      </c>
      <c r="Y105" s="106">
        <v>6.5391931364999767</v>
      </c>
      <c r="Z105" s="106">
        <v>6.371733644220634</v>
      </c>
      <c r="AA105" s="106">
        <v>20.96449190436287</v>
      </c>
      <c r="AB105" s="106">
        <v>30.011435400119279</v>
      </c>
      <c r="AC105" s="106">
        <v>19.41565366773461</v>
      </c>
      <c r="AD105" s="106">
        <v>1.9835221307473061</v>
      </c>
      <c r="AE105" s="106">
        <v>-3.1273692817910703</v>
      </c>
      <c r="AF105" s="106">
        <v>1.2203221435671541</v>
      </c>
      <c r="AG105" s="106">
        <v>17.774601534417876</v>
      </c>
      <c r="AH105" s="106">
        <v>9.4787634361653605</v>
      </c>
      <c r="AI105" s="106">
        <v>12.699894226148011</v>
      </c>
      <c r="AJ105" s="106">
        <v>-7.6823146363124266</v>
      </c>
      <c r="AK105" s="106">
        <v>7.6256369315509609</v>
      </c>
      <c r="AL105" s="106">
        <v>11.341612625587061</v>
      </c>
      <c r="AM105" s="106">
        <v>15.509101720883445</v>
      </c>
      <c r="AN105" s="106">
        <v>13.050243749112278</v>
      </c>
      <c r="AO105" s="106">
        <v>-3.3910399122898394</v>
      </c>
      <c r="AP105" s="106">
        <v>2.2248134703633848</v>
      </c>
      <c r="AQ105" s="106">
        <v>14.540562970654602</v>
      </c>
      <c r="AR105" s="106">
        <v>-0.74736781679375364</v>
      </c>
      <c r="AS105" s="106">
        <v>5.9551556035729813</v>
      </c>
      <c r="AT105" s="106">
        <v>14.06057223704491</v>
      </c>
      <c r="AU105" s="106">
        <v>16.172471152608914</v>
      </c>
      <c r="AV105" s="106">
        <v>-1.7999245634284122</v>
      </c>
      <c r="AW105" s="106">
        <v>13.495857797936006</v>
      </c>
      <c r="AX105" s="106">
        <v>12.568332640430647</v>
      </c>
      <c r="AY105" s="106">
        <v>8.6388226004528779</v>
      </c>
      <c r="AZ105" s="106">
        <v>6.440801785371475</v>
      </c>
      <c r="BA105" s="106">
        <v>4.388399117336772</v>
      </c>
      <c r="BB105" s="106">
        <v>-6.04764150870386</v>
      </c>
      <c r="BC105" s="106">
        <v>18.83945253908643</v>
      </c>
      <c r="BD105" s="106">
        <v>8.2043987611328806</v>
      </c>
      <c r="BE105" s="106">
        <v>6.4501180887467147</v>
      </c>
      <c r="BF105" s="106">
        <v>6.0411874416496092</v>
      </c>
      <c r="BG105" s="106">
        <v>4.7822042155353239</v>
      </c>
      <c r="BH105" s="106">
        <v>-5.3135428527511301</v>
      </c>
      <c r="BI105" s="106">
        <v>17.068350488655692</v>
      </c>
      <c r="BJ105" s="106">
        <v>9.6981701383695107</v>
      </c>
      <c r="BK105" s="106">
        <v>13.272843673789492</v>
      </c>
      <c r="BL105" s="106">
        <v>14.933805952982571</v>
      </c>
      <c r="BM105" s="106">
        <v>-6.9691558418966242</v>
      </c>
    </row>
    <row r="106" spans="1:65" x14ac:dyDescent="0.25">
      <c r="A106" s="151"/>
      <c r="B106" s="15" t="s">
        <v>3</v>
      </c>
      <c r="C106" s="4" t="s">
        <v>0</v>
      </c>
      <c r="D106" s="52" t="s">
        <v>0</v>
      </c>
      <c r="E106" s="106">
        <v>23.302582561028395</v>
      </c>
      <c r="F106" s="106">
        <v>25.196869082006291</v>
      </c>
      <c r="G106" s="106">
        <v>21.404972819504376</v>
      </c>
      <c r="H106" s="106">
        <v>11.379167916292253</v>
      </c>
      <c r="I106" s="143">
        <v>14.883217457047216</v>
      </c>
      <c r="J106" s="143">
        <v>11.33663031998562</v>
      </c>
      <c r="K106" s="143">
        <v>-3.2727340185903286</v>
      </c>
      <c r="L106" s="143">
        <v>-4.8882805221873937</v>
      </c>
      <c r="M106" s="143">
        <v>-0.3950423056415131</v>
      </c>
      <c r="N106" s="143">
        <v>0.39667360222197523</v>
      </c>
      <c r="O106" s="143">
        <v>4.7447905794840928</v>
      </c>
      <c r="P106" s="143">
        <v>-7.9251231107205218</v>
      </c>
      <c r="Q106" s="106">
        <v>24.178691836143607</v>
      </c>
      <c r="R106" s="106">
        <v>12.562050549838322</v>
      </c>
      <c r="S106" s="106">
        <v>7.6051698184293803</v>
      </c>
      <c r="T106" s="106">
        <v>6.8118717840373932</v>
      </c>
      <c r="U106" s="106">
        <v>1.0203815797772187</v>
      </c>
      <c r="V106" s="106">
        <v>-12.878787589864205</v>
      </c>
      <c r="W106" s="106">
        <v>2.6099443279450352</v>
      </c>
      <c r="X106" s="106">
        <v>-0.28301319912241718</v>
      </c>
      <c r="Y106" s="106">
        <v>3.9654767953303915</v>
      </c>
      <c r="Z106" s="106">
        <v>4.3599941078391602</v>
      </c>
      <c r="AA106" s="106">
        <v>0.5224295946901325</v>
      </c>
      <c r="AB106" s="106">
        <v>11.687760261690961</v>
      </c>
      <c r="AC106" s="106">
        <v>7.9077751746560843</v>
      </c>
      <c r="AD106" s="106">
        <v>8.4050216711299974</v>
      </c>
      <c r="AE106" s="106">
        <v>10.337988562675005</v>
      </c>
      <c r="AF106" s="106">
        <v>9.1890270594498613</v>
      </c>
      <c r="AG106" s="106">
        <v>2.1447087019216715</v>
      </c>
      <c r="AH106" s="106">
        <v>11.147579846382683</v>
      </c>
      <c r="AI106" s="106">
        <v>8.7209736975565999</v>
      </c>
      <c r="AJ106" s="106">
        <v>6.684143226026884</v>
      </c>
      <c r="AK106" s="106">
        <v>10.275933355644295</v>
      </c>
      <c r="AL106" s="106">
        <v>11.477290546961761</v>
      </c>
      <c r="AM106" s="106">
        <v>11.620588749412363</v>
      </c>
      <c r="AN106" s="106">
        <v>7.9455782290796639</v>
      </c>
      <c r="AO106" s="106">
        <v>7.613915492840273</v>
      </c>
      <c r="AP106" s="106">
        <v>7.547205613526331</v>
      </c>
      <c r="AQ106" s="106">
        <v>9.7955375652746923</v>
      </c>
      <c r="AR106" s="106">
        <v>6.8658698774660909</v>
      </c>
      <c r="AS106" s="106">
        <v>8.3555980200603841</v>
      </c>
      <c r="AT106" s="106">
        <v>23.28435018485888</v>
      </c>
      <c r="AU106" s="106">
        <v>15.8246034226609</v>
      </c>
      <c r="AV106" s="106">
        <v>9.1444416996696596</v>
      </c>
      <c r="AW106" s="106">
        <v>13.121582743437155</v>
      </c>
      <c r="AX106" s="106">
        <v>11.4730384764975</v>
      </c>
      <c r="AY106" s="106">
        <v>21.096682565502057</v>
      </c>
      <c r="AZ106" s="106">
        <v>10.702815249048637</v>
      </c>
      <c r="BA106" s="106">
        <v>10.889665903428059</v>
      </c>
      <c r="BB106" s="106">
        <v>3.6458255749996837</v>
      </c>
      <c r="BC106" s="106">
        <v>17.625345465401377</v>
      </c>
      <c r="BD106" s="106">
        <v>11.257483217606756</v>
      </c>
      <c r="BE106" s="106">
        <v>12.438292279630314</v>
      </c>
      <c r="BF106" s="106">
        <v>5.5668817933137049</v>
      </c>
      <c r="BG106" s="106">
        <v>12.397384945335599</v>
      </c>
      <c r="BH106" s="106">
        <v>7.5426374806238705</v>
      </c>
      <c r="BI106" s="106">
        <v>9.6029651012129449</v>
      </c>
      <c r="BJ106" s="106">
        <v>9.6981701383695107</v>
      </c>
      <c r="BK106" s="106">
        <v>7.3063343041462669</v>
      </c>
      <c r="BL106" s="106">
        <v>12.154609649392523</v>
      </c>
      <c r="BM106" s="106">
        <v>10.137832432949413</v>
      </c>
    </row>
    <row r="107" spans="1:65" x14ac:dyDescent="0.25">
      <c r="A107" s="151"/>
      <c r="B107" s="14" t="s">
        <v>61</v>
      </c>
      <c r="C107" s="4" t="s">
        <v>0</v>
      </c>
      <c r="D107" s="52" t="s">
        <v>0</v>
      </c>
      <c r="E107" s="106">
        <v>2.953354937958319</v>
      </c>
      <c r="F107" s="106">
        <v>3.8872431878673286</v>
      </c>
      <c r="G107" s="106">
        <v>-1.2264824754356862</v>
      </c>
      <c r="H107" s="106">
        <v>7.3713609750306608</v>
      </c>
      <c r="I107" s="106">
        <v>6.3822031629575893</v>
      </c>
      <c r="J107" s="106">
        <v>-4.5687554031606847</v>
      </c>
      <c r="K107" s="106">
        <v>-6.6839125259987586E-2</v>
      </c>
      <c r="L107" s="106">
        <v>-2.3131195231206103</v>
      </c>
      <c r="M107" s="106">
        <v>-6.1611670056372354</v>
      </c>
      <c r="N107" s="106">
        <v>3.4651901006109931</v>
      </c>
      <c r="O107" s="106">
        <v>-15.687368904169807</v>
      </c>
      <c r="P107" s="106">
        <v>9.2943955052828606</v>
      </c>
      <c r="Q107" s="106">
        <v>3.9503139007307064</v>
      </c>
      <c r="R107" s="106">
        <v>10.977967345855454</v>
      </c>
      <c r="S107" s="106">
        <v>6.9275385478022367</v>
      </c>
      <c r="T107" s="106">
        <v>3.2166884397776707</v>
      </c>
      <c r="U107" s="106">
        <v>0.6267174565715905</v>
      </c>
      <c r="V107" s="106">
        <v>8.3230241210210174</v>
      </c>
      <c r="W107" s="106">
        <v>2.1239585777428349</v>
      </c>
      <c r="X107" s="106">
        <v>9.9681817225441449</v>
      </c>
      <c r="Y107" s="106">
        <v>3.737724497465611</v>
      </c>
      <c r="Z107" s="106">
        <v>6.1189121213552911</v>
      </c>
      <c r="AA107" s="106">
        <v>10.38507099258663</v>
      </c>
      <c r="AB107" s="106">
        <v>2.8824425261855691</v>
      </c>
      <c r="AC107" s="106">
        <v>6.9234581131815132</v>
      </c>
      <c r="AD107" s="106">
        <v>2.7176619351732878</v>
      </c>
      <c r="AE107" s="106">
        <v>2.1759824922547466</v>
      </c>
      <c r="AF107" s="106">
        <v>4.2640989386515615</v>
      </c>
      <c r="AG107" s="106">
        <v>8.4524632082418449</v>
      </c>
      <c r="AH107" s="106">
        <v>7.8477631355482247</v>
      </c>
      <c r="AI107" s="106">
        <v>5.1979350242180811</v>
      </c>
      <c r="AJ107" s="106">
        <v>1.2953337442049406</v>
      </c>
      <c r="AK107" s="106">
        <v>8.7173016552992024</v>
      </c>
      <c r="AL107" s="106">
        <v>7.4254444392586105</v>
      </c>
      <c r="AM107" s="106">
        <v>8.0812903287450943</v>
      </c>
      <c r="AN107" s="106">
        <v>7.4410195307741844</v>
      </c>
      <c r="AO107" s="106">
        <v>5.2898135336245433</v>
      </c>
      <c r="AP107" s="106">
        <v>2.3357336322378019</v>
      </c>
      <c r="AQ107" s="106">
        <v>8.7335796403714472</v>
      </c>
      <c r="AR107" s="106">
        <v>5.1004994256928837</v>
      </c>
      <c r="AS107" s="106">
        <v>4.2051536439406512</v>
      </c>
      <c r="AT107" s="106">
        <v>7.3237206487278828</v>
      </c>
      <c r="AU107" s="106">
        <v>9.9769752293232159</v>
      </c>
      <c r="AV107" s="106">
        <v>6.4984084602061509</v>
      </c>
      <c r="AW107" s="106">
        <v>5.3799113104241236</v>
      </c>
      <c r="AX107" s="106">
        <v>5.2823098093667031</v>
      </c>
      <c r="AY107" s="106">
        <v>9.5403770824699983</v>
      </c>
      <c r="AZ107" s="106">
        <v>-3.6081338007561192</v>
      </c>
      <c r="BA107" s="106">
        <v>13.851865381744787</v>
      </c>
      <c r="BB107" s="106">
        <v>5.6988619668404406</v>
      </c>
      <c r="BC107" s="106">
        <v>8.6451560562430085</v>
      </c>
      <c r="BD107" s="106">
        <v>7.6919223217030375</v>
      </c>
      <c r="BE107" s="106">
        <v>5.610638547218505</v>
      </c>
      <c r="BF107" s="106">
        <v>6.6063005059342927</v>
      </c>
      <c r="BG107" s="106">
        <v>4.1741064932240057</v>
      </c>
      <c r="BH107" s="106">
        <v>2.8418825605089015</v>
      </c>
      <c r="BI107" s="106">
        <v>8.3672498683051479</v>
      </c>
      <c r="BJ107" s="106">
        <v>9.6981701383695107</v>
      </c>
      <c r="BK107" s="106">
        <v>8.3401125254676458</v>
      </c>
      <c r="BL107" s="106">
        <v>9.9005983418786201</v>
      </c>
      <c r="BM107" s="106">
        <v>0.42254424846821514</v>
      </c>
    </row>
    <row r="108" spans="1:65" x14ac:dyDescent="0.25">
      <c r="A108" s="151"/>
      <c r="B108" s="14" t="s">
        <v>230</v>
      </c>
      <c r="C108" s="4" t="s">
        <v>0</v>
      </c>
      <c r="D108" s="52" t="s">
        <v>0</v>
      </c>
      <c r="E108" s="106">
        <v>-0.1838804893465551</v>
      </c>
      <c r="F108" s="106">
        <v>7.4211663131955374</v>
      </c>
      <c r="G108" s="106">
        <v>5.3725676193878025</v>
      </c>
      <c r="H108" s="106">
        <v>12.111221616207191</v>
      </c>
      <c r="I108" s="143">
        <v>0.43815632320687303</v>
      </c>
      <c r="J108" s="143">
        <v>3.7851279729151255</v>
      </c>
      <c r="K108" s="143">
        <v>4.4880712542645584</v>
      </c>
      <c r="L108" s="143">
        <v>26.441540562880149</v>
      </c>
      <c r="M108" s="143">
        <v>-0.95520060831555398</v>
      </c>
      <c r="N108" s="143">
        <v>-5.7879237942927713</v>
      </c>
      <c r="O108" s="143">
        <v>-9.4410720363142353</v>
      </c>
      <c r="P108" s="143">
        <v>-13.31714289065844</v>
      </c>
      <c r="Q108" s="106">
        <v>38.259048026259904</v>
      </c>
      <c r="R108" s="106">
        <v>-6.3768326118005758</v>
      </c>
      <c r="S108" s="106">
        <v>8.938861778611539</v>
      </c>
      <c r="T108" s="106">
        <v>8.9412986383010207</v>
      </c>
      <c r="U108" s="106">
        <v>0.84903006537657699</v>
      </c>
      <c r="V108" s="106">
        <v>6.1739947393870453</v>
      </c>
      <c r="W108" s="106">
        <v>4.5827704807447134</v>
      </c>
      <c r="X108" s="106">
        <v>7.5815709354434935</v>
      </c>
      <c r="Y108" s="106">
        <v>10.022932876133916</v>
      </c>
      <c r="Z108" s="106">
        <v>13.950528526357232</v>
      </c>
      <c r="AA108" s="106">
        <v>6.9958793384892637</v>
      </c>
      <c r="AB108" s="106">
        <v>6.3625805275232539</v>
      </c>
      <c r="AC108" s="106">
        <v>11.416850739474093</v>
      </c>
      <c r="AD108" s="106">
        <v>8.3249725213586423</v>
      </c>
      <c r="AE108" s="106">
        <v>7.8217531750283786</v>
      </c>
      <c r="AF108" s="106">
        <v>8.3929221396650036</v>
      </c>
      <c r="AG108" s="106">
        <v>6.1473342816884102</v>
      </c>
      <c r="AH108" s="106">
        <v>9.7146374544230696</v>
      </c>
      <c r="AI108" s="106">
        <v>10.324133648182809</v>
      </c>
      <c r="AJ108" s="106">
        <v>3.0281307943912372</v>
      </c>
      <c r="AK108" s="106">
        <v>7.3488561122537099</v>
      </c>
      <c r="AL108" s="106">
        <v>7.2563150639129548</v>
      </c>
      <c r="AM108" s="106">
        <v>10.722287005940267</v>
      </c>
      <c r="AN108" s="106">
        <v>4.4734988740055215</v>
      </c>
      <c r="AO108" s="106">
        <v>3.0895404567384821</v>
      </c>
      <c r="AP108" s="106">
        <v>3.1042946528650583</v>
      </c>
      <c r="AQ108" s="106">
        <v>3.7377455426156336</v>
      </c>
      <c r="AR108" s="106">
        <v>2.9141042367003767</v>
      </c>
      <c r="AS108" s="106">
        <v>4.0666291520204068</v>
      </c>
      <c r="AT108" s="106">
        <v>7.9219837430491546</v>
      </c>
      <c r="AU108" s="106">
        <v>6.4063813660124591</v>
      </c>
      <c r="AV108" s="106">
        <v>2.647759315673337</v>
      </c>
      <c r="AW108" s="106">
        <v>7.4882860874177393</v>
      </c>
      <c r="AX108" s="106">
        <v>4.4758150157331755</v>
      </c>
      <c r="AY108" s="106">
        <v>12.137785080983999</v>
      </c>
      <c r="AZ108" s="106">
        <v>4.4730094121266051</v>
      </c>
      <c r="BA108" s="106">
        <v>7.3925800338061842</v>
      </c>
      <c r="BB108" s="106">
        <v>6.0275590713968041</v>
      </c>
      <c r="BC108" s="106">
        <v>21.706605807285563</v>
      </c>
      <c r="BD108" s="106">
        <v>11.49034843722978</v>
      </c>
      <c r="BE108" s="106">
        <v>12.895023011446249</v>
      </c>
      <c r="BF108" s="106">
        <v>10.171547022795968</v>
      </c>
      <c r="BG108" s="106">
        <v>5.2884279156999003</v>
      </c>
      <c r="BH108" s="106">
        <v>6.5757846604072689</v>
      </c>
      <c r="BI108" s="106">
        <v>19.69691413682493</v>
      </c>
      <c r="BJ108" s="106">
        <v>9.6981701383695338</v>
      </c>
      <c r="BK108" s="106">
        <v>15.078983883386332</v>
      </c>
      <c r="BL108" s="106">
        <v>10.498573025386415</v>
      </c>
      <c r="BM108" s="106">
        <v>-7.3260781902151573</v>
      </c>
    </row>
    <row r="109" spans="1:65" x14ac:dyDescent="0.25">
      <c r="A109" s="151"/>
      <c r="B109" s="223" t="s">
        <v>4</v>
      </c>
      <c r="C109" s="4" t="s">
        <v>0</v>
      </c>
      <c r="D109" s="52" t="s">
        <v>0</v>
      </c>
      <c r="E109" s="106">
        <v>0.17391572856586546</v>
      </c>
      <c r="F109" s="106">
        <v>3.5982315599298875</v>
      </c>
      <c r="G109" s="106">
        <v>-3.8672741614308448</v>
      </c>
      <c r="H109" s="106">
        <v>13.487565609079311</v>
      </c>
      <c r="I109" s="143">
        <v>10.760881286432756</v>
      </c>
      <c r="J109" s="143">
        <v>-6.7519888902237479</v>
      </c>
      <c r="K109" s="143">
        <v>1.2937326248218417</v>
      </c>
      <c r="L109" s="143">
        <v>-2.2126473121215851</v>
      </c>
      <c r="M109" s="143">
        <v>-5.0927127614166512</v>
      </c>
      <c r="N109" s="143">
        <v>8.0353035445159371</v>
      </c>
      <c r="O109" s="143">
        <v>-20.961351485526958</v>
      </c>
      <c r="P109" s="143">
        <v>15.33727546642516</v>
      </c>
      <c r="Q109" s="106">
        <v>-2.2145491147438134</v>
      </c>
      <c r="R109" s="106">
        <v>15.059140195367249</v>
      </c>
      <c r="S109" s="106">
        <v>3.3243703061140328</v>
      </c>
      <c r="T109" s="106">
        <v>4.2996595631914047</v>
      </c>
      <c r="U109" s="106">
        <v>0.58006480007395389</v>
      </c>
      <c r="V109" s="106">
        <v>9.8200557317799984</v>
      </c>
      <c r="W109" s="106">
        <v>1.1075954939464339</v>
      </c>
      <c r="X109" s="106">
        <v>12.126285646424172</v>
      </c>
      <c r="Y109" s="106">
        <v>-25.133178869558449</v>
      </c>
      <c r="Z109" s="106">
        <v>47.983294998369999</v>
      </c>
      <c r="AA109" s="106">
        <v>11.43472711617779</v>
      </c>
      <c r="AB109" s="106">
        <v>1.9756822354352055</v>
      </c>
      <c r="AC109" s="106">
        <v>12.256141403085818</v>
      </c>
      <c r="AD109" s="106">
        <v>-0.11377029408133899</v>
      </c>
      <c r="AE109" s="106">
        <v>0.13565259569641164</v>
      </c>
      <c r="AF109" s="106">
        <v>4.3431116916212487</v>
      </c>
      <c r="AG109" s="106">
        <v>10.133457970350324</v>
      </c>
      <c r="AH109" s="106">
        <v>9.6241348896402013</v>
      </c>
      <c r="AI109" s="106">
        <v>3.0904647164861965</v>
      </c>
      <c r="AJ109" s="106">
        <v>2.2067851895545054</v>
      </c>
      <c r="AK109" s="106">
        <v>6.0210392425520842</v>
      </c>
      <c r="AL109" s="106">
        <v>7.5294362590113906</v>
      </c>
      <c r="AM109" s="106">
        <v>7.0741841218879609</v>
      </c>
      <c r="AN109" s="106">
        <v>7.5862622375198141</v>
      </c>
      <c r="AO109" s="106">
        <v>5.1707831230296097</v>
      </c>
      <c r="AP109" s="106">
        <v>2.6812868636056253</v>
      </c>
      <c r="AQ109" s="106">
        <v>8.8134349884481988</v>
      </c>
      <c r="AR109" s="106">
        <v>5.202534780008472</v>
      </c>
      <c r="AS109" s="106">
        <v>3.2890511714459558</v>
      </c>
      <c r="AT109" s="106">
        <v>8.176590701216945</v>
      </c>
      <c r="AU109" s="106">
        <v>12.721527016522627</v>
      </c>
      <c r="AV109" s="106">
        <v>4.2767557229238751</v>
      </c>
      <c r="AW109" s="106">
        <v>8.5411497665236027</v>
      </c>
      <c r="AX109" s="106">
        <v>5.1304466631296952</v>
      </c>
      <c r="AY109" s="106">
        <v>9.8307358371214626</v>
      </c>
      <c r="AZ109" s="106">
        <v>4.0758209118776811</v>
      </c>
      <c r="BA109" s="106">
        <v>6.0826546907726708</v>
      </c>
      <c r="BB109" s="106">
        <v>2.2383159717277001</v>
      </c>
      <c r="BC109" s="106">
        <v>9.9724409346385823</v>
      </c>
      <c r="BD109" s="106">
        <v>7.3108326976664362</v>
      </c>
      <c r="BE109" s="106">
        <v>4.6975202437204766</v>
      </c>
      <c r="BF109" s="106">
        <v>5.3865337814093195</v>
      </c>
      <c r="BG109" s="106">
        <v>3.3817889659953471</v>
      </c>
      <c r="BH109" s="106">
        <v>1.7372527634505586</v>
      </c>
      <c r="BI109" s="106">
        <v>11.019654940370827</v>
      </c>
      <c r="BJ109" s="106">
        <v>9.6981701383695107</v>
      </c>
      <c r="BK109" s="106">
        <v>8.9591161467686078</v>
      </c>
      <c r="BL109" s="106">
        <v>11.109371779348788</v>
      </c>
      <c r="BM109" s="106">
        <v>-0.63506163308338914</v>
      </c>
    </row>
    <row r="110" spans="1:65" x14ac:dyDescent="0.25">
      <c r="A110" s="151"/>
      <c r="B110" s="39" t="s">
        <v>5</v>
      </c>
      <c r="C110" s="4" t="s">
        <v>0</v>
      </c>
      <c r="D110" s="52" t="s">
        <v>0</v>
      </c>
      <c r="E110" s="106">
        <v>6.6791693322227452</v>
      </c>
      <c r="F110" s="106">
        <v>4.000976716243998</v>
      </c>
      <c r="G110" s="106">
        <v>1.4503523001712537</v>
      </c>
      <c r="H110" s="106">
        <v>0.19859226022298504</v>
      </c>
      <c r="I110" s="143">
        <v>1.2951578491171345</v>
      </c>
      <c r="J110" s="143">
        <v>-2.1872902489643242</v>
      </c>
      <c r="K110" s="143">
        <v>-2.2367583666333957</v>
      </c>
      <c r="L110" s="143">
        <v>-4.9641028127586644</v>
      </c>
      <c r="M110" s="143">
        <v>-8.2714072975317965</v>
      </c>
      <c r="N110" s="143">
        <v>-2.0324496023786942</v>
      </c>
      <c r="O110" s="143">
        <v>-7.966627139189808</v>
      </c>
      <c r="P110" s="143">
        <v>3.6416651458872629</v>
      </c>
      <c r="Q110" s="106">
        <v>10.008632752435954</v>
      </c>
      <c r="R110" s="106">
        <v>7.5742084898387185</v>
      </c>
      <c r="S110" s="106">
        <v>11.970008592103799</v>
      </c>
      <c r="T110" s="106">
        <v>1.1520628127125176</v>
      </c>
      <c r="U110" s="106">
        <v>0.6662103461615887</v>
      </c>
      <c r="V110" s="106">
        <v>6.4901796870604489</v>
      </c>
      <c r="W110" s="106">
        <v>3.2991720590769047</v>
      </c>
      <c r="X110" s="106">
        <v>7.2192292186513463</v>
      </c>
      <c r="Y110" s="106">
        <v>45.315579001272297</v>
      </c>
      <c r="Z110" s="106">
        <v>-26.170674693624953</v>
      </c>
      <c r="AA110" s="106">
        <v>9.2545170824596568</v>
      </c>
      <c r="AB110" s="106">
        <v>3.8215860900205678</v>
      </c>
      <c r="AC110" s="106">
        <v>-1.769316307703872</v>
      </c>
      <c r="AD110" s="106">
        <v>6.7609054502868249</v>
      </c>
      <c r="AE110" s="106">
        <v>4.6025260036667959</v>
      </c>
      <c r="AF110" s="106">
        <v>3.4778124522741871</v>
      </c>
      <c r="AG110" s="106">
        <v>6.2105727818572154</v>
      </c>
      <c r="AH110" s="106">
        <v>4.6516981010339853</v>
      </c>
      <c r="AI110" s="106">
        <v>7.8750799673770411</v>
      </c>
      <c r="AJ110" s="106">
        <v>-0.49756586337911246</v>
      </c>
      <c r="AK110" s="106">
        <v>13.470871743815028</v>
      </c>
      <c r="AL110" s="106">
        <v>7.2932465948015723</v>
      </c>
      <c r="AM110" s="106">
        <v>9.187890156047839</v>
      </c>
      <c r="AN110" s="106">
        <v>7.7501965058997424</v>
      </c>
      <c r="AO110" s="106">
        <v>5.8540950787710155</v>
      </c>
      <c r="AP110" s="106">
        <v>1.6805843743935345</v>
      </c>
      <c r="AQ110" s="106">
        <v>9.4680502912797948</v>
      </c>
      <c r="AR110" s="106">
        <v>5.3002850873449248</v>
      </c>
      <c r="AS110" s="106">
        <v>5.6233301989068618</v>
      </c>
      <c r="AT110" s="106">
        <v>5.9589941431787752</v>
      </c>
      <c r="AU110" s="106">
        <v>6.3703302593852706</v>
      </c>
      <c r="AV110" s="106">
        <v>10.694736116117287</v>
      </c>
      <c r="AW110" s="106">
        <v>0.26646446674118973</v>
      </c>
      <c r="AX110" s="106">
        <v>5.6598839751420549</v>
      </c>
      <c r="AY110" s="106">
        <v>8.6581327897695672</v>
      </c>
      <c r="AZ110" s="106">
        <v>-17.62236987872733</v>
      </c>
      <c r="BA110" s="106">
        <v>31.409066546596232</v>
      </c>
      <c r="BB110" s="106">
        <v>11.480251388114704</v>
      </c>
      <c r="BC110" s="106">
        <v>4.5089767191611507</v>
      </c>
      <c r="BD110" s="106">
        <v>7.606688856820587</v>
      </c>
      <c r="BE110" s="106">
        <v>5.2777983990476951</v>
      </c>
      <c r="BF110" s="106">
        <v>7.8705744666625943</v>
      </c>
      <c r="BG110" s="106">
        <v>5.2003828580847733</v>
      </c>
      <c r="BH110" s="106">
        <v>3.7983263447697313</v>
      </c>
      <c r="BI110" s="106">
        <v>1.9587771086396533</v>
      </c>
      <c r="BJ110" s="106">
        <v>9.6981701383695338</v>
      </c>
      <c r="BK110" s="106">
        <v>5.6596853832515226</v>
      </c>
      <c r="BL110" s="106">
        <v>7.6733552285613627</v>
      </c>
      <c r="BM110" s="106">
        <v>4.4145792323206701</v>
      </c>
    </row>
    <row r="111" spans="1:65" x14ac:dyDescent="0.25">
      <c r="A111" s="151"/>
      <c r="B111" s="31"/>
      <c r="C111" s="4"/>
      <c r="D111" s="52"/>
      <c r="E111" s="106"/>
      <c r="F111" s="106"/>
      <c r="G111" s="106"/>
      <c r="H111" s="106"/>
      <c r="I111" s="106"/>
      <c r="J111" s="107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</row>
    <row r="112" spans="1:65" x14ac:dyDescent="0.25">
      <c r="A112" s="151"/>
      <c r="B112" s="36" t="s">
        <v>148</v>
      </c>
      <c r="C112" s="4" t="s">
        <v>0</v>
      </c>
      <c r="D112" s="107">
        <v>1</v>
      </c>
      <c r="E112" s="107">
        <v>1</v>
      </c>
      <c r="F112" s="107">
        <v>1</v>
      </c>
      <c r="G112" s="107">
        <v>1</v>
      </c>
      <c r="H112" s="107">
        <v>1</v>
      </c>
      <c r="I112" s="176">
        <v>1</v>
      </c>
      <c r="J112" s="176">
        <v>1</v>
      </c>
      <c r="K112" s="176">
        <v>1</v>
      </c>
      <c r="L112" s="176">
        <v>1</v>
      </c>
      <c r="M112" s="176">
        <v>1</v>
      </c>
      <c r="N112" s="176">
        <v>1</v>
      </c>
      <c r="O112" s="176">
        <v>1</v>
      </c>
      <c r="P112" s="107">
        <v>1</v>
      </c>
      <c r="Q112" s="107">
        <v>1</v>
      </c>
      <c r="R112" s="107">
        <v>1</v>
      </c>
      <c r="S112" s="107">
        <v>1</v>
      </c>
      <c r="T112" s="107">
        <v>1</v>
      </c>
      <c r="U112" s="107">
        <v>1</v>
      </c>
      <c r="V112" s="107">
        <v>1</v>
      </c>
      <c r="W112" s="107">
        <v>1</v>
      </c>
      <c r="X112" s="107">
        <v>1</v>
      </c>
      <c r="Y112" s="107">
        <v>1</v>
      </c>
      <c r="Z112" s="107">
        <v>1</v>
      </c>
      <c r="AA112" s="107">
        <v>1</v>
      </c>
      <c r="AB112" s="107">
        <v>1</v>
      </c>
      <c r="AC112" s="107">
        <v>1</v>
      </c>
      <c r="AD112" s="107">
        <v>1</v>
      </c>
      <c r="AE112" s="107">
        <v>1</v>
      </c>
      <c r="AF112" s="107">
        <v>1</v>
      </c>
      <c r="AG112" s="107">
        <v>1</v>
      </c>
      <c r="AH112" s="107">
        <v>1</v>
      </c>
      <c r="AI112" s="107">
        <v>1</v>
      </c>
      <c r="AJ112" s="107">
        <v>1</v>
      </c>
      <c r="AK112" s="107">
        <v>1</v>
      </c>
      <c r="AL112" s="107">
        <v>1</v>
      </c>
      <c r="AM112" s="107">
        <v>1</v>
      </c>
      <c r="AN112" s="107">
        <v>1</v>
      </c>
      <c r="AO112" s="107">
        <v>1</v>
      </c>
      <c r="AP112" s="107">
        <v>1</v>
      </c>
      <c r="AQ112" s="107">
        <v>1</v>
      </c>
      <c r="AR112" s="107">
        <v>1</v>
      </c>
      <c r="AS112" s="107">
        <v>1</v>
      </c>
      <c r="AT112" s="107">
        <v>1</v>
      </c>
      <c r="AU112" s="107">
        <v>1</v>
      </c>
      <c r="AV112" s="107">
        <v>1</v>
      </c>
      <c r="AW112" s="107">
        <v>1</v>
      </c>
      <c r="AX112" s="107">
        <v>1</v>
      </c>
      <c r="AY112" s="107">
        <v>1</v>
      </c>
      <c r="AZ112" s="107">
        <v>1</v>
      </c>
      <c r="BA112" s="107">
        <v>1</v>
      </c>
      <c r="BB112" s="107">
        <v>1</v>
      </c>
      <c r="BC112" s="107">
        <v>1</v>
      </c>
      <c r="BD112" s="107">
        <v>1</v>
      </c>
      <c r="BE112" s="107">
        <v>1</v>
      </c>
      <c r="BF112" s="107">
        <v>1</v>
      </c>
      <c r="BG112" s="107">
        <v>1</v>
      </c>
      <c r="BH112" s="107">
        <v>1</v>
      </c>
      <c r="BI112" s="107">
        <v>1</v>
      </c>
      <c r="BJ112" s="107">
        <v>1</v>
      </c>
      <c r="BK112" s="107">
        <v>1</v>
      </c>
      <c r="BL112" s="107">
        <v>1</v>
      </c>
      <c r="BM112" s="107">
        <v>1</v>
      </c>
    </row>
    <row r="113" spans="1:65" x14ac:dyDescent="0.25">
      <c r="A113" s="151"/>
      <c r="B113" s="14" t="s">
        <v>61</v>
      </c>
      <c r="C113" s="4" t="s">
        <v>0</v>
      </c>
      <c r="D113" s="107">
        <v>0.22344766410408043</v>
      </c>
      <c r="E113" s="107">
        <v>0.21853328710124825</v>
      </c>
      <c r="F113" s="107">
        <v>0.21135849372852475</v>
      </c>
      <c r="G113" s="107">
        <v>0.21509712597977962</v>
      </c>
      <c r="H113" s="107">
        <v>0.20319768996310358</v>
      </c>
      <c r="I113" s="176">
        <v>0.20710790495888615</v>
      </c>
      <c r="J113" s="177">
        <v>0.21025275711044272</v>
      </c>
      <c r="K113" s="177">
        <v>0.21941946141542334</v>
      </c>
      <c r="L113" s="177">
        <v>0.19644318367792266</v>
      </c>
      <c r="M113" s="177">
        <v>0.18769642649284135</v>
      </c>
      <c r="N113" s="177">
        <v>0.21784074585246319</v>
      </c>
      <c r="O113" s="177">
        <v>0.24103684576422685</v>
      </c>
      <c r="P113" s="107">
        <v>0.23236168947055325</v>
      </c>
      <c r="Q113" s="107">
        <v>0.22903953857727993</v>
      </c>
      <c r="R113" s="107">
        <v>0.21035565124905964</v>
      </c>
      <c r="S113" s="107">
        <v>0.20817620637475079</v>
      </c>
      <c r="T113" s="107">
        <v>0.19857710818162796</v>
      </c>
      <c r="U113" s="107">
        <v>0.20145053537109911</v>
      </c>
      <c r="V113" s="107">
        <v>0.20673932867254333</v>
      </c>
      <c r="W113" s="107">
        <v>0.19396911742659501</v>
      </c>
      <c r="X113" s="107">
        <v>0.20177201850080989</v>
      </c>
      <c r="Y113" s="107">
        <v>0.20864439352502032</v>
      </c>
      <c r="Z113" s="107">
        <v>0.19271204561653599</v>
      </c>
      <c r="AA113" s="107">
        <v>0.18775637963130756</v>
      </c>
      <c r="AB113" s="107">
        <v>0.1790665729619218</v>
      </c>
      <c r="AC113" s="107">
        <v>0.17533946824135968</v>
      </c>
      <c r="AD113" s="107">
        <v>0.17474645030425964</v>
      </c>
      <c r="AE113" s="107">
        <v>0.18377769119447845</v>
      </c>
      <c r="AF113" s="107">
        <v>0.19195810192208751</v>
      </c>
      <c r="AG113" s="107">
        <v>0.191683472582349</v>
      </c>
      <c r="AH113" s="107">
        <v>0.18740668107770819</v>
      </c>
      <c r="AI113" s="107">
        <v>0.17514868992123453</v>
      </c>
      <c r="AJ113" s="107">
        <v>0.1743916384349852</v>
      </c>
      <c r="AK113" s="107">
        <v>0.18550581011231587</v>
      </c>
      <c r="AL113" s="107">
        <v>0.18678976636727529</v>
      </c>
      <c r="AM113" s="107">
        <v>0.170703904246224</v>
      </c>
      <c r="AN113" s="107">
        <v>0.17157149201748439</v>
      </c>
      <c r="AO113" s="107">
        <v>0.17408577410500928</v>
      </c>
      <c r="AP113" s="107">
        <v>0.16372151825992012</v>
      </c>
      <c r="AQ113" s="107">
        <v>0.15925746290968767</v>
      </c>
      <c r="AR113" s="107">
        <v>0.15449422139766569</v>
      </c>
      <c r="AS113" s="107">
        <v>0.1532817131450003</v>
      </c>
      <c r="AT113" s="107">
        <v>0.14935916108360034</v>
      </c>
      <c r="AU113" s="107">
        <v>0.14378353979637895</v>
      </c>
      <c r="AV113" s="107">
        <v>0.14147513187641297</v>
      </c>
      <c r="AW113" s="107">
        <v>0.1353964331804948</v>
      </c>
      <c r="AX113" s="107">
        <v>0.13090205245532013</v>
      </c>
      <c r="AY113" s="107">
        <v>0.12479062939582447</v>
      </c>
      <c r="AZ113" s="107">
        <v>0.1554902667627974</v>
      </c>
      <c r="BA113" s="107">
        <v>0.11643627781523938</v>
      </c>
      <c r="BB113" s="107">
        <v>0.11673776766905811</v>
      </c>
      <c r="BC113" s="107">
        <v>0.10403805741510405</v>
      </c>
      <c r="BD113" s="107">
        <v>0.10229586250105357</v>
      </c>
      <c r="BE113" s="107">
        <v>0.1005536675870031</v>
      </c>
      <c r="BF113" s="107">
        <v>9.7152070765983728E-2</v>
      </c>
      <c r="BG113" s="107">
        <v>9.4124800290308772E-2</v>
      </c>
      <c r="BH113" s="107">
        <v>9.7858733495437195E-2</v>
      </c>
      <c r="BI113" s="107">
        <v>8.5850692801296202E-2</v>
      </c>
      <c r="BJ113" s="107">
        <v>8.5850692801296202E-2</v>
      </c>
      <c r="BK113" s="107">
        <v>8.4837938220707398E-2</v>
      </c>
      <c r="BL113" s="107">
        <v>8.2556870261559612E-2</v>
      </c>
      <c r="BM113" s="107">
        <v>8.119470134727895E-2</v>
      </c>
    </row>
    <row r="114" spans="1:65" x14ac:dyDescent="0.25">
      <c r="A114" s="151"/>
      <c r="B114" s="14" t="s">
        <v>230</v>
      </c>
      <c r="C114" s="4" t="s">
        <v>0</v>
      </c>
      <c r="D114" s="107">
        <v>0.23867534003548196</v>
      </c>
      <c r="E114" s="107">
        <v>0.2403201571890892</v>
      </c>
      <c r="F114" s="107">
        <v>0.2451322736542168</v>
      </c>
      <c r="G114" s="107">
        <v>0.23923662387822336</v>
      </c>
      <c r="H114" s="107">
        <v>0.24512058178707022</v>
      </c>
      <c r="I114" s="107">
        <v>0.23921707107904958</v>
      </c>
      <c r="J114" s="107">
        <v>0.23705873041000475</v>
      </c>
      <c r="K114" s="107">
        <v>0.23166478747672861</v>
      </c>
      <c r="L114" s="107">
        <v>0.24575855108832037</v>
      </c>
      <c r="M114" s="107">
        <v>0.25387032941450355</v>
      </c>
      <c r="N114" s="107">
        <v>0.22291073993747007</v>
      </c>
      <c r="O114" s="107">
        <v>0.20478696990763731</v>
      </c>
      <c r="P114" s="107">
        <v>0.22343842950624629</v>
      </c>
      <c r="Q114" s="107">
        <v>0.24102092563180919</v>
      </c>
      <c r="R114" s="107">
        <v>0.24221121170458376</v>
      </c>
      <c r="S114" s="107">
        <v>0.24972978166358417</v>
      </c>
      <c r="T114" s="107">
        <v>0.25981725605077771</v>
      </c>
      <c r="U114" s="107">
        <v>0.26224032213782378</v>
      </c>
      <c r="V114" s="107">
        <v>0.2419557948673412</v>
      </c>
      <c r="W114" s="107">
        <v>0.25067997344355686</v>
      </c>
      <c r="X114" s="107">
        <v>0.24172049725805508</v>
      </c>
      <c r="Y114" s="107">
        <v>0.24471505654519923</v>
      </c>
      <c r="Z114" s="107">
        <v>0.24791518175338559</v>
      </c>
      <c r="AA114" s="107">
        <v>0.24137987842045436</v>
      </c>
      <c r="AB114" s="107">
        <v>0.25150140557117301</v>
      </c>
      <c r="AC114" s="107">
        <v>0.25334971973262188</v>
      </c>
      <c r="AD114" s="107">
        <v>0.25795421616922631</v>
      </c>
      <c r="AE114" s="107">
        <v>0.25951797840365137</v>
      </c>
      <c r="AF114" s="107">
        <v>0.25776024695592525</v>
      </c>
      <c r="AG114" s="107">
        <v>0.26525737059444926</v>
      </c>
      <c r="AH114" s="107">
        <v>0.2689590622423283</v>
      </c>
      <c r="AI114" s="107">
        <v>0.27483255639500614</v>
      </c>
      <c r="AJ114" s="107">
        <v>0.26998749612593648</v>
      </c>
      <c r="AK114" s="107">
        <v>0.26533170106097703</v>
      </c>
      <c r="AL114" s="107">
        <v>0.26947909484109572</v>
      </c>
      <c r="AM114" s="107">
        <v>0.27923155583122389</v>
      </c>
      <c r="AN114" s="107">
        <v>0.2790491105864753</v>
      </c>
      <c r="AO114" s="107">
        <v>0.27668326317424857</v>
      </c>
      <c r="AP114" s="107">
        <v>0.29054248196994514</v>
      </c>
      <c r="AQ114" s="107">
        <v>0.29189228694248259</v>
      </c>
      <c r="AR114" s="107">
        <v>0.29254531707657999</v>
      </c>
      <c r="AS114" s="107">
        <v>0.29510011493557559</v>
      </c>
      <c r="AT114" s="107">
        <v>0.30018037598870684</v>
      </c>
      <c r="AU114" s="107">
        <v>0.31084808666432617</v>
      </c>
      <c r="AV114" s="107">
        <v>0.31136021100226074</v>
      </c>
      <c r="AW114" s="107">
        <v>0.32113267881446639</v>
      </c>
      <c r="AX114" s="107">
        <v>0.3285669286116914</v>
      </c>
      <c r="AY114" s="107">
        <v>0.33409990762779757</v>
      </c>
      <c r="AZ114" s="107">
        <v>0.34016582552271091</v>
      </c>
      <c r="BA114" s="107">
        <v>0.34441672285906944</v>
      </c>
      <c r="BB114" s="107">
        <v>0.3340537802569663</v>
      </c>
      <c r="BC114" s="107">
        <v>0.34464072353128983</v>
      </c>
      <c r="BD114" s="107">
        <v>0.34724775457536738</v>
      </c>
      <c r="BE114" s="107">
        <v>0.34985478561944489</v>
      </c>
      <c r="BF114" s="107">
        <v>0.3487772222285952</v>
      </c>
      <c r="BG114" s="107">
        <v>0.35309571621985397</v>
      </c>
      <c r="BH114" s="107">
        <v>0.35229572068073955</v>
      </c>
      <c r="BI114" s="107">
        <v>0.36727961371472045</v>
      </c>
      <c r="BJ114" s="107">
        <v>0.36727961371472045</v>
      </c>
      <c r="BK114" s="107">
        <v>0.37276381717273099</v>
      </c>
      <c r="BL114" s="107">
        <v>0.37300244640118813</v>
      </c>
      <c r="BM114" s="107">
        <v>0.37202264854152967</v>
      </c>
    </row>
    <row r="115" spans="1:65" x14ac:dyDescent="0.25">
      <c r="A115" s="151"/>
      <c r="B115" s="15" t="s">
        <v>1</v>
      </c>
      <c r="C115" s="4" t="s">
        <v>0</v>
      </c>
      <c r="D115" s="107">
        <v>0.12850384387936131</v>
      </c>
      <c r="E115" s="107">
        <v>0.1289875173370319</v>
      </c>
      <c r="F115" s="107">
        <v>0.13297203676285721</v>
      </c>
      <c r="G115" s="107">
        <v>0.12686016130864478</v>
      </c>
      <c r="H115" s="107">
        <v>0.11298861023474681</v>
      </c>
      <c r="I115" s="176">
        <v>0.10356656409221611</v>
      </c>
      <c r="J115" s="177">
        <v>9.3741755052503831E-2</v>
      </c>
      <c r="K115" s="177">
        <v>8.8706505493352905E-2</v>
      </c>
      <c r="L115" s="177">
        <v>9.3230047460585899E-2</v>
      </c>
      <c r="M115" s="177">
        <v>9.2596903736468394E-2</v>
      </c>
      <c r="N115" s="177">
        <v>7.6331577613159451E-2</v>
      </c>
      <c r="O115" s="177">
        <v>7.2234912437514481E-2</v>
      </c>
      <c r="P115" s="107">
        <v>6.9363474122546107E-2</v>
      </c>
      <c r="Q115" s="107">
        <v>7.7377469419599318E-2</v>
      </c>
      <c r="R115" s="107">
        <v>7.4295053049365747E-2</v>
      </c>
      <c r="S115" s="107">
        <v>6.8671486561141401E-2</v>
      </c>
      <c r="T115" s="107">
        <v>7.6003812978075375E-2</v>
      </c>
      <c r="U115" s="107">
        <v>7.4059668710533544E-2</v>
      </c>
      <c r="V115" s="107">
        <v>6.6959051630552782E-2</v>
      </c>
      <c r="W115" s="107">
        <v>6.4013877883194487E-2</v>
      </c>
      <c r="X115" s="107">
        <v>5.8098007454967703E-2</v>
      </c>
      <c r="Y115" s="107">
        <v>5.7801759183975163E-2</v>
      </c>
      <c r="Z115" s="107">
        <v>5.7305773342836777E-2</v>
      </c>
      <c r="AA115" s="107">
        <v>4.8895405347523103E-2</v>
      </c>
      <c r="AB115" s="107">
        <v>5.0760286225402504E-2</v>
      </c>
      <c r="AC115" s="107">
        <v>4.4123377596594827E-2</v>
      </c>
      <c r="AD115" s="107">
        <v>5.1912489133584469E-2</v>
      </c>
      <c r="AE115" s="107">
        <v>5.0247690081264611E-2</v>
      </c>
      <c r="AF115" s="107">
        <v>4.8982230254739259E-2</v>
      </c>
      <c r="AG115" s="107">
        <v>5.0489772399884759E-2</v>
      </c>
      <c r="AH115" s="107">
        <v>4.8904686559846679E-2</v>
      </c>
      <c r="AI115" s="107">
        <v>5.0602796977977815E-2</v>
      </c>
      <c r="AJ115" s="107">
        <v>5.0763591283624197E-2</v>
      </c>
      <c r="AK115" s="107">
        <v>4.7238739263922892E-2</v>
      </c>
      <c r="AL115" s="107">
        <v>4.8266783677051339E-2</v>
      </c>
      <c r="AM115" s="107">
        <v>4.7206343352387978E-2</v>
      </c>
      <c r="AN115" s="107">
        <v>4.6796475070708957E-2</v>
      </c>
      <c r="AO115" s="107">
        <v>4.7651458544488753E-2</v>
      </c>
      <c r="AP115" s="107">
        <v>5.0872051259948856E-2</v>
      </c>
      <c r="AQ115" s="107">
        <v>4.9391738809787991E-2</v>
      </c>
      <c r="AR115" s="107">
        <v>5.1324408638359242E-2</v>
      </c>
      <c r="AS115" s="107">
        <v>5.2440868670981793E-2</v>
      </c>
      <c r="AT115" s="107">
        <v>5.1423961997804121E-2</v>
      </c>
      <c r="AU115" s="107">
        <v>4.9656452179146396E-2</v>
      </c>
      <c r="AV115" s="107">
        <v>4.9189902034664654E-2</v>
      </c>
      <c r="AW115" s="107">
        <v>4.845025260199879E-2</v>
      </c>
      <c r="AX115" s="107">
        <v>5.1261646606319836E-2</v>
      </c>
      <c r="AY115" s="107">
        <v>5.1567452788605639E-2</v>
      </c>
      <c r="AZ115" s="107">
        <v>5.1557317952415284E-2</v>
      </c>
      <c r="BA115" s="107">
        <v>5.237356709372893E-2</v>
      </c>
      <c r="BB115" s="107">
        <v>4.5085063254342375E-2</v>
      </c>
      <c r="BC115" s="107">
        <v>4.2763225366351507E-2</v>
      </c>
      <c r="BD115" s="107">
        <v>4.4326753484864263E-2</v>
      </c>
      <c r="BE115" s="107">
        <v>4.589028160337702E-2</v>
      </c>
      <c r="BF115" s="107">
        <v>4.5969066464276433E-2</v>
      </c>
      <c r="BG115" s="107">
        <v>4.6766717706328093E-2</v>
      </c>
      <c r="BH115" s="107">
        <v>4.8646824334999124E-2</v>
      </c>
      <c r="BI115" s="107">
        <v>5.3917668574011125E-2</v>
      </c>
      <c r="BJ115" s="107">
        <v>5.3917668574011125E-2</v>
      </c>
      <c r="BK115" s="107">
        <v>6.0945849817886866E-2</v>
      </c>
      <c r="BL115" s="107">
        <v>6.4042482927766306E-2</v>
      </c>
      <c r="BM115" s="107">
        <v>6.987538006999168E-2</v>
      </c>
    </row>
    <row r="116" spans="1:65" x14ac:dyDescent="0.25">
      <c r="A116" s="151"/>
      <c r="B116" s="15" t="s">
        <v>2</v>
      </c>
      <c r="C116" s="4" t="s">
        <v>0</v>
      </c>
      <c r="D116" s="107">
        <v>9.0153755174452982E-2</v>
      </c>
      <c r="E116" s="107">
        <v>8.8678918169209434E-2</v>
      </c>
      <c r="F116" s="107">
        <v>8.6096600273765964E-2</v>
      </c>
      <c r="G116" s="107">
        <v>8.3977053277291838E-2</v>
      </c>
      <c r="H116" s="107">
        <v>0.10186621036308219</v>
      </c>
      <c r="I116" s="176">
        <v>0.10737527114967461</v>
      </c>
      <c r="J116" s="177">
        <v>0.11371431586723656</v>
      </c>
      <c r="K116" s="177">
        <v>0.1101030495319506</v>
      </c>
      <c r="L116" s="177">
        <v>0.12102449402651247</v>
      </c>
      <c r="M116" s="177">
        <v>0.12847747642882085</v>
      </c>
      <c r="N116" s="177">
        <v>0.11815902881446638</v>
      </c>
      <c r="O116" s="177">
        <v>0.10176449167411528</v>
      </c>
      <c r="P116" s="107">
        <v>0.12147531231409875</v>
      </c>
      <c r="Q116" s="107">
        <v>0.12357546880659812</v>
      </c>
      <c r="R116" s="107">
        <v>0.13367402526654387</v>
      </c>
      <c r="S116" s="107">
        <v>0.1402733408594144</v>
      </c>
      <c r="T116" s="107">
        <v>0.13935969868173259</v>
      </c>
      <c r="U116" s="107">
        <v>0.14304017571154024</v>
      </c>
      <c r="V116" s="107">
        <v>0.14659776803161231</v>
      </c>
      <c r="W116" s="107">
        <v>0.1540487867560448</v>
      </c>
      <c r="X116" s="107">
        <v>0.15315860346207139</v>
      </c>
      <c r="Y116" s="107">
        <v>0.15634932367506837</v>
      </c>
      <c r="Z116" s="107">
        <v>0.15939059158945118</v>
      </c>
      <c r="AA116" s="107">
        <v>0.15886064479992093</v>
      </c>
      <c r="AB116" s="107">
        <v>0.15948441093789931</v>
      </c>
      <c r="AC116" s="107">
        <v>0.1637390965498636</v>
      </c>
      <c r="AD116" s="107">
        <v>0.1607649956534338</v>
      </c>
      <c r="AE116" s="107">
        <v>0.16620282756317489</v>
      </c>
      <c r="AF116" s="107">
        <v>0.16686674669867949</v>
      </c>
      <c r="AG116" s="107">
        <v>0.17098818784212041</v>
      </c>
      <c r="AH116" s="107">
        <v>0.17545071646647203</v>
      </c>
      <c r="AI116" s="107">
        <v>0.17617746343031668</v>
      </c>
      <c r="AJ116" s="107">
        <v>0.17383591069882762</v>
      </c>
      <c r="AK116" s="107">
        <v>0.17347751739147332</v>
      </c>
      <c r="AL116" s="107">
        <v>0.17541707336730217</v>
      </c>
      <c r="AM116" s="107">
        <v>0.18283238060114329</v>
      </c>
      <c r="AN116" s="107">
        <v>0.18099156167457517</v>
      </c>
      <c r="AO116" s="107">
        <v>0.18104742951416375</v>
      </c>
      <c r="AP116" s="107">
        <v>0.19155676234807345</v>
      </c>
      <c r="AQ116" s="107">
        <v>0.19195939167236947</v>
      </c>
      <c r="AR116" s="107">
        <v>0.19240617316110833</v>
      </c>
      <c r="AS116" s="107">
        <v>0.19291028975863528</v>
      </c>
      <c r="AT116" s="107">
        <v>0.19508615474243204</v>
      </c>
      <c r="AU116" s="107">
        <v>0.20506043432469032</v>
      </c>
      <c r="AV116" s="107">
        <v>0.20893462697814619</v>
      </c>
      <c r="AW116" s="107">
        <v>0.21577980681562917</v>
      </c>
      <c r="AX116" s="107">
        <v>0.21693773003083658</v>
      </c>
      <c r="AY116" s="107">
        <v>0.22093054453605007</v>
      </c>
      <c r="AZ116" s="107">
        <v>0.22453857245854361</v>
      </c>
      <c r="BA116" s="107">
        <v>0.22818610923803101</v>
      </c>
      <c r="BB116" s="107">
        <v>0.22946167669961198</v>
      </c>
      <c r="BC116" s="107">
        <v>0.23673883046758243</v>
      </c>
      <c r="BD116" s="107">
        <v>0.237020021765594</v>
      </c>
      <c r="BE116" s="107">
        <v>0.2373012130636056</v>
      </c>
      <c r="BF116" s="107">
        <v>0.2360513036204529</v>
      </c>
      <c r="BG116" s="107">
        <v>0.23782147282483651</v>
      </c>
      <c r="BH116" s="107">
        <v>0.23812382126844731</v>
      </c>
      <c r="BI116" s="107">
        <v>0.24455501392931284</v>
      </c>
      <c r="BJ116" s="107">
        <v>0.24455501392931284</v>
      </c>
      <c r="BK116" s="107">
        <v>0.24174652053063256</v>
      </c>
      <c r="BL116" s="107">
        <v>0.23598782116891426</v>
      </c>
      <c r="BM116" s="107">
        <v>0.23022101651512267</v>
      </c>
    </row>
    <row r="117" spans="1:65" x14ac:dyDescent="0.25">
      <c r="A117" s="151"/>
      <c r="B117" s="15" t="s">
        <v>63</v>
      </c>
      <c r="C117" s="4" t="s">
        <v>0</v>
      </c>
      <c r="D117" s="107">
        <v>1.6972205795387343E-2</v>
      </c>
      <c r="E117" s="107">
        <v>1.8984049930651871E-2</v>
      </c>
      <c r="F117" s="107">
        <v>2.1621923624884767E-2</v>
      </c>
      <c r="G117" s="107">
        <v>2.2918323298875384E-2</v>
      </c>
      <c r="H117" s="107">
        <v>2.4517405486337629E-2</v>
      </c>
      <c r="I117" s="176">
        <v>2.2045099127276396E-2</v>
      </c>
      <c r="J117" s="177">
        <v>2.2347105693630943E-2</v>
      </c>
      <c r="K117" s="177">
        <v>2.5880378634921469E-2</v>
      </c>
      <c r="L117" s="177">
        <v>2.4603131307620971E-2</v>
      </c>
      <c r="M117" s="177">
        <v>2.5462693516470725E-2</v>
      </c>
      <c r="N117" s="177">
        <v>2.1293975157028983E-2</v>
      </c>
      <c r="O117" s="177">
        <v>2.20147647896183E-2</v>
      </c>
      <c r="P117" s="107">
        <v>2.5342058298631766E-2</v>
      </c>
      <c r="Q117" s="107">
        <v>3.1625289085792305E-2</v>
      </c>
      <c r="R117" s="107">
        <v>2.5396248929933331E-2</v>
      </c>
      <c r="S117" s="107">
        <v>3.1969831623952151E-2</v>
      </c>
      <c r="T117" s="107">
        <v>3.5339796796168423E-2</v>
      </c>
      <c r="U117" s="107">
        <v>3.6080351423080442E-2</v>
      </c>
      <c r="V117" s="107">
        <v>2.0908419818489732E-2</v>
      </c>
      <c r="W117" s="107">
        <v>2.5035872614738826E-2</v>
      </c>
      <c r="X117" s="107">
        <v>2.3574871684783668E-2</v>
      </c>
      <c r="Y117" s="107">
        <v>2.3782245546603593E-2</v>
      </c>
      <c r="Z117" s="107">
        <v>2.4394155381325732E-2</v>
      </c>
      <c r="AA117" s="107">
        <v>2.7281263900100494E-2</v>
      </c>
      <c r="AB117" s="107">
        <v>3.4388576539739334E-2</v>
      </c>
      <c r="AC117" s="107">
        <v>3.8533017595395819E-2</v>
      </c>
      <c r="AD117" s="107">
        <v>3.7988988698927847E-2</v>
      </c>
      <c r="AE117" s="107">
        <v>3.5344539686073692E-2</v>
      </c>
      <c r="AF117" s="107">
        <v>3.3916863448676171E-2</v>
      </c>
      <c r="AG117" s="107">
        <v>3.634879477576107E-2</v>
      </c>
      <c r="AH117" s="107">
        <v>3.6937579390724937E-2</v>
      </c>
      <c r="AI117" s="107">
        <v>4.0036435728446659E-2</v>
      </c>
      <c r="AJ117" s="107">
        <v>3.685971080783576E-2</v>
      </c>
      <c r="AK117" s="107">
        <v>3.6065446348762194E-2</v>
      </c>
      <c r="AL117" s="107">
        <v>3.7010504069991311E-2</v>
      </c>
      <c r="AM117" s="107">
        <v>4.0014751982297619E-2</v>
      </c>
      <c r="AN117" s="107">
        <v>4.2051377948154556E-2</v>
      </c>
      <c r="AO117" s="107">
        <v>3.8573933372296899E-2</v>
      </c>
      <c r="AP117" s="107">
        <v>3.8286929287705086E-2</v>
      </c>
      <c r="AQ117" s="107">
        <v>4.0561819401904183E-2</v>
      </c>
      <c r="AR117" s="107">
        <v>3.8591787332185448E-2</v>
      </c>
      <c r="AS117" s="107">
        <v>3.9144637348012823E-2</v>
      </c>
      <c r="AT117" s="107">
        <v>4.1514486096484352E-2</v>
      </c>
      <c r="AU117" s="107">
        <v>4.3447514920507545E-2</v>
      </c>
      <c r="AV117" s="107">
        <v>4.0194046721929166E-2</v>
      </c>
      <c r="AW117" s="107">
        <v>4.2997396900064745E-2</v>
      </c>
      <c r="AX117" s="107">
        <v>4.5724327729699261E-2</v>
      </c>
      <c r="AY117" s="107">
        <v>4.539652971816896E-2</v>
      </c>
      <c r="AZ117" s="107">
        <v>4.6723143475126169E-2</v>
      </c>
      <c r="BA117" s="107">
        <v>4.5795684423465946E-2</v>
      </c>
      <c r="BB117" s="107">
        <v>4.1465981450065283E-2</v>
      </c>
      <c r="BC117" s="107">
        <v>4.5531265260987858E-2</v>
      </c>
      <c r="BD117" s="107">
        <v>4.567617310815867E-2</v>
      </c>
      <c r="BE117" s="107">
        <v>4.5821080955329482E-2</v>
      </c>
      <c r="BF117" s="107">
        <v>4.5949647701380977E-2</v>
      </c>
      <c r="BG117" s="107">
        <v>4.6110162999642948E-2</v>
      </c>
      <c r="BH117" s="107">
        <v>4.2228271198240394E-2</v>
      </c>
      <c r="BI117" s="107">
        <v>4.5371996933737557E-2</v>
      </c>
      <c r="BJ117" s="107">
        <v>4.5371996933737557E-2</v>
      </c>
      <c r="BK117" s="107">
        <v>4.7049914037098128E-2</v>
      </c>
      <c r="BL117" s="107">
        <v>4.938998118964643E-2</v>
      </c>
      <c r="BM117" s="107">
        <v>4.5951401094761063E-2</v>
      </c>
    </row>
    <row r="118" spans="1:65" x14ac:dyDescent="0.25">
      <c r="A118" s="151"/>
      <c r="B118" s="15" t="s">
        <v>3</v>
      </c>
      <c r="C118" s="4" t="s">
        <v>0</v>
      </c>
      <c r="D118" s="107">
        <v>3.0455351862803074E-3</v>
      </c>
      <c r="E118" s="107">
        <v>3.669671752196024E-3</v>
      </c>
      <c r="F118" s="107">
        <v>4.441712992708886E-3</v>
      </c>
      <c r="G118" s="107">
        <v>5.4810859934113368E-3</v>
      </c>
      <c r="H118" s="107">
        <v>5.7483557029035879E-3</v>
      </c>
      <c r="I118" s="176">
        <v>6.2301367098824599E-3</v>
      </c>
      <c r="J118" s="177">
        <v>7.2555537966334229E-3</v>
      </c>
      <c r="K118" s="177">
        <v>6.9748538165036577E-3</v>
      </c>
      <c r="L118" s="177">
        <v>6.9008782936010038E-3</v>
      </c>
      <c r="M118" s="177">
        <v>7.3332557327435693E-3</v>
      </c>
      <c r="N118" s="177">
        <v>7.1261583528152549E-3</v>
      </c>
      <c r="O118" s="177">
        <v>8.772801006389247E-3</v>
      </c>
      <c r="P118" s="107">
        <v>7.2575847709696606E-3</v>
      </c>
      <c r="Q118" s="107">
        <v>8.4426983198194437E-3</v>
      </c>
      <c r="R118" s="107">
        <v>8.8458844587408231E-3</v>
      </c>
      <c r="S118" s="107">
        <v>8.8151226190762138E-3</v>
      </c>
      <c r="T118" s="107">
        <v>9.1139475948013304E-3</v>
      </c>
      <c r="U118" s="107">
        <v>9.0601262926695344E-3</v>
      </c>
      <c r="V118" s="107">
        <v>7.4905553866863516E-3</v>
      </c>
      <c r="W118" s="107">
        <v>7.5814361895787377E-3</v>
      </c>
      <c r="X118" s="107">
        <v>6.8890146562323139E-3</v>
      </c>
      <c r="Y118" s="107">
        <v>6.7817281395520729E-3</v>
      </c>
      <c r="Z118" s="107">
        <v>6.8246614397719169E-3</v>
      </c>
      <c r="AA118" s="107">
        <v>6.3425643729098369E-3</v>
      </c>
      <c r="AB118" s="107">
        <v>6.868131868131868E-3</v>
      </c>
      <c r="AC118" s="107">
        <v>6.9542279907676627E-3</v>
      </c>
      <c r="AD118" s="107">
        <v>7.2877426832802083E-3</v>
      </c>
      <c r="AE118" s="107">
        <v>7.7229210731381498E-3</v>
      </c>
      <c r="AF118" s="107">
        <v>7.9944065538303227E-3</v>
      </c>
      <c r="AG118" s="107">
        <v>7.4306155766829928E-3</v>
      </c>
      <c r="AH118" s="107">
        <v>7.6660798252846923E-3</v>
      </c>
      <c r="AI118" s="107">
        <v>8.0158602582650167E-3</v>
      </c>
      <c r="AJ118" s="107">
        <v>8.5282833356488657E-3</v>
      </c>
      <c r="AK118" s="107">
        <v>8.5499980568186241E-3</v>
      </c>
      <c r="AL118" s="107">
        <v>8.7847337267509019E-3</v>
      </c>
      <c r="AM118" s="107">
        <v>9.1780798953950346E-3</v>
      </c>
      <c r="AN118" s="107">
        <v>9.2096958930366277E-3</v>
      </c>
      <c r="AO118" s="107">
        <v>9.4104417432991291E-3</v>
      </c>
      <c r="AP118" s="107">
        <v>9.8267390742177406E-3</v>
      </c>
      <c r="AQ118" s="107">
        <v>9.9793370584209794E-3</v>
      </c>
      <c r="AR118" s="107">
        <v>1.0222947944926966E-2</v>
      </c>
      <c r="AS118" s="107">
        <v>1.0604319157945678E-2</v>
      </c>
      <c r="AT118" s="107">
        <v>1.2155773151986377E-2</v>
      </c>
      <c r="AU118" s="107">
        <v>1.2683685239981944E-2</v>
      </c>
      <c r="AV118" s="107">
        <v>1.3041635267520724E-2</v>
      </c>
      <c r="AW118" s="107">
        <v>1.3905222496773654E-2</v>
      </c>
      <c r="AX118" s="107">
        <v>1.4643224244835704E-2</v>
      </c>
      <c r="AY118" s="107">
        <v>1.6205380584972843E-2</v>
      </c>
      <c r="AZ118" s="107">
        <v>1.7346791636625811E-2</v>
      </c>
      <c r="BA118" s="107">
        <v>1.806136210384356E-2</v>
      </c>
      <c r="BB118" s="107">
        <v>1.8041058852946677E-2</v>
      </c>
      <c r="BC118" s="107">
        <v>1.9607402436368077E-2</v>
      </c>
      <c r="BD118" s="107">
        <v>2.0224806216750414E-2</v>
      </c>
      <c r="BE118" s="107">
        <v>2.0842209997132752E-2</v>
      </c>
      <c r="BF118" s="107">
        <v>2.0807204442484822E-2</v>
      </c>
      <c r="BG118" s="107">
        <v>2.2397362689046463E-2</v>
      </c>
      <c r="BH118" s="107">
        <v>2.329680387905271E-2</v>
      </c>
      <c r="BI118" s="107">
        <v>2.3434934277658904E-2</v>
      </c>
      <c r="BJ118" s="107">
        <v>2.3434934277658904E-2</v>
      </c>
      <c r="BK118" s="107">
        <v>2.3021532787113434E-2</v>
      </c>
      <c r="BL118" s="107">
        <v>2.3582161114861101E-2</v>
      </c>
      <c r="BM118" s="107">
        <v>2.5974850861654308E-2</v>
      </c>
    </row>
    <row r="119" spans="1:65" x14ac:dyDescent="0.25">
      <c r="A119" s="151"/>
      <c r="B119" s="14" t="s">
        <v>231</v>
      </c>
      <c r="C119" s="4" t="s">
        <v>0</v>
      </c>
      <c r="D119" s="107">
        <v>0.53787699586043769</v>
      </c>
      <c r="E119" s="107">
        <v>0.54114655570966252</v>
      </c>
      <c r="F119" s="107">
        <v>0.54350923261725836</v>
      </c>
      <c r="G119" s="107">
        <v>0.5456662501419971</v>
      </c>
      <c r="H119" s="107">
        <v>0.5516817282498262</v>
      </c>
      <c r="I119" s="107">
        <v>0.55367502396206425</v>
      </c>
      <c r="J119" s="107">
        <v>0.55268851247955253</v>
      </c>
      <c r="K119" s="107">
        <v>0.54891575110784796</v>
      </c>
      <c r="L119" s="107">
        <v>0.55779826523375697</v>
      </c>
      <c r="M119" s="107">
        <v>0.55843324409265505</v>
      </c>
      <c r="N119" s="107">
        <v>0.55924851421006672</v>
      </c>
      <c r="O119" s="107">
        <v>0.55417618432813587</v>
      </c>
      <c r="P119" s="107">
        <v>0.54419988102320049</v>
      </c>
      <c r="Q119" s="107">
        <v>0.52993953579091091</v>
      </c>
      <c r="R119" s="107">
        <v>0.54743313704635654</v>
      </c>
      <c r="S119" s="107">
        <v>0.54209401196166507</v>
      </c>
      <c r="T119" s="107">
        <v>0.54160563576759435</v>
      </c>
      <c r="U119" s="107">
        <v>0.53630914249107708</v>
      </c>
      <c r="V119" s="107">
        <v>0.5513048764601155</v>
      </c>
      <c r="W119" s="107">
        <v>0.55535090912984819</v>
      </c>
      <c r="X119" s="107">
        <v>0.55650748424113505</v>
      </c>
      <c r="Y119" s="107">
        <v>0.54664054992978039</v>
      </c>
      <c r="Z119" s="107">
        <v>0.55937277263007834</v>
      </c>
      <c r="AA119" s="107">
        <v>0.57086374194823808</v>
      </c>
      <c r="AB119" s="107">
        <v>0.56943202146690519</v>
      </c>
      <c r="AC119" s="107">
        <v>0.57131081202601841</v>
      </c>
      <c r="AD119" s="107">
        <v>0.56729933352651407</v>
      </c>
      <c r="AE119" s="107">
        <v>0.55670433040187017</v>
      </c>
      <c r="AF119" s="107">
        <v>0.55028165112198724</v>
      </c>
      <c r="AG119" s="107">
        <v>0.54305915682320172</v>
      </c>
      <c r="AH119" s="107">
        <v>0.54363425667996346</v>
      </c>
      <c r="AI119" s="107">
        <v>0.5500187536837593</v>
      </c>
      <c r="AJ119" s="107">
        <v>0.5556208654390784</v>
      </c>
      <c r="AK119" s="107">
        <v>0.54916248882670704</v>
      </c>
      <c r="AL119" s="107">
        <v>0.54373113879162904</v>
      </c>
      <c r="AM119" s="107">
        <v>0.55006453992255211</v>
      </c>
      <c r="AN119" s="107">
        <v>0.54937939739604025</v>
      </c>
      <c r="AO119" s="107">
        <v>0.54923096272074212</v>
      </c>
      <c r="AP119" s="107">
        <v>0.54573599977013476</v>
      </c>
      <c r="AQ119" s="107">
        <v>0.54885025014782973</v>
      </c>
      <c r="AR119" s="107">
        <v>0.5529604615257544</v>
      </c>
      <c r="AS119" s="107">
        <v>0.55161817191942408</v>
      </c>
      <c r="AT119" s="107">
        <v>0.5504604629276928</v>
      </c>
      <c r="AU119" s="107">
        <v>0.5453683735392949</v>
      </c>
      <c r="AV119" s="107">
        <v>0.54716465712132634</v>
      </c>
      <c r="AW119" s="107">
        <v>0.54347088800503884</v>
      </c>
      <c r="AX119" s="107">
        <v>0.54053101893298849</v>
      </c>
      <c r="AY119" s="107">
        <v>0.54110946297637796</v>
      </c>
      <c r="AZ119" s="107">
        <v>0.50434390771449167</v>
      </c>
      <c r="BA119" s="107">
        <v>0.53914699932569121</v>
      </c>
      <c r="BB119" s="107">
        <v>0.54920845207397562</v>
      </c>
      <c r="BC119" s="107">
        <v>0.55132121905360632</v>
      </c>
      <c r="BD119" s="107">
        <v>0.55045638292357912</v>
      </c>
      <c r="BE119" s="107">
        <v>0.54959154679355193</v>
      </c>
      <c r="BF119" s="107">
        <v>0.55407070700542127</v>
      </c>
      <c r="BG119" s="107">
        <v>0.5527794834898373</v>
      </c>
      <c r="BH119" s="107">
        <v>0.54984554582382317</v>
      </c>
      <c r="BI119" s="107">
        <v>0.5468696934839834</v>
      </c>
      <c r="BJ119" s="107">
        <v>0.5468696934839834</v>
      </c>
      <c r="BK119" s="107">
        <v>0.54239824460656161</v>
      </c>
      <c r="BL119" s="107">
        <v>0.54444068333725215</v>
      </c>
      <c r="BM119" s="107">
        <v>0.54678265067940979</v>
      </c>
    </row>
    <row r="120" spans="1:65" x14ac:dyDescent="0.25">
      <c r="A120" s="151"/>
      <c r="B120" s="15" t="s">
        <v>64</v>
      </c>
      <c r="C120" s="4" t="s">
        <v>0</v>
      </c>
      <c r="D120" s="107">
        <v>1.5966883500887048E-2</v>
      </c>
      <c r="E120" s="107">
        <v>1.5574433656957929E-2</v>
      </c>
      <c r="F120" s="107">
        <v>1.617453976590217E-2</v>
      </c>
      <c r="G120" s="107">
        <v>1.73236396682949E-2</v>
      </c>
      <c r="H120" s="107">
        <v>1.8287792096679321E-2</v>
      </c>
      <c r="I120" s="176">
        <v>1.7328355950158907E-2</v>
      </c>
      <c r="J120" s="177">
        <v>1.8811672207271386E-2</v>
      </c>
      <c r="K120" s="177">
        <v>1.9534834937200093E-2</v>
      </c>
      <c r="L120" s="177">
        <v>2.569417925917844E-2</v>
      </c>
      <c r="M120" s="177">
        <v>2.7150506343848212E-2</v>
      </c>
      <c r="N120" s="177">
        <v>2.4758471115117031E-2</v>
      </c>
      <c r="O120" s="177">
        <v>2.6351507928625815E-2</v>
      </c>
      <c r="P120" s="107">
        <v>2.052349791790601E-2</v>
      </c>
      <c r="Q120" s="107">
        <v>2.6581961046560229E-2</v>
      </c>
      <c r="R120" s="107">
        <v>2.3165322057640925E-2</v>
      </c>
      <c r="S120" s="107">
        <v>2.3370883674008597E-2</v>
      </c>
      <c r="T120" s="107">
        <v>2.4644858292064819E-2</v>
      </c>
      <c r="U120" s="107">
        <v>2.4457765168847807E-2</v>
      </c>
      <c r="V120" s="107">
        <v>2.4642841634460896E-2</v>
      </c>
      <c r="W120" s="107">
        <v>2.5421369370141136E-2</v>
      </c>
      <c r="X120" s="107">
        <v>2.4921449620421147E-2</v>
      </c>
      <c r="Y120" s="107">
        <v>2.5962746692290636E-2</v>
      </c>
      <c r="Z120" s="107">
        <v>2.8528153955808981E-2</v>
      </c>
      <c r="AA120" s="107">
        <v>2.8220292911154677E-2</v>
      </c>
      <c r="AB120" s="107">
        <v>2.9101712241247125E-2</v>
      </c>
      <c r="AC120" s="107">
        <v>3.0424747459608523E-2</v>
      </c>
      <c r="AD120" s="107">
        <v>3.1860330339032163E-2</v>
      </c>
      <c r="AE120" s="107">
        <v>3.2992875431370368E-2</v>
      </c>
      <c r="AF120" s="107">
        <v>3.3903671358653353E-2</v>
      </c>
      <c r="AG120" s="107">
        <v>3.2747527129549599E-2</v>
      </c>
      <c r="AH120" s="107">
        <v>3.3349675751565527E-2</v>
      </c>
      <c r="AI120" s="107">
        <v>3.5385522156137814E-2</v>
      </c>
      <c r="AJ120" s="107">
        <v>3.6357418430924111E-2</v>
      </c>
      <c r="AK120" s="107">
        <v>3.5482491935797285E-2</v>
      </c>
      <c r="AL120" s="107">
        <v>3.507625077235809E-2</v>
      </c>
      <c r="AM120" s="107">
        <v>3.6351901832263257E-2</v>
      </c>
      <c r="AN120" s="107">
        <v>3.530383425664041E-2</v>
      </c>
      <c r="AO120" s="107">
        <v>3.4556740080935719E-2</v>
      </c>
      <c r="AP120" s="107">
        <v>3.459471884607649E-2</v>
      </c>
      <c r="AQ120" s="107">
        <v>3.3193587179674577E-2</v>
      </c>
      <c r="AR120" s="107">
        <v>3.2746472161686503E-2</v>
      </c>
      <c r="AS120" s="107">
        <v>3.2623555743754161E-2</v>
      </c>
      <c r="AT120" s="107">
        <v>3.273656142866746E-2</v>
      </c>
      <c r="AU120" s="107">
        <v>3.1380711169065649E-2</v>
      </c>
      <c r="AV120" s="107">
        <v>3.0345704596834965E-2</v>
      </c>
      <c r="AW120" s="107">
        <v>3.0743887560177416E-2</v>
      </c>
      <c r="AX120" s="107">
        <v>3.0343346927948541E-2</v>
      </c>
      <c r="AY120" s="107">
        <v>3.1096086254939613E-2</v>
      </c>
      <c r="AZ120" s="107">
        <v>3.1413121845710164E-2</v>
      </c>
      <c r="BA120" s="107">
        <v>3.1675657451112608E-2</v>
      </c>
      <c r="BB120" s="107">
        <v>3.2367123839665446E-2</v>
      </c>
      <c r="BC120" s="107">
        <v>3.6397821247153385E-2</v>
      </c>
      <c r="BD120" s="107">
        <v>3.7622507335734898E-2</v>
      </c>
      <c r="BE120" s="107">
        <v>3.8847193424316417E-2</v>
      </c>
      <c r="BF120" s="107">
        <v>4.0473556564861408E-2</v>
      </c>
      <c r="BG120" s="107">
        <v>4.0811161182567092E-2</v>
      </c>
      <c r="BH120" s="107">
        <v>4.206842648666205E-2</v>
      </c>
      <c r="BI120" s="107">
        <v>4.6215144492009544E-2</v>
      </c>
      <c r="BJ120" s="107">
        <v>4.6215144492009544E-2</v>
      </c>
      <c r="BK120" s="107">
        <v>4.8688396358832327E-2</v>
      </c>
      <c r="BL120" s="107">
        <v>4.9137649512477101E-2</v>
      </c>
      <c r="BM120" s="107">
        <v>4.5541240448866628E-2</v>
      </c>
    </row>
    <row r="121" spans="1:65" x14ac:dyDescent="0.25">
      <c r="A121" s="151"/>
      <c r="B121" s="223" t="s">
        <v>4</v>
      </c>
      <c r="C121" s="4" t="s">
        <v>0</v>
      </c>
      <c r="D121" s="107">
        <v>0.29121821407451215</v>
      </c>
      <c r="E121" s="107">
        <v>0.28507859454461398</v>
      </c>
      <c r="F121" s="107">
        <v>0.28552672011621083</v>
      </c>
      <c r="G121" s="107">
        <v>0.27899579688742476</v>
      </c>
      <c r="H121" s="107">
        <v>0.29813913694454841</v>
      </c>
      <c r="I121" s="176">
        <v>0.31153205871966905</v>
      </c>
      <c r="J121" s="177">
        <v>0.30386259300300777</v>
      </c>
      <c r="K121" s="177">
        <v>0.30589716023808899</v>
      </c>
      <c r="L121" s="177">
        <v>0.31116687578419072</v>
      </c>
      <c r="M121" s="177">
        <v>0.31506809451751833</v>
      </c>
      <c r="N121" s="177">
        <v>0.32946511562403175</v>
      </c>
      <c r="O121" s="177">
        <v>0.3060548879398815</v>
      </c>
      <c r="P121" s="107">
        <v>0.31716240333135037</v>
      </c>
      <c r="Q121" s="107">
        <v>0.2905347042269219</v>
      </c>
      <c r="R121" s="107">
        <v>0.31116241666450489</v>
      </c>
      <c r="S121" s="107">
        <v>0.29774457761871592</v>
      </c>
      <c r="T121" s="107">
        <v>0.30059752156425101</v>
      </c>
      <c r="U121" s="107">
        <v>0.29751990482291574</v>
      </c>
      <c r="V121" s="107">
        <v>0.31006556949932695</v>
      </c>
      <c r="W121" s="107">
        <v>0.30923264729188532</v>
      </c>
      <c r="X121" s="107">
        <v>0.31595792431841691</v>
      </c>
      <c r="Y121" s="107">
        <v>0.22398181683790377</v>
      </c>
      <c r="Z121" s="107">
        <v>0.31961867426942264</v>
      </c>
      <c r="AA121" s="107">
        <v>0.32928617320966708</v>
      </c>
      <c r="AB121" s="107">
        <v>0.32556542294914387</v>
      </c>
      <c r="AC121" s="107">
        <v>0.34293036779473035</v>
      </c>
      <c r="AD121" s="107">
        <v>0.33113590263691683</v>
      </c>
      <c r="AE121" s="107">
        <v>0.31846265167538684</v>
      </c>
      <c r="AF121" s="107">
        <v>0.31502710974499692</v>
      </c>
      <c r="AG121" s="107">
        <v>0.3157111303178719</v>
      </c>
      <c r="AH121" s="107">
        <v>0.32125108639939387</v>
      </c>
      <c r="AI121" s="107">
        <v>0.31851256496811875</v>
      </c>
      <c r="AJ121" s="107">
        <v>0.32465186863451284</v>
      </c>
      <c r="AK121" s="107">
        <v>0.31292021297267886</v>
      </c>
      <c r="AL121" s="107">
        <v>0.31012527872052725</v>
      </c>
      <c r="AM121" s="107">
        <v>0.3108142088411312</v>
      </c>
      <c r="AN121" s="107">
        <v>0.31084671544221343</v>
      </c>
      <c r="AO121" s="107">
        <v>0.31041141090042834</v>
      </c>
      <c r="AP121" s="107">
        <v>0.30947763123868632</v>
      </c>
      <c r="AQ121" s="107">
        <v>0.31147225119758687</v>
      </c>
      <c r="AR121" s="107">
        <v>0.31410944717296413</v>
      </c>
      <c r="AS121" s="107">
        <v>0.3105922206763051</v>
      </c>
      <c r="AT121" s="107">
        <v>0.3124033700060499</v>
      </c>
      <c r="AU121" s="107">
        <v>0.31723757460253776</v>
      </c>
      <c r="AV121" s="107">
        <v>0.31164280331574984</v>
      </c>
      <c r="AW121" s="107">
        <v>0.3188246849632439</v>
      </c>
      <c r="AX121" s="107">
        <v>0.31664262740807053</v>
      </c>
      <c r="AY121" s="107">
        <v>0.31782170248485059</v>
      </c>
      <c r="AZ121" s="107">
        <v>0.31984138428262437</v>
      </c>
      <c r="BA121" s="107">
        <v>0.31858057990559674</v>
      </c>
      <c r="BB121" s="107">
        <v>0.31390099635259905</v>
      </c>
      <c r="BC121" s="107">
        <v>0.31895813728931971</v>
      </c>
      <c r="BD121" s="107">
        <v>0.31733087281502498</v>
      </c>
      <c r="BE121" s="107">
        <v>0.31570360834073025</v>
      </c>
      <c r="BF121" s="107">
        <v>0.31463493315904401</v>
      </c>
      <c r="BG121" s="107">
        <v>0.31151425444848407</v>
      </c>
      <c r="BH121" s="107">
        <v>0.3065326274600213</v>
      </c>
      <c r="BI121" s="107">
        <v>0.31233573374768242</v>
      </c>
      <c r="BJ121" s="107">
        <v>0.31233573374768242</v>
      </c>
      <c r="BK121" s="107">
        <v>0.3115518843581136</v>
      </c>
      <c r="BL121" s="107">
        <v>0.31616465162467855</v>
      </c>
      <c r="BM121" s="107">
        <v>0.31418063670320573</v>
      </c>
    </row>
    <row r="122" spans="1:65" x14ac:dyDescent="0.25">
      <c r="A122" s="151"/>
      <c r="B122" s="224" t="s">
        <v>5</v>
      </c>
      <c r="C122" s="203" t="s">
        <v>0</v>
      </c>
      <c r="D122" s="109">
        <v>0.23069189828503844</v>
      </c>
      <c r="E122" s="109">
        <v>0.24049352750809061</v>
      </c>
      <c r="F122" s="109">
        <v>0.2418079727351454</v>
      </c>
      <c r="G122" s="109">
        <v>0.24934681358627742</v>
      </c>
      <c r="H122" s="109">
        <v>0.23525479920859846</v>
      </c>
      <c r="I122" s="178">
        <v>0.22481460929223629</v>
      </c>
      <c r="J122" s="179">
        <v>0.23001424726927339</v>
      </c>
      <c r="K122" s="179">
        <v>0.22348375593255893</v>
      </c>
      <c r="L122" s="179">
        <v>0.22093721019038787</v>
      </c>
      <c r="M122" s="179">
        <v>0.21621464323128856</v>
      </c>
      <c r="N122" s="179">
        <v>0.20502492747091794</v>
      </c>
      <c r="O122" s="179">
        <v>0.22176978845962855</v>
      </c>
      <c r="P122" s="109">
        <v>0.20651397977394409</v>
      </c>
      <c r="Q122" s="109">
        <v>0.21282287051742874</v>
      </c>
      <c r="R122" s="109">
        <v>0.21310539832421074</v>
      </c>
      <c r="S122" s="109">
        <v>0.22097855066894051</v>
      </c>
      <c r="T122" s="109">
        <v>0.2163632559112785</v>
      </c>
      <c r="U122" s="109">
        <v>0.21433147249931361</v>
      </c>
      <c r="V122" s="109">
        <v>0.21659646532632768</v>
      </c>
      <c r="W122" s="109">
        <v>0.22069689246782173</v>
      </c>
      <c r="X122" s="109">
        <v>0.21562811030229698</v>
      </c>
      <c r="Y122" s="109">
        <v>0.29669598639958605</v>
      </c>
      <c r="Z122" s="109">
        <v>0.21122594440484677</v>
      </c>
      <c r="AA122" s="109">
        <v>0.21335727582741634</v>
      </c>
      <c r="AB122" s="109">
        <v>0.21476488627651419</v>
      </c>
      <c r="AC122" s="109">
        <v>0.19795569677167951</v>
      </c>
      <c r="AD122" s="109">
        <v>0.20430310055056505</v>
      </c>
      <c r="AE122" s="109">
        <v>0.205248803295113</v>
      </c>
      <c r="AF122" s="109">
        <v>0.20135087001833701</v>
      </c>
      <c r="AG122" s="109">
        <v>0.19460049937578028</v>
      </c>
      <c r="AH122" s="109">
        <v>0.18903349452900409</v>
      </c>
      <c r="AI122" s="109">
        <v>0.19612066655950275</v>
      </c>
      <c r="AJ122" s="109">
        <v>0.1946115783736414</v>
      </c>
      <c r="AK122" s="109">
        <v>0.20075978391823093</v>
      </c>
      <c r="AL122" s="109">
        <v>0.19852960929874364</v>
      </c>
      <c r="AM122" s="109">
        <v>0.20289842924915763</v>
      </c>
      <c r="AN122" s="109">
        <v>0.20322884769718644</v>
      </c>
      <c r="AO122" s="109">
        <v>0.2042628117393781</v>
      </c>
      <c r="AP122" s="109">
        <v>0.20166364968537195</v>
      </c>
      <c r="AQ122" s="109">
        <v>0.20418441177056826</v>
      </c>
      <c r="AR122" s="109">
        <v>0.20610454219110369</v>
      </c>
      <c r="AS122" s="109">
        <v>0.20840239549936482</v>
      </c>
      <c r="AT122" s="109">
        <v>0.20532053149297541</v>
      </c>
      <c r="AU122" s="109">
        <v>0.19675008776769146</v>
      </c>
      <c r="AV122" s="109">
        <v>0.20517614920874153</v>
      </c>
      <c r="AW122" s="109">
        <v>0.19390231548161754</v>
      </c>
      <c r="AX122" s="109">
        <v>0.19354504459696939</v>
      </c>
      <c r="AY122" s="109">
        <v>0.19219167423658781</v>
      </c>
      <c r="AZ122" s="109">
        <v>0.15308940158615716</v>
      </c>
      <c r="BA122" s="109">
        <v>0.1888907619689818</v>
      </c>
      <c r="BB122" s="109">
        <v>0.20294033188171115</v>
      </c>
      <c r="BC122" s="109">
        <v>0.19596526051713314</v>
      </c>
      <c r="BD122" s="109">
        <v>0.19550300277281923</v>
      </c>
      <c r="BE122" s="109">
        <v>0.19504074502850532</v>
      </c>
      <c r="BF122" s="109">
        <v>0.19896221728151584</v>
      </c>
      <c r="BG122" s="109">
        <v>0.20045406785878611</v>
      </c>
      <c r="BH122" s="109">
        <v>0.20124449187713978</v>
      </c>
      <c r="BI122" s="109">
        <v>0.18831881524429139</v>
      </c>
      <c r="BJ122" s="109">
        <v>0.18831881524429139</v>
      </c>
      <c r="BK122" s="109">
        <v>0.18215796388961569</v>
      </c>
      <c r="BL122" s="109">
        <v>0.17913838220009651</v>
      </c>
      <c r="BM122" s="109">
        <v>0.18706077352733744</v>
      </c>
    </row>
    <row r="123" spans="1:65" x14ac:dyDescent="0.25">
      <c r="A123" s="15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2"/>
      <c r="BK123" s="12"/>
      <c r="BL123" s="12"/>
      <c r="BM123" s="12"/>
    </row>
    <row r="124" spans="1:65" x14ac:dyDescent="0.25">
      <c r="A124" s="151"/>
      <c r="B124" s="43" t="s">
        <v>274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22"/>
      <c r="X124" s="8"/>
      <c r="Y124" s="8"/>
      <c r="Z124" s="8"/>
      <c r="AA124" s="8"/>
      <c r="AB124" s="8"/>
      <c r="AC124" s="8"/>
      <c r="AD124" s="8"/>
      <c r="AE124" s="8"/>
      <c r="AF124" s="134"/>
      <c r="AG124" s="8"/>
      <c r="AH124" s="8"/>
      <c r="AI124" s="8"/>
      <c r="AJ124" s="8"/>
      <c r="AK124" s="8"/>
      <c r="AL124" s="8"/>
      <c r="AM124" s="8"/>
      <c r="AN124" s="8"/>
      <c r="AO124" s="134"/>
      <c r="AP124" s="8"/>
      <c r="AQ124" s="8"/>
      <c r="AR124" s="8"/>
      <c r="AS124" s="8"/>
      <c r="AT124" s="8"/>
      <c r="AU124" s="8"/>
      <c r="AV124" s="8"/>
      <c r="AW124" s="8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</row>
    <row r="125" spans="1:65" x14ac:dyDescent="0.25">
      <c r="A125" s="151"/>
      <c r="B125" s="9"/>
      <c r="C125" s="10">
        <v>1920</v>
      </c>
      <c r="D125" s="10">
        <v>1921</v>
      </c>
      <c r="E125" s="10">
        <v>1922</v>
      </c>
      <c r="F125" s="10">
        <v>1923</v>
      </c>
      <c r="G125" s="10">
        <v>1924</v>
      </c>
      <c r="H125" s="10">
        <v>1925</v>
      </c>
      <c r="I125" s="10">
        <v>1926</v>
      </c>
      <c r="J125" s="10">
        <v>1927</v>
      </c>
      <c r="K125" s="10">
        <v>1928</v>
      </c>
      <c r="L125" s="10">
        <v>1929</v>
      </c>
      <c r="M125" s="10">
        <v>1930</v>
      </c>
      <c r="N125" s="10">
        <v>1931</v>
      </c>
      <c r="O125" s="10">
        <v>1932</v>
      </c>
      <c r="P125" s="10">
        <v>1933</v>
      </c>
      <c r="Q125" s="10">
        <v>1934</v>
      </c>
      <c r="R125" s="10">
        <v>1935</v>
      </c>
      <c r="S125" s="10">
        <v>1936</v>
      </c>
      <c r="T125" s="10">
        <v>1937</v>
      </c>
      <c r="U125" s="10">
        <v>1938</v>
      </c>
      <c r="V125" s="10">
        <v>1939</v>
      </c>
      <c r="W125" s="10">
        <v>1940</v>
      </c>
      <c r="X125" s="10">
        <v>1941</v>
      </c>
      <c r="Y125" s="10">
        <v>1942</v>
      </c>
      <c r="Z125" s="10">
        <v>1943</v>
      </c>
      <c r="AA125" s="10">
        <v>1944</v>
      </c>
      <c r="AB125" s="10">
        <v>1945</v>
      </c>
      <c r="AC125" s="10">
        <v>1946</v>
      </c>
      <c r="AD125" s="10">
        <v>1947</v>
      </c>
      <c r="AE125" s="10">
        <v>1948</v>
      </c>
      <c r="AF125" s="10">
        <v>1949</v>
      </c>
      <c r="AG125" s="10">
        <v>1950</v>
      </c>
      <c r="AH125" s="10">
        <v>1951</v>
      </c>
      <c r="AI125" s="10">
        <v>1952</v>
      </c>
      <c r="AJ125" s="10">
        <v>1953</v>
      </c>
      <c r="AK125" s="10">
        <v>1954</v>
      </c>
      <c r="AL125" s="10">
        <v>1955</v>
      </c>
      <c r="AM125" s="10">
        <v>1956</v>
      </c>
      <c r="AN125" s="10">
        <v>1957</v>
      </c>
      <c r="AO125" s="10">
        <v>1958</v>
      </c>
      <c r="AP125" s="10">
        <v>1959</v>
      </c>
      <c r="AQ125" s="10">
        <v>1960</v>
      </c>
      <c r="AR125" s="10">
        <v>1961</v>
      </c>
      <c r="AS125" s="10">
        <v>1962</v>
      </c>
      <c r="AT125" s="10">
        <v>1963</v>
      </c>
      <c r="AU125" s="10">
        <v>1964</v>
      </c>
      <c r="AV125" s="10">
        <v>1965</v>
      </c>
      <c r="AW125" s="10">
        <v>1966</v>
      </c>
      <c r="AX125" s="10">
        <v>1967</v>
      </c>
      <c r="AY125" s="10">
        <v>1968</v>
      </c>
      <c r="AZ125" s="10">
        <v>1969</v>
      </c>
      <c r="BA125" s="10">
        <v>1970</v>
      </c>
      <c r="BB125" s="10">
        <v>1971</v>
      </c>
      <c r="BC125" s="10">
        <v>1972</v>
      </c>
      <c r="BD125" s="10">
        <v>1973</v>
      </c>
      <c r="BE125" s="10">
        <v>1974</v>
      </c>
      <c r="BF125" s="10">
        <v>1975</v>
      </c>
      <c r="BG125" s="10">
        <v>1976</v>
      </c>
      <c r="BH125" s="10">
        <v>1977</v>
      </c>
      <c r="BI125" s="10">
        <v>1978</v>
      </c>
      <c r="BJ125" s="10">
        <v>1979</v>
      </c>
      <c r="BK125" s="10">
        <v>1980</v>
      </c>
      <c r="BL125" s="10">
        <v>1981</v>
      </c>
      <c r="BM125" s="10">
        <v>1982</v>
      </c>
    </row>
    <row r="126" spans="1:65" x14ac:dyDescent="0.25">
      <c r="A126" s="151"/>
      <c r="B126" s="27" t="s">
        <v>174</v>
      </c>
      <c r="C126" s="13">
        <v>37.799999999999997</v>
      </c>
      <c r="D126" s="13">
        <v>31.4</v>
      </c>
      <c r="E126" s="13">
        <v>37.200000000000003</v>
      </c>
      <c r="F126" s="13">
        <v>42.5</v>
      </c>
      <c r="G126" s="13">
        <v>44.1</v>
      </c>
      <c r="H126" s="13">
        <v>47.1</v>
      </c>
      <c r="I126" s="13">
        <v>54</v>
      </c>
      <c r="J126" s="13">
        <v>50.1</v>
      </c>
      <c r="K126" s="13">
        <v>52.7</v>
      </c>
      <c r="L126" s="13">
        <v>43.3</v>
      </c>
      <c r="M126" s="13">
        <v>39.700000000000003</v>
      </c>
      <c r="N126" s="13">
        <v>49.8</v>
      </c>
      <c r="O126" s="13">
        <v>43.3</v>
      </c>
      <c r="P126" s="13">
        <v>46.9</v>
      </c>
      <c r="Q126" s="13">
        <v>43.3</v>
      </c>
      <c r="R126" s="13">
        <v>45.4</v>
      </c>
      <c r="S126" s="13">
        <v>50.6</v>
      </c>
      <c r="T126" s="13">
        <v>47.3</v>
      </c>
      <c r="U126" s="13">
        <v>48</v>
      </c>
      <c r="V126" s="13">
        <v>53</v>
      </c>
      <c r="W126" s="13">
        <v>50.9</v>
      </c>
      <c r="X126" s="13">
        <v>59.1</v>
      </c>
      <c r="Y126" s="13">
        <v>66.900000000000006</v>
      </c>
      <c r="Z126" s="13">
        <v>62.4</v>
      </c>
      <c r="AA126" s="13">
        <v>67.400000000000006</v>
      </c>
      <c r="AB126" s="13">
        <v>65</v>
      </c>
      <c r="AC126" s="13">
        <v>67.8</v>
      </c>
      <c r="AD126" s="13">
        <v>72.900000000000006</v>
      </c>
      <c r="AE126" s="13">
        <v>81</v>
      </c>
      <c r="AF126" s="13">
        <v>90.4</v>
      </c>
      <c r="AG126" s="13">
        <v>100</v>
      </c>
      <c r="AH126" s="13">
        <v>105.4</v>
      </c>
      <c r="AI126" s="13">
        <v>100.9</v>
      </c>
      <c r="AJ126" s="13">
        <v>110.3</v>
      </c>
      <c r="AK126" s="13">
        <v>134.9</v>
      </c>
      <c r="AL126" s="13">
        <v>154</v>
      </c>
      <c r="AM126" s="13">
        <v>149.80000000000001</v>
      </c>
      <c r="AN126" s="13">
        <v>166.8</v>
      </c>
      <c r="AO126" s="13">
        <v>184.5</v>
      </c>
      <c r="AP126" s="13">
        <v>167.4</v>
      </c>
      <c r="AQ126" s="13">
        <v>180.2</v>
      </c>
      <c r="AR126" s="13">
        <v>194.8</v>
      </c>
      <c r="AS126" s="13">
        <v>204.2</v>
      </c>
      <c r="AT126" s="13">
        <v>219.8</v>
      </c>
      <c r="AU126" s="13">
        <v>239.8</v>
      </c>
      <c r="AV126" s="13">
        <v>255</v>
      </c>
      <c r="AW126" s="13">
        <v>264.89999999999998</v>
      </c>
      <c r="AX126" s="13">
        <v>267.5</v>
      </c>
      <c r="AY126" s="13">
        <v>277.39999999999998</v>
      </c>
      <c r="AZ126" s="13">
        <v>265.7</v>
      </c>
      <c r="BA126" s="13">
        <v>275.89999999999998</v>
      </c>
      <c r="BB126" s="13">
        <v>286.89999999999998</v>
      </c>
      <c r="BC126" s="13">
        <v>285.3</v>
      </c>
      <c r="BD126" s="52" t="s">
        <v>0</v>
      </c>
      <c r="BE126" s="52" t="s">
        <v>0</v>
      </c>
      <c r="BF126" s="52" t="s">
        <v>0</v>
      </c>
      <c r="BG126" s="52" t="s">
        <v>0</v>
      </c>
      <c r="BH126" s="52" t="s">
        <v>0</v>
      </c>
      <c r="BI126" s="52" t="s">
        <v>0</v>
      </c>
      <c r="BJ126" s="52" t="s">
        <v>0</v>
      </c>
      <c r="BK126" s="52" t="s">
        <v>0</v>
      </c>
      <c r="BL126" s="52" t="s">
        <v>0</v>
      </c>
      <c r="BM126" s="52" t="s">
        <v>0</v>
      </c>
    </row>
    <row r="127" spans="1:65" x14ac:dyDescent="0.25">
      <c r="A127" s="151"/>
      <c r="B127" s="3" t="s">
        <v>191</v>
      </c>
      <c r="C127" s="137">
        <v>1448.0429999999999</v>
      </c>
      <c r="D127" s="137">
        <v>1913.413</v>
      </c>
      <c r="E127" s="137">
        <v>2552.15</v>
      </c>
      <c r="F127" s="137">
        <v>2979.9720000000002</v>
      </c>
      <c r="G127" s="137">
        <v>3926.1439999999998</v>
      </c>
      <c r="H127" s="137">
        <v>2872.6219999999998</v>
      </c>
      <c r="I127" s="137">
        <v>3158.2280000000001</v>
      </c>
      <c r="J127" s="137">
        <v>2996.9639999999999</v>
      </c>
      <c r="K127" s="137">
        <v>2947.2289999999998</v>
      </c>
      <c r="L127" s="137">
        <v>3028.7979999999998</v>
      </c>
      <c r="M127" s="137">
        <v>3293.364</v>
      </c>
      <c r="N127" s="137">
        <v>3694.0050000000001</v>
      </c>
      <c r="O127" s="137">
        <v>3404.9580000000001</v>
      </c>
      <c r="P127" s="137">
        <v>2777.991</v>
      </c>
      <c r="Q127" s="137">
        <v>2774.2440000000001</v>
      </c>
      <c r="R127" s="137">
        <v>3572.83</v>
      </c>
      <c r="S127" s="137">
        <v>4341.4179999999997</v>
      </c>
      <c r="T127" s="137">
        <v>4056.489</v>
      </c>
      <c r="U127" s="137">
        <v>4132.26</v>
      </c>
      <c r="V127" s="137">
        <v>4555.9809999999998</v>
      </c>
      <c r="W127" s="137">
        <v>4972.8490000000002</v>
      </c>
      <c r="X127" s="137">
        <v>5677.3980000000001</v>
      </c>
      <c r="Y127" s="137">
        <v>6799.9229999999998</v>
      </c>
      <c r="Z127" s="137">
        <v>6857.5519999999997</v>
      </c>
      <c r="AA127" s="137">
        <v>6754.3630000000003</v>
      </c>
      <c r="AB127" s="137">
        <v>6742.0870000000004</v>
      </c>
      <c r="AC127" s="137">
        <v>7196.6549999999997</v>
      </c>
      <c r="AD127" s="137">
        <v>8412.1659999999993</v>
      </c>
      <c r="AE127" s="137">
        <v>9558.81</v>
      </c>
      <c r="AF127" s="137">
        <v>10431.566999999999</v>
      </c>
      <c r="AG127" s="137">
        <v>9418.6710000000003</v>
      </c>
      <c r="AH127" s="137">
        <v>9830.1959999999999</v>
      </c>
      <c r="AI127" s="137">
        <v>10730.401</v>
      </c>
      <c r="AJ127" s="137">
        <v>11681.569</v>
      </c>
      <c r="AK127" s="137">
        <v>13012.659</v>
      </c>
      <c r="AL127" s="137">
        <v>14002.1</v>
      </c>
      <c r="AM127" s="137">
        <v>10678.633</v>
      </c>
      <c r="AN127" s="137">
        <v>14597.267</v>
      </c>
      <c r="AO127" s="137">
        <v>16251.763000000001</v>
      </c>
      <c r="AP127" s="137">
        <v>17764.923999999999</v>
      </c>
      <c r="AQ127" s="137">
        <v>19541.550999999999</v>
      </c>
      <c r="AR127" s="137">
        <v>19167.98</v>
      </c>
      <c r="AS127" s="137">
        <v>21115.607</v>
      </c>
      <c r="AT127" s="137">
        <v>22326.991999999998</v>
      </c>
      <c r="AU127" s="137">
        <v>26989.608</v>
      </c>
      <c r="AV127" s="137">
        <v>30955.683000000001</v>
      </c>
      <c r="AW127" s="137">
        <v>32228.628000000001</v>
      </c>
      <c r="AX127" s="137">
        <v>32106.858</v>
      </c>
      <c r="AY127" s="137">
        <v>31683.237000000001</v>
      </c>
      <c r="AZ127" s="137">
        <v>32445.8</v>
      </c>
      <c r="BA127" s="137">
        <v>34651.421999999999</v>
      </c>
      <c r="BB127" s="137">
        <v>32715.144</v>
      </c>
      <c r="BC127" s="137">
        <v>32251.992999999999</v>
      </c>
      <c r="BD127" s="137">
        <v>32861.252999999997</v>
      </c>
      <c r="BE127" s="137">
        <v>33499.144999999997</v>
      </c>
      <c r="BF127" s="137">
        <v>35840.57</v>
      </c>
      <c r="BG127" s="137">
        <v>31386.55</v>
      </c>
      <c r="BH127" s="137">
        <v>29397.338</v>
      </c>
      <c r="BI127" s="137">
        <v>35474.851000000002</v>
      </c>
      <c r="BJ127" s="137">
        <v>34587.411999999997</v>
      </c>
      <c r="BK127" s="137">
        <v>35081.008000000002</v>
      </c>
      <c r="BL127" s="137">
        <v>33155.305999999997</v>
      </c>
      <c r="BM127" s="137">
        <v>35511.014999999999</v>
      </c>
    </row>
    <row r="128" spans="1:65" x14ac:dyDescent="0.25">
      <c r="A128" s="151"/>
      <c r="B128" s="3" t="s">
        <v>192</v>
      </c>
      <c r="C128" s="23">
        <v>116.489</v>
      </c>
      <c r="D128" s="23">
        <v>120.127</v>
      </c>
      <c r="E128" s="23">
        <v>115.188</v>
      </c>
      <c r="F128" s="23">
        <v>118.685</v>
      </c>
      <c r="G128" s="23">
        <v>88.555000000000007</v>
      </c>
      <c r="H128" s="23">
        <v>187.62899999999999</v>
      </c>
      <c r="I128" s="23">
        <v>199.471</v>
      </c>
      <c r="J128" s="23">
        <v>189.899</v>
      </c>
      <c r="K128" s="23">
        <v>176.13399999999999</v>
      </c>
      <c r="L128" s="23">
        <v>94.971000000000004</v>
      </c>
      <c r="M128" s="23">
        <v>82.576999999999998</v>
      </c>
      <c r="N128" s="23">
        <v>135.96</v>
      </c>
      <c r="O128" s="23">
        <v>131.84</v>
      </c>
      <c r="P128" s="23">
        <v>185.84899999999999</v>
      </c>
      <c r="Q128" s="23">
        <v>123.776</v>
      </c>
      <c r="R128" s="23">
        <v>120.98</v>
      </c>
      <c r="S128" s="23">
        <v>106.524</v>
      </c>
      <c r="T128" s="23">
        <v>103.79600000000001</v>
      </c>
      <c r="U128" s="23">
        <v>105.499</v>
      </c>
      <c r="V128" s="23">
        <v>148.16200000000001</v>
      </c>
      <c r="W128" s="23">
        <v>96.751999999999995</v>
      </c>
      <c r="X128" s="23">
        <v>160.02199999999999</v>
      </c>
      <c r="Y128" s="23">
        <v>182.80199999999999</v>
      </c>
      <c r="Z128" s="23">
        <v>157.37200000000001</v>
      </c>
      <c r="AA128" s="23">
        <v>183.18299999999999</v>
      </c>
      <c r="AB128" s="23">
        <v>161.72900000000001</v>
      </c>
      <c r="AC128" s="23">
        <v>138.62899999999999</v>
      </c>
      <c r="AD128" s="23">
        <v>198.85400000000001</v>
      </c>
      <c r="AE128" s="23">
        <v>209.62899999999999</v>
      </c>
      <c r="AF128" s="23">
        <v>231.12200000000001</v>
      </c>
      <c r="AG128" s="23">
        <v>250.29300000000001</v>
      </c>
      <c r="AH128" s="23">
        <v>240.018</v>
      </c>
      <c r="AI128" s="23">
        <v>244.5</v>
      </c>
      <c r="AJ128" s="23">
        <v>298.68700000000001</v>
      </c>
      <c r="AK128" s="23">
        <v>399.45800000000003</v>
      </c>
      <c r="AL128" s="23">
        <v>448.90800000000002</v>
      </c>
      <c r="AM128" s="23">
        <v>432.05799999999999</v>
      </c>
      <c r="AN128" s="23">
        <v>410.43900000000002</v>
      </c>
      <c r="AO128" s="23">
        <v>509.524</v>
      </c>
      <c r="AP128" s="23">
        <v>481.39800000000002</v>
      </c>
      <c r="AQ128" s="23">
        <v>528.17499999999995</v>
      </c>
      <c r="AR128" s="23">
        <v>723.34</v>
      </c>
      <c r="AS128" s="23">
        <v>655.60799999999995</v>
      </c>
      <c r="AT128" s="23">
        <v>677.28</v>
      </c>
      <c r="AU128" s="23">
        <v>891.52599999999995</v>
      </c>
      <c r="AV128" s="23">
        <v>859.58399999999995</v>
      </c>
      <c r="AW128" s="23">
        <v>1013.169</v>
      </c>
      <c r="AX128" s="23">
        <v>980.16899999999998</v>
      </c>
      <c r="AY128" s="23">
        <v>856.93899999999996</v>
      </c>
      <c r="AZ128" s="23">
        <v>834.59699999999998</v>
      </c>
      <c r="BA128" s="23">
        <v>925.04200000000003</v>
      </c>
      <c r="BB128" s="23">
        <v>953.78499999999997</v>
      </c>
      <c r="BC128" s="23">
        <v>869.50599999999997</v>
      </c>
      <c r="BD128" s="23">
        <v>1008.8869999999999</v>
      </c>
      <c r="BE128" s="23">
        <v>971.57600000000002</v>
      </c>
      <c r="BF128" s="23">
        <v>1027.3030000000001</v>
      </c>
      <c r="BG128" s="23">
        <v>739.81200000000001</v>
      </c>
      <c r="BH128" s="23">
        <v>770.09299999999996</v>
      </c>
      <c r="BI128" s="23">
        <v>948.74400000000003</v>
      </c>
      <c r="BJ128" s="23">
        <v>640.51400000000001</v>
      </c>
      <c r="BK128" s="23">
        <v>935.17399999999998</v>
      </c>
      <c r="BL128" s="23">
        <v>1331.287</v>
      </c>
      <c r="BM128" s="23">
        <v>979.80200000000002</v>
      </c>
    </row>
    <row r="129" spans="1:65" x14ac:dyDescent="0.25">
      <c r="A129" s="151"/>
      <c r="B129" s="3" t="s">
        <v>193</v>
      </c>
      <c r="C129" s="23">
        <v>36.075000000000003</v>
      </c>
      <c r="D129" s="23">
        <v>34.423999999999999</v>
      </c>
      <c r="E129" s="23">
        <v>40.39</v>
      </c>
      <c r="F129" s="23">
        <v>39.985999999999997</v>
      </c>
      <c r="G129" s="23">
        <v>40.5</v>
      </c>
      <c r="H129" s="23">
        <v>47.5</v>
      </c>
      <c r="I129" s="23">
        <v>49.82</v>
      </c>
      <c r="J129" s="23">
        <v>51.66</v>
      </c>
      <c r="K129" s="23">
        <v>53.021000000000001</v>
      </c>
      <c r="L129" s="23">
        <v>52.482999999999997</v>
      </c>
      <c r="M129" s="23">
        <v>48.905999999999999</v>
      </c>
      <c r="N129" s="23">
        <v>47.378999999999998</v>
      </c>
      <c r="O129" s="23">
        <v>41.093000000000004</v>
      </c>
      <c r="P129" s="23">
        <v>54.685000000000002</v>
      </c>
      <c r="Q129" s="45">
        <v>46.03</v>
      </c>
      <c r="R129" s="45">
        <v>52.42</v>
      </c>
      <c r="S129" s="45">
        <v>63.484999999999999</v>
      </c>
      <c r="T129" s="45">
        <v>59.829000000000001</v>
      </c>
      <c r="U129" s="45">
        <v>57.234999999999999</v>
      </c>
      <c r="V129" s="45">
        <v>54.847999999999999</v>
      </c>
      <c r="W129" s="45">
        <v>52.384</v>
      </c>
      <c r="X129" s="79">
        <v>51.793999999999997</v>
      </c>
      <c r="Y129" s="79">
        <v>52.325000000000003</v>
      </c>
      <c r="Z129" s="45">
        <v>52.325000000000003</v>
      </c>
      <c r="AA129" s="45">
        <v>60.109000000000002</v>
      </c>
      <c r="AB129" s="45">
        <v>54.719000000000001</v>
      </c>
      <c r="AC129" s="45">
        <v>56.887999999999998</v>
      </c>
      <c r="AD129" s="45">
        <v>55.4</v>
      </c>
      <c r="AE129" s="45">
        <v>53.164999999999999</v>
      </c>
      <c r="AF129" s="45">
        <v>59.027000000000001</v>
      </c>
      <c r="AG129" s="45">
        <v>65.593999999999994</v>
      </c>
      <c r="AH129" s="45">
        <v>68.125</v>
      </c>
      <c r="AI129" s="45">
        <v>70.837000000000003</v>
      </c>
      <c r="AJ129" s="45">
        <v>87.635999999999996</v>
      </c>
      <c r="AK129" s="45">
        <v>84.900999999999996</v>
      </c>
      <c r="AL129" s="45">
        <v>93</v>
      </c>
      <c r="AM129" s="45">
        <v>88.337999999999994</v>
      </c>
      <c r="AN129" s="45">
        <v>97.292000000000002</v>
      </c>
      <c r="AO129" s="45">
        <v>121.675</v>
      </c>
      <c r="AP129" s="45">
        <v>97.558000000000007</v>
      </c>
      <c r="AQ129" s="45">
        <v>124.285</v>
      </c>
      <c r="AR129" s="45">
        <v>126.616</v>
      </c>
      <c r="AS129" s="45">
        <v>139.79400000000001</v>
      </c>
      <c r="AT129" s="45">
        <v>137.06899999999999</v>
      </c>
      <c r="AU129" s="45">
        <v>156.477</v>
      </c>
      <c r="AV129" s="45">
        <v>162.149</v>
      </c>
      <c r="AW129" s="45">
        <v>183.005</v>
      </c>
      <c r="AX129" s="45">
        <v>224.505</v>
      </c>
      <c r="AY129" s="45">
        <v>212.65600000000001</v>
      </c>
      <c r="AZ129" s="45">
        <v>172.73400000000001</v>
      </c>
      <c r="BA129" s="45">
        <v>185.29300000000001</v>
      </c>
      <c r="BB129" s="45">
        <v>187.49600000000001</v>
      </c>
      <c r="BC129" s="45">
        <v>203.46299999999999</v>
      </c>
      <c r="BD129" s="23">
        <v>221.71600000000001</v>
      </c>
      <c r="BE129" s="45">
        <v>220.767</v>
      </c>
      <c r="BF129" s="45">
        <v>228.26400000000001</v>
      </c>
      <c r="BG129" s="45">
        <v>212.2</v>
      </c>
      <c r="BH129" s="45">
        <v>182.01</v>
      </c>
      <c r="BI129" s="45">
        <v>241.602</v>
      </c>
      <c r="BJ129" s="45">
        <v>223</v>
      </c>
      <c r="BK129" s="45">
        <v>1170.4469999999999</v>
      </c>
      <c r="BL129" s="45">
        <v>1314.52</v>
      </c>
      <c r="BM129" s="45">
        <v>1258.8399999999999</v>
      </c>
    </row>
    <row r="130" spans="1:65" x14ac:dyDescent="0.25">
      <c r="A130" s="151"/>
      <c r="B130" s="3" t="s">
        <v>109</v>
      </c>
      <c r="C130" s="4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4"/>
      <c r="R130" s="104"/>
      <c r="S130" s="104"/>
      <c r="T130" s="104"/>
      <c r="U130" s="104"/>
      <c r="V130" s="104"/>
      <c r="W130" s="104"/>
      <c r="X130" s="105"/>
      <c r="Y130" s="105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3"/>
      <c r="BE130" s="104"/>
      <c r="BF130" s="104"/>
      <c r="BG130" s="104"/>
      <c r="BH130" s="104"/>
      <c r="BI130" s="104"/>
      <c r="BJ130" s="104"/>
      <c r="BK130" s="104"/>
      <c r="BL130" s="104"/>
      <c r="BM130" s="104"/>
    </row>
    <row r="131" spans="1:65" x14ac:dyDescent="0.25">
      <c r="A131" s="151"/>
      <c r="B131" s="14" t="s">
        <v>194</v>
      </c>
      <c r="C131" s="103">
        <v>2928.3789999999999</v>
      </c>
      <c r="D131" s="103">
        <v>2945.9340000000002</v>
      </c>
      <c r="E131" s="103">
        <v>2856.4630000000002</v>
      </c>
      <c r="F131" s="103">
        <v>3209.08</v>
      </c>
      <c r="G131" s="103">
        <v>3266.5830000000001</v>
      </c>
      <c r="H131" s="103">
        <v>2936.1689999999999</v>
      </c>
      <c r="I131" s="103">
        <v>3137.2890000000002</v>
      </c>
      <c r="J131" s="103">
        <v>3181.384</v>
      </c>
      <c r="K131" s="103">
        <v>3112.2739999999999</v>
      </c>
      <c r="L131" s="103">
        <v>2865.1190000000001</v>
      </c>
      <c r="M131" s="103">
        <v>3075.0430000000001</v>
      </c>
      <c r="N131" s="103">
        <v>3377.538</v>
      </c>
      <c r="O131" s="103">
        <v>3242.6469999999999</v>
      </c>
      <c r="P131" s="103">
        <v>3198.4940000000001</v>
      </c>
      <c r="Q131" s="104">
        <v>2970.3809999999999</v>
      </c>
      <c r="R131" s="104">
        <v>2965.6329999999998</v>
      </c>
      <c r="S131" s="104">
        <v>2851.8359999999998</v>
      </c>
      <c r="T131" s="104">
        <v>2999.9070000000002</v>
      </c>
      <c r="U131" s="104">
        <v>3093.8780000000002</v>
      </c>
      <c r="V131" s="104">
        <v>3266.7660000000001</v>
      </c>
      <c r="W131" s="104">
        <v>3341.701</v>
      </c>
      <c r="X131" s="105">
        <v>3491.9679999999998</v>
      </c>
      <c r="Y131" s="105">
        <v>3575.9369999999999</v>
      </c>
      <c r="Z131" s="104">
        <v>3082.732</v>
      </c>
      <c r="AA131" s="104">
        <v>3354.933</v>
      </c>
      <c r="AB131" s="104">
        <v>6450.8890000000001</v>
      </c>
      <c r="AC131" s="104">
        <v>3313.194</v>
      </c>
      <c r="AD131" s="104">
        <v>3512.2640000000001</v>
      </c>
      <c r="AE131" s="104">
        <v>3721.77</v>
      </c>
      <c r="AF131" s="104">
        <v>3792.4969999999998</v>
      </c>
      <c r="AG131" s="104">
        <v>4327.7219999999998</v>
      </c>
      <c r="AH131" s="104">
        <v>4427.6959999999999</v>
      </c>
      <c r="AI131" s="104">
        <v>4235.665</v>
      </c>
      <c r="AJ131" s="104">
        <v>4856.7</v>
      </c>
      <c r="AK131" s="104">
        <v>5252.7790000000005</v>
      </c>
      <c r="AL131" s="104">
        <v>5371.4129999999996</v>
      </c>
      <c r="AM131" s="104">
        <v>5459.5889999999999</v>
      </c>
      <c r="AN131" s="104">
        <v>5391.8</v>
      </c>
      <c r="AO131" s="104">
        <v>6371.52</v>
      </c>
      <c r="AP131" s="104">
        <v>6324.018</v>
      </c>
      <c r="AQ131" s="104">
        <v>5558.4290000000001</v>
      </c>
      <c r="AR131" s="104">
        <v>6287.7470000000003</v>
      </c>
      <c r="AS131" s="104">
        <v>6371.7039999999997</v>
      </c>
      <c r="AT131" s="104">
        <v>6963.0770000000002</v>
      </c>
      <c r="AU131" s="104">
        <v>7460.6270000000004</v>
      </c>
      <c r="AV131" s="104">
        <v>7718.3710000000001</v>
      </c>
      <c r="AW131" s="104">
        <v>8286.9349999999995</v>
      </c>
      <c r="AX131" s="104">
        <v>7610.9319999999998</v>
      </c>
      <c r="AY131" s="104">
        <v>7675.8450000000003</v>
      </c>
      <c r="AZ131" s="104">
        <v>7103.509</v>
      </c>
      <c r="BA131" s="104">
        <v>7439.6840000000002</v>
      </c>
      <c r="BB131" s="104">
        <v>7691.6559999999999</v>
      </c>
      <c r="BC131" s="104">
        <v>7292.18</v>
      </c>
      <c r="BD131" s="103">
        <v>7606.3410000000003</v>
      </c>
      <c r="BE131" s="104">
        <v>6717.2340000000004</v>
      </c>
      <c r="BF131" s="104">
        <v>6694.2669999999998</v>
      </c>
      <c r="BG131" s="104">
        <v>6783.1840000000002</v>
      </c>
      <c r="BH131" s="104">
        <v>7469.6490000000003</v>
      </c>
      <c r="BI131" s="104">
        <v>7191.1279999999997</v>
      </c>
      <c r="BJ131" s="104">
        <v>5581.1580000000004</v>
      </c>
      <c r="BK131" s="104">
        <v>6766.4790000000003</v>
      </c>
      <c r="BL131" s="104">
        <v>7668.692</v>
      </c>
      <c r="BM131" s="104">
        <v>5629.549</v>
      </c>
    </row>
    <row r="132" spans="1:65" x14ac:dyDescent="0.25">
      <c r="A132" s="151"/>
      <c r="B132" s="14" t="s">
        <v>110</v>
      </c>
      <c r="C132" s="137">
        <v>802</v>
      </c>
      <c r="D132" s="137">
        <v>612</v>
      </c>
      <c r="E132" s="137">
        <v>607</v>
      </c>
      <c r="F132" s="137">
        <v>802.00026175726384</v>
      </c>
      <c r="G132" s="137">
        <v>826.95526181333821</v>
      </c>
      <c r="H132" s="137">
        <v>670.51045086301235</v>
      </c>
      <c r="I132" s="137">
        <v>680.47349160373813</v>
      </c>
      <c r="J132" s="137">
        <v>647.18185544404571</v>
      </c>
      <c r="K132" s="137">
        <v>698.15350447936146</v>
      </c>
      <c r="L132" s="137">
        <v>512.65060892758731</v>
      </c>
      <c r="M132" s="137">
        <v>447.72154405645711</v>
      </c>
      <c r="N132" s="137">
        <v>633.20590323484146</v>
      </c>
      <c r="O132" s="137">
        <v>608.59816070019338</v>
      </c>
      <c r="P132" s="137">
        <v>601.49088914970605</v>
      </c>
      <c r="Q132" s="115">
        <v>580.220853823129</v>
      </c>
      <c r="R132" s="115">
        <v>564.65719123033762</v>
      </c>
      <c r="S132" s="115">
        <v>560.06130787324366</v>
      </c>
      <c r="T132" s="115">
        <v>544.92689273367478</v>
      </c>
      <c r="U132" s="115">
        <v>547.10172799315296</v>
      </c>
      <c r="V132" s="115">
        <v>605.10333461288621</v>
      </c>
      <c r="W132" s="115">
        <v>490.67436015370612</v>
      </c>
      <c r="X132" s="116">
        <v>608.2773381657563</v>
      </c>
      <c r="Y132" s="116">
        <v>660.86818643617039</v>
      </c>
      <c r="Z132" s="115">
        <v>586.52292836354252</v>
      </c>
      <c r="AA132" s="115">
        <v>690.38219243126468</v>
      </c>
      <c r="AB132" s="115">
        <v>338.89809606086851</v>
      </c>
      <c r="AC132" s="115">
        <v>689.36500549017057</v>
      </c>
      <c r="AD132" s="115">
        <v>716.80061635457923</v>
      </c>
      <c r="AE132" s="115">
        <v>760.91134057182478</v>
      </c>
      <c r="AF132" s="115">
        <v>756.92584595320716</v>
      </c>
      <c r="AG132" s="115">
        <v>721.40539526337409</v>
      </c>
      <c r="AH132" s="115">
        <v>773.34171090336827</v>
      </c>
      <c r="AI132" s="115">
        <v>755.93560869426642</v>
      </c>
      <c r="AJ132" s="115">
        <v>766.33001832520017</v>
      </c>
      <c r="AK132" s="115">
        <v>854.33577159823403</v>
      </c>
      <c r="AL132" s="115">
        <v>835.92157221945138</v>
      </c>
      <c r="AM132" s="115">
        <v>802.58349117488513</v>
      </c>
      <c r="AN132" s="115">
        <v>834.60031900293041</v>
      </c>
      <c r="AO132" s="115">
        <v>828.17742077243736</v>
      </c>
      <c r="AP132" s="115">
        <v>879.70242968947912</v>
      </c>
      <c r="AQ132" s="115">
        <v>975.05644130742701</v>
      </c>
      <c r="AR132" s="115">
        <v>993.37743710107929</v>
      </c>
      <c r="AS132" s="115">
        <v>994.60976216095412</v>
      </c>
      <c r="AT132" s="115">
        <v>986.66164398296905</v>
      </c>
      <c r="AU132" s="115">
        <v>1133.1548943540538</v>
      </c>
      <c r="AV132" s="115">
        <v>1157.8066148932205</v>
      </c>
      <c r="AW132" s="115">
        <v>1118.8074963783351</v>
      </c>
      <c r="AX132" s="115">
        <v>1130.3844259809443</v>
      </c>
      <c r="AY132" s="115">
        <v>1180.5635731310365</v>
      </c>
      <c r="AZ132" s="115">
        <v>1184.0477713197802</v>
      </c>
      <c r="BA132" s="115">
        <v>1193.5162837561379</v>
      </c>
      <c r="BB132" s="115">
        <v>1272.2532052915524</v>
      </c>
      <c r="BC132" s="115">
        <v>1264.7573153707121</v>
      </c>
      <c r="BD132" s="137">
        <v>1131.8361877281072</v>
      </c>
      <c r="BE132" s="115">
        <v>1168.3027567597019</v>
      </c>
      <c r="BF132" s="115">
        <v>1262.0811210547772</v>
      </c>
      <c r="BG132" s="115">
        <v>1181.9366834218267</v>
      </c>
      <c r="BH132" s="115">
        <v>1357.2142412581902</v>
      </c>
      <c r="BI132" s="115">
        <v>1519.9391528005065</v>
      </c>
      <c r="BJ132" s="115">
        <v>1515.4380148349142</v>
      </c>
      <c r="BK132" s="115">
        <v>1828.7797833999043</v>
      </c>
      <c r="BL132" s="115">
        <v>1824.0495250037425</v>
      </c>
      <c r="BM132" s="115">
        <v>1797.5978182266465</v>
      </c>
    </row>
    <row r="133" spans="1:65" x14ac:dyDescent="0.25">
      <c r="A133" s="151"/>
      <c r="B133" s="14" t="s">
        <v>195</v>
      </c>
      <c r="C133" s="137">
        <v>2348.56</v>
      </c>
      <c r="D133" s="137">
        <v>1803.6279999999999</v>
      </c>
      <c r="E133" s="137">
        <v>1733.905</v>
      </c>
      <c r="F133" s="137">
        <v>2573.683</v>
      </c>
      <c r="G133" s="137">
        <v>2701.3180000000002</v>
      </c>
      <c r="H133" s="137">
        <v>1968.732</v>
      </c>
      <c r="I133" s="137">
        <v>2134.8420000000001</v>
      </c>
      <c r="J133" s="137">
        <v>2058.9340000000002</v>
      </c>
      <c r="K133" s="137">
        <v>2172.8449999999998</v>
      </c>
      <c r="L133" s="137">
        <v>1468.8050000000001</v>
      </c>
      <c r="M133" s="137">
        <v>1376.7629999999999</v>
      </c>
      <c r="N133" s="137">
        <v>2138.6770000000001</v>
      </c>
      <c r="O133" s="137">
        <v>1973.4690000000001</v>
      </c>
      <c r="P133" s="137">
        <v>1923.865</v>
      </c>
      <c r="Q133" s="115">
        <v>1723.4770000000001</v>
      </c>
      <c r="R133" s="115">
        <v>1674.566</v>
      </c>
      <c r="S133" s="115">
        <v>1597.203</v>
      </c>
      <c r="T133" s="115">
        <v>1634.73</v>
      </c>
      <c r="U133" s="115">
        <v>1692.6659999999999</v>
      </c>
      <c r="V133" s="115">
        <v>1976.731</v>
      </c>
      <c r="W133" s="115">
        <v>1639.6869999999999</v>
      </c>
      <c r="X133" s="116">
        <v>2124.085</v>
      </c>
      <c r="Y133" s="116">
        <v>2363.223</v>
      </c>
      <c r="Z133" s="115">
        <v>1808.0930000000001</v>
      </c>
      <c r="AA133" s="115">
        <v>2316.1860000000001</v>
      </c>
      <c r="AB133" s="115">
        <v>2186.194</v>
      </c>
      <c r="AC133" s="115">
        <v>2284</v>
      </c>
      <c r="AD133" s="115">
        <v>2517.5929999999998</v>
      </c>
      <c r="AE133" s="115">
        <v>2831.9369999999999</v>
      </c>
      <c r="AF133" s="115">
        <v>2870.6390000000001</v>
      </c>
      <c r="AG133" s="115">
        <v>3122.0419999999999</v>
      </c>
      <c r="AH133" s="115">
        <v>3424.1219999999998</v>
      </c>
      <c r="AI133" s="115">
        <v>3201.89</v>
      </c>
      <c r="AJ133" s="115">
        <v>3721.835</v>
      </c>
      <c r="AK133" s="115">
        <v>4487.6369999999997</v>
      </c>
      <c r="AL133" s="115">
        <v>4490.08</v>
      </c>
      <c r="AM133" s="115">
        <v>4381.7759999999998</v>
      </c>
      <c r="AN133" s="115">
        <v>4499.9979999999996</v>
      </c>
      <c r="AO133" s="115">
        <v>5276.7489999999998</v>
      </c>
      <c r="AP133" s="115">
        <v>5563.2539999999999</v>
      </c>
      <c r="AQ133" s="115">
        <v>5419.7820000000002</v>
      </c>
      <c r="AR133" s="115">
        <v>6246.1059999999998</v>
      </c>
      <c r="AS133" s="115">
        <v>6337.3590000000004</v>
      </c>
      <c r="AT133" s="115">
        <v>6870.201</v>
      </c>
      <c r="AU133" s="115">
        <v>8454.0460000000003</v>
      </c>
      <c r="AV133" s="115">
        <v>8936.3809999999994</v>
      </c>
      <c r="AW133" s="115">
        <v>9271.4850000000006</v>
      </c>
      <c r="AX133" s="115">
        <v>8603.2790000000005</v>
      </c>
      <c r="AY133" s="115">
        <v>9061.8230000000003</v>
      </c>
      <c r="AZ133" s="115">
        <v>8410.8940000000002</v>
      </c>
      <c r="BA133" s="115">
        <v>8879.384</v>
      </c>
      <c r="BB133" s="115">
        <v>9785.7340000000004</v>
      </c>
      <c r="BC133" s="115">
        <v>9222.8379999999997</v>
      </c>
      <c r="BD133" s="137">
        <v>8609.1319999999996</v>
      </c>
      <c r="BE133" s="115">
        <v>7847.7629999999999</v>
      </c>
      <c r="BF133" s="115">
        <v>8448.7080000000005</v>
      </c>
      <c r="BG133" s="115">
        <v>8017.2939999999999</v>
      </c>
      <c r="BH133" s="115">
        <v>10137.914000000001</v>
      </c>
      <c r="BI133" s="115">
        <v>10930.076999999999</v>
      </c>
      <c r="BJ133" s="115">
        <v>8457.8989999999994</v>
      </c>
      <c r="BK133" s="115">
        <v>12374.4</v>
      </c>
      <c r="BL133" s="115">
        <v>13988.074000000001</v>
      </c>
      <c r="BM133" s="115">
        <v>10119.665000000001</v>
      </c>
    </row>
    <row r="134" spans="1:65" x14ac:dyDescent="0.25">
      <c r="A134" s="151"/>
      <c r="B134" s="14" t="s">
        <v>196</v>
      </c>
      <c r="C134" s="137">
        <v>55</v>
      </c>
      <c r="D134" s="137">
        <v>60</v>
      </c>
      <c r="E134" s="137">
        <v>60</v>
      </c>
      <c r="F134" s="137">
        <v>65</v>
      </c>
      <c r="G134" s="137">
        <v>70</v>
      </c>
      <c r="H134" s="137">
        <v>75</v>
      </c>
      <c r="I134" s="137">
        <v>70</v>
      </c>
      <c r="J134" s="137">
        <v>70</v>
      </c>
      <c r="K134" s="137">
        <v>68</v>
      </c>
      <c r="L134" s="137">
        <v>75</v>
      </c>
      <c r="M134" s="137">
        <v>78</v>
      </c>
      <c r="N134" s="137">
        <v>48</v>
      </c>
      <c r="O134" s="137">
        <v>53</v>
      </c>
      <c r="P134" s="137">
        <v>49</v>
      </c>
      <c r="Q134" s="115">
        <v>52</v>
      </c>
      <c r="R134" s="115">
        <v>62</v>
      </c>
      <c r="S134" s="115">
        <v>83</v>
      </c>
      <c r="T134" s="115">
        <v>118</v>
      </c>
      <c r="U134" s="115">
        <v>109</v>
      </c>
      <c r="V134" s="115">
        <v>104</v>
      </c>
      <c r="W134" s="115">
        <v>95</v>
      </c>
      <c r="X134" s="116">
        <v>102</v>
      </c>
      <c r="Y134" s="116">
        <v>113</v>
      </c>
      <c r="Z134" s="115">
        <v>174</v>
      </c>
      <c r="AA134" s="115">
        <v>251</v>
      </c>
      <c r="AB134" s="115">
        <v>274</v>
      </c>
      <c r="AC134" s="115">
        <v>298</v>
      </c>
      <c r="AD134" s="115">
        <v>313</v>
      </c>
      <c r="AE134" s="115">
        <v>303</v>
      </c>
      <c r="AF134" s="115">
        <v>294</v>
      </c>
      <c r="AG134" s="115">
        <v>387</v>
      </c>
      <c r="AH134" s="115">
        <v>500</v>
      </c>
      <c r="AI134" s="115">
        <v>500</v>
      </c>
      <c r="AJ134" s="115">
        <v>499</v>
      </c>
      <c r="AK134" s="115">
        <v>515</v>
      </c>
      <c r="AL134" s="115">
        <v>526</v>
      </c>
      <c r="AM134" s="115">
        <v>636</v>
      </c>
      <c r="AN134" s="115">
        <v>700</v>
      </c>
      <c r="AO134" s="115">
        <v>709</v>
      </c>
      <c r="AP134" s="115">
        <v>715</v>
      </c>
      <c r="AQ134" s="115">
        <v>729</v>
      </c>
      <c r="AR134" s="115">
        <v>749</v>
      </c>
      <c r="AS134" s="115">
        <v>762</v>
      </c>
      <c r="AT134" s="115">
        <v>942</v>
      </c>
      <c r="AU134" s="115">
        <v>945</v>
      </c>
      <c r="AV134" s="115">
        <v>959</v>
      </c>
      <c r="AW134" s="115">
        <v>918</v>
      </c>
      <c r="AX134" s="115">
        <v>940</v>
      </c>
      <c r="AY134" s="115">
        <v>934</v>
      </c>
      <c r="AZ134" s="115">
        <v>894</v>
      </c>
      <c r="BA134" s="115">
        <v>905</v>
      </c>
      <c r="BB134" s="115">
        <v>900</v>
      </c>
      <c r="BC134" s="115">
        <v>902</v>
      </c>
      <c r="BD134" s="137">
        <v>1109</v>
      </c>
      <c r="BE134" s="115">
        <v>1463</v>
      </c>
      <c r="BF134" s="115">
        <v>1863</v>
      </c>
      <c r="BG134" s="115">
        <v>2167</v>
      </c>
      <c r="BH134" s="115">
        <v>2837</v>
      </c>
      <c r="BI134" s="115">
        <v>2912</v>
      </c>
      <c r="BJ134" s="115">
        <v>3530</v>
      </c>
      <c r="BK134" s="115">
        <v>5018.9892035169396</v>
      </c>
      <c r="BL134" s="115">
        <v>6859.68775973018</v>
      </c>
      <c r="BM134" s="115">
        <v>9652.9223052344096</v>
      </c>
    </row>
    <row r="135" spans="1:65" x14ac:dyDescent="0.25">
      <c r="A135" s="151"/>
      <c r="B135" s="12" t="s">
        <v>197</v>
      </c>
      <c r="C135" s="45">
        <v>168.50399999999999</v>
      </c>
      <c r="D135" s="45">
        <v>115.684</v>
      </c>
      <c r="E135" s="45">
        <v>122.4</v>
      </c>
      <c r="F135" s="45">
        <v>126</v>
      </c>
      <c r="G135" s="45">
        <v>108</v>
      </c>
      <c r="H135" s="45">
        <v>136.93</v>
      </c>
      <c r="I135" s="45">
        <v>141.5</v>
      </c>
      <c r="J135" s="45">
        <v>147.49199999999999</v>
      </c>
      <c r="K135" s="45">
        <v>139.13999999999999</v>
      </c>
      <c r="L135" s="45">
        <v>121.456</v>
      </c>
      <c r="M135" s="45">
        <v>118.595</v>
      </c>
      <c r="N135" s="45">
        <v>95.004000000000005</v>
      </c>
      <c r="O135" s="45">
        <v>109.15600000000001</v>
      </c>
      <c r="P135" s="45">
        <v>113.011</v>
      </c>
      <c r="Q135" s="45">
        <v>104.09</v>
      </c>
      <c r="R135" s="45">
        <v>81.138000000000005</v>
      </c>
      <c r="S135" s="45">
        <v>115.23</v>
      </c>
      <c r="T135" s="45">
        <v>100.538</v>
      </c>
      <c r="U135" s="45">
        <v>80.064999999999998</v>
      </c>
      <c r="V135" s="45">
        <v>85.710999999999999</v>
      </c>
      <c r="W135" s="45">
        <v>96.242000000000004</v>
      </c>
      <c r="X135" s="45">
        <v>101.97499999999999</v>
      </c>
      <c r="Y135" s="45">
        <v>112.836</v>
      </c>
      <c r="Z135" s="45">
        <v>131.53299999999999</v>
      </c>
      <c r="AA135" s="45">
        <v>129.81700000000001</v>
      </c>
      <c r="AB135" s="45">
        <v>106.003</v>
      </c>
      <c r="AC135" s="45">
        <v>108.105</v>
      </c>
      <c r="AD135" s="45">
        <v>117.105</v>
      </c>
      <c r="AE135" s="45">
        <v>122.857</v>
      </c>
      <c r="AF135" s="45">
        <v>104.056</v>
      </c>
      <c r="AG135" s="45">
        <v>101.107</v>
      </c>
      <c r="AH135" s="45">
        <v>95.42</v>
      </c>
      <c r="AI135" s="45">
        <v>97.296999999999997</v>
      </c>
      <c r="AJ135" s="45">
        <v>91.221000000000004</v>
      </c>
      <c r="AK135" s="45">
        <v>104.801</v>
      </c>
      <c r="AL135" s="45">
        <v>109.679</v>
      </c>
      <c r="AM135" s="45">
        <v>111.15600000000001</v>
      </c>
      <c r="AN135" s="45">
        <v>118.806</v>
      </c>
      <c r="AO135" s="45">
        <v>123.39100000000001</v>
      </c>
      <c r="AP135" s="45">
        <v>148.881</v>
      </c>
      <c r="AQ135" s="45">
        <v>155.761</v>
      </c>
      <c r="AR135" s="45">
        <v>156.005</v>
      </c>
      <c r="AS135" s="45">
        <v>156.44499999999999</v>
      </c>
      <c r="AT135" s="45">
        <v>171.68100000000001</v>
      </c>
      <c r="AU135" s="45">
        <v>195.44399999999999</v>
      </c>
      <c r="AV135" s="45">
        <v>148.535</v>
      </c>
      <c r="AW135" s="45">
        <v>142.66399999999999</v>
      </c>
      <c r="AX135" s="45">
        <v>148.399</v>
      </c>
      <c r="AY135" s="45">
        <v>137.05199999999999</v>
      </c>
      <c r="AZ135" s="45">
        <v>137.73500000000001</v>
      </c>
      <c r="BA135" s="45">
        <v>145.911</v>
      </c>
      <c r="BB135" s="45">
        <v>144.32</v>
      </c>
      <c r="BC135" s="45">
        <v>148.15199999999999</v>
      </c>
      <c r="BD135" s="45">
        <v>147.45599999999999</v>
      </c>
      <c r="BE135" s="45">
        <v>154.22800000000001</v>
      </c>
      <c r="BF135" s="45">
        <v>140.43899999999999</v>
      </c>
      <c r="BG135" s="45">
        <v>133.35900000000001</v>
      </c>
      <c r="BH135" s="45">
        <v>101.197</v>
      </c>
      <c r="BI135" s="45">
        <v>98.272999999999996</v>
      </c>
      <c r="BJ135" s="45">
        <v>87.561000000000007</v>
      </c>
      <c r="BK135" s="45">
        <v>89.254000000000005</v>
      </c>
      <c r="BL135" s="45">
        <v>94.766999999999996</v>
      </c>
      <c r="BM135" s="45">
        <v>73.495000000000005</v>
      </c>
    </row>
    <row r="136" spans="1:65" x14ac:dyDescent="0.25">
      <c r="A136" s="151"/>
      <c r="B136" s="12" t="s">
        <v>198</v>
      </c>
      <c r="C136" s="45">
        <v>31.937999999999999</v>
      </c>
      <c r="D136" s="45">
        <v>31.878</v>
      </c>
      <c r="E136" s="45">
        <v>43.698</v>
      </c>
      <c r="F136" s="45">
        <v>38.024999999999999</v>
      </c>
      <c r="G136" s="45">
        <v>64.608999999999995</v>
      </c>
      <c r="H136" s="45">
        <v>43.466999999999999</v>
      </c>
      <c r="I136" s="45">
        <v>78.016000000000005</v>
      </c>
      <c r="J136" s="45">
        <v>38.862000000000002</v>
      </c>
      <c r="K136" s="45">
        <v>60.375999999999998</v>
      </c>
      <c r="L136" s="45">
        <v>53.344000000000001</v>
      </c>
      <c r="M136" s="45">
        <v>38.487000000000002</v>
      </c>
      <c r="N136" s="45">
        <v>45.581000000000003</v>
      </c>
      <c r="O136" s="45">
        <v>22.015000000000001</v>
      </c>
      <c r="P136" s="45">
        <v>56.465000000000003</v>
      </c>
      <c r="Q136" s="45">
        <v>48.344999999999999</v>
      </c>
      <c r="R136" s="45">
        <v>68.256</v>
      </c>
      <c r="S136" s="45">
        <v>86.126999999999995</v>
      </c>
      <c r="T136" s="45">
        <v>73.590999999999994</v>
      </c>
      <c r="U136" s="45">
        <v>66.494</v>
      </c>
      <c r="V136" s="45">
        <v>67.644999999999996</v>
      </c>
      <c r="W136" s="45">
        <v>65.495000000000005</v>
      </c>
      <c r="X136" s="45">
        <v>81.209000000000003</v>
      </c>
      <c r="Y136" s="45">
        <v>102.952</v>
      </c>
      <c r="Z136" s="45">
        <v>115.873</v>
      </c>
      <c r="AA136" s="45">
        <v>106.12</v>
      </c>
      <c r="AB136" s="45">
        <v>97.585999999999999</v>
      </c>
      <c r="AC136" s="45">
        <v>91.137</v>
      </c>
      <c r="AD136" s="45">
        <v>95.296999999999997</v>
      </c>
      <c r="AE136" s="45">
        <v>119.66800000000001</v>
      </c>
      <c r="AF136" s="45">
        <v>207.69</v>
      </c>
      <c r="AG136" s="45">
        <v>260.01900000000001</v>
      </c>
      <c r="AH136" s="45">
        <v>287.61200000000002</v>
      </c>
      <c r="AI136" s="45">
        <v>264.54199999999997</v>
      </c>
      <c r="AJ136" s="45">
        <v>273.69900000000001</v>
      </c>
      <c r="AK136" s="45">
        <v>390.94099999999997</v>
      </c>
      <c r="AL136" s="45">
        <v>508.47300000000001</v>
      </c>
      <c r="AM136" s="45">
        <v>425.74700000000001</v>
      </c>
      <c r="AN136" s="45">
        <v>477.64800000000002</v>
      </c>
      <c r="AO136" s="45">
        <v>526.20799999999997</v>
      </c>
      <c r="AP136" s="45">
        <v>380.42899999999997</v>
      </c>
      <c r="AQ136" s="45">
        <v>470.34699999999998</v>
      </c>
      <c r="AR136" s="45">
        <v>449.73</v>
      </c>
      <c r="AS136" s="45">
        <v>485.78500000000003</v>
      </c>
      <c r="AT136" s="45">
        <v>535.34</v>
      </c>
      <c r="AU136" s="45">
        <v>565.34900000000005</v>
      </c>
      <c r="AV136" s="45">
        <v>577.34199999999998</v>
      </c>
      <c r="AW136" s="45">
        <v>521.27</v>
      </c>
      <c r="AX136" s="45">
        <v>494.541</v>
      </c>
      <c r="AY136" s="45">
        <v>591.96100000000001</v>
      </c>
      <c r="AZ136" s="45">
        <v>397.05599999999998</v>
      </c>
      <c r="BA136" s="45">
        <v>333.68799999999999</v>
      </c>
      <c r="BB136" s="45">
        <v>396.65699999999998</v>
      </c>
      <c r="BC136" s="45">
        <v>416.512</v>
      </c>
      <c r="BD136" s="45">
        <v>392.161</v>
      </c>
      <c r="BE136" s="45">
        <v>512.75800000000004</v>
      </c>
      <c r="BF136" s="45">
        <v>205.79599999999999</v>
      </c>
      <c r="BG136" s="45">
        <v>223.96299999999999</v>
      </c>
      <c r="BH136" s="45">
        <v>418.428</v>
      </c>
      <c r="BI136" s="45">
        <v>366.43400000000003</v>
      </c>
      <c r="BJ136" s="45">
        <v>349.15199999999999</v>
      </c>
      <c r="BK136" s="45">
        <v>372.93400000000003</v>
      </c>
      <c r="BL136" s="45">
        <v>334.745</v>
      </c>
      <c r="BM136" s="45">
        <v>166.17699999999999</v>
      </c>
    </row>
    <row r="137" spans="1:65" x14ac:dyDescent="0.25">
      <c r="A137" s="151"/>
      <c r="B137" s="21" t="s">
        <v>149</v>
      </c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</row>
    <row r="138" spans="1:65" x14ac:dyDescent="0.25">
      <c r="A138" s="151"/>
      <c r="B138" s="27" t="s">
        <v>174</v>
      </c>
      <c r="C138" s="22" t="s">
        <v>0</v>
      </c>
      <c r="D138" s="45">
        <f t="shared" ref="D138:AI138" si="5">((D126/C126)-1)*100</f>
        <v>-16.93121693121693</v>
      </c>
      <c r="E138" s="45">
        <f t="shared" si="5"/>
        <v>18.471337579617852</v>
      </c>
      <c r="F138" s="45">
        <f t="shared" si="5"/>
        <v>14.247311827956977</v>
      </c>
      <c r="G138" s="45">
        <f t="shared" si="5"/>
        <v>3.7647058823529367</v>
      </c>
      <c r="H138" s="45">
        <f t="shared" si="5"/>
        <v>6.8027210884353817</v>
      </c>
      <c r="I138" s="45">
        <f t="shared" si="5"/>
        <v>14.649681528662416</v>
      </c>
      <c r="J138" s="45">
        <f t="shared" si="5"/>
        <v>-7.2222222222222188</v>
      </c>
      <c r="K138" s="45">
        <f t="shared" si="5"/>
        <v>5.1896207584830378</v>
      </c>
      <c r="L138" s="45">
        <f t="shared" si="5"/>
        <v>-17.836812144212534</v>
      </c>
      <c r="M138" s="45">
        <f t="shared" si="5"/>
        <v>-8.3140877598152247</v>
      </c>
      <c r="N138" s="45">
        <f t="shared" si="5"/>
        <v>25.440806045340025</v>
      </c>
      <c r="O138" s="45">
        <f t="shared" si="5"/>
        <v>-13.052208835341361</v>
      </c>
      <c r="P138" s="45">
        <f t="shared" si="5"/>
        <v>8.3140877598152372</v>
      </c>
      <c r="Q138" s="45">
        <f t="shared" si="5"/>
        <v>-7.6759061833688751</v>
      </c>
      <c r="R138" s="45">
        <f t="shared" si="5"/>
        <v>4.8498845265589008</v>
      </c>
      <c r="S138" s="45">
        <f t="shared" si="5"/>
        <v>11.453744493392071</v>
      </c>
      <c r="T138" s="45">
        <f t="shared" si="5"/>
        <v>-6.5217391304347894</v>
      </c>
      <c r="U138" s="45">
        <f t="shared" si="5"/>
        <v>1.4799154334038223</v>
      </c>
      <c r="V138" s="45">
        <f t="shared" si="5"/>
        <v>10.416666666666675</v>
      </c>
      <c r="W138" s="45">
        <f t="shared" si="5"/>
        <v>-3.9622641509433953</v>
      </c>
      <c r="X138" s="45">
        <f t="shared" si="5"/>
        <v>16.110019646365426</v>
      </c>
      <c r="Y138" s="45">
        <f t="shared" si="5"/>
        <v>13.197969543147225</v>
      </c>
      <c r="Z138" s="45">
        <f t="shared" si="5"/>
        <v>-6.7264573991031469</v>
      </c>
      <c r="AA138" s="45">
        <f t="shared" si="5"/>
        <v>8.0128205128205288</v>
      </c>
      <c r="AB138" s="45">
        <f t="shared" si="5"/>
        <v>-3.5608308605341366</v>
      </c>
      <c r="AC138" s="45">
        <f t="shared" si="5"/>
        <v>4.3076923076923013</v>
      </c>
      <c r="AD138" s="45">
        <f t="shared" si="5"/>
        <v>7.5221238938053325</v>
      </c>
      <c r="AE138" s="45">
        <f t="shared" si="5"/>
        <v>11.111111111111093</v>
      </c>
      <c r="AF138" s="45">
        <f t="shared" si="5"/>
        <v>11.604938271604937</v>
      </c>
      <c r="AG138" s="45">
        <f t="shared" si="5"/>
        <v>10.619469026548668</v>
      </c>
      <c r="AH138" s="45">
        <f t="shared" si="5"/>
        <v>5.4000000000000048</v>
      </c>
      <c r="AI138" s="45">
        <f t="shared" si="5"/>
        <v>-4.2694497153700217</v>
      </c>
      <c r="AJ138" s="45">
        <f t="shared" ref="AJ138:BC138" si="6">((AJ126/AI126)-1)*100</f>
        <v>9.316154608523286</v>
      </c>
      <c r="AK138" s="45">
        <f t="shared" si="6"/>
        <v>22.302810516772453</v>
      </c>
      <c r="AL138" s="45">
        <f t="shared" si="6"/>
        <v>14.158636026686434</v>
      </c>
      <c r="AM138" s="45">
        <f t="shared" si="6"/>
        <v>-2.7272727272727226</v>
      </c>
      <c r="AN138" s="45">
        <f t="shared" si="6"/>
        <v>11.34846461949266</v>
      </c>
      <c r="AO138" s="45">
        <f t="shared" si="6"/>
        <v>10.611510791366907</v>
      </c>
      <c r="AP138" s="45">
        <f t="shared" si="6"/>
        <v>-9.2682926829268268</v>
      </c>
      <c r="AQ138" s="45">
        <f t="shared" si="6"/>
        <v>7.6463560334528058</v>
      </c>
      <c r="AR138" s="45">
        <f t="shared" si="6"/>
        <v>8.1021087680355208</v>
      </c>
      <c r="AS138" s="45">
        <f t="shared" si="6"/>
        <v>4.8254620123203251</v>
      </c>
      <c r="AT138" s="45">
        <f t="shared" si="6"/>
        <v>7.6395690499510449</v>
      </c>
      <c r="AU138" s="45">
        <f t="shared" si="6"/>
        <v>9.099181073703356</v>
      </c>
      <c r="AV138" s="45">
        <f t="shared" si="6"/>
        <v>6.3386155129274258</v>
      </c>
      <c r="AW138" s="45">
        <f t="shared" si="6"/>
        <v>3.8823529411764701</v>
      </c>
      <c r="AX138" s="45">
        <f t="shared" si="6"/>
        <v>0.98150245375614453</v>
      </c>
      <c r="AY138" s="45">
        <f t="shared" si="6"/>
        <v>3.7009345794392523</v>
      </c>
      <c r="AZ138" s="45">
        <f t="shared" si="6"/>
        <v>-4.2177361211247266</v>
      </c>
      <c r="BA138" s="45">
        <f t="shared" si="6"/>
        <v>3.8389160707564818</v>
      </c>
      <c r="BB138" s="45">
        <f t="shared" si="6"/>
        <v>3.9869517941283128</v>
      </c>
      <c r="BC138" s="45">
        <f t="shared" si="6"/>
        <v>-0.55768560474032114</v>
      </c>
      <c r="BD138" s="52" t="s">
        <v>0</v>
      </c>
      <c r="BE138" s="52" t="s">
        <v>0</v>
      </c>
      <c r="BF138" s="52" t="s">
        <v>0</v>
      </c>
      <c r="BG138" s="52" t="s">
        <v>0</v>
      </c>
      <c r="BH138" s="52" t="s">
        <v>0</v>
      </c>
      <c r="BI138" s="52" t="s">
        <v>0</v>
      </c>
      <c r="BJ138" s="52" t="s">
        <v>0</v>
      </c>
      <c r="BK138" s="52" t="s">
        <v>0</v>
      </c>
      <c r="BL138" s="52" t="s">
        <v>0</v>
      </c>
      <c r="BM138" s="52" t="s">
        <v>0</v>
      </c>
    </row>
    <row r="139" spans="1:65" x14ac:dyDescent="0.25">
      <c r="A139" s="151"/>
      <c r="B139" s="3" t="s">
        <v>191</v>
      </c>
      <c r="C139" s="22" t="s">
        <v>0</v>
      </c>
      <c r="D139" s="45">
        <f t="shared" ref="D139:AI139" si="7">((D127/C127)-1)*100</f>
        <v>32.137857784610006</v>
      </c>
      <c r="E139" s="45">
        <f t="shared" si="7"/>
        <v>33.382076948363995</v>
      </c>
      <c r="F139" s="45">
        <f t="shared" si="7"/>
        <v>16.763199655192686</v>
      </c>
      <c r="G139" s="45">
        <f t="shared" si="7"/>
        <v>31.751036586920932</v>
      </c>
      <c r="H139" s="45">
        <f t="shared" si="7"/>
        <v>-26.833503814429626</v>
      </c>
      <c r="I139" s="45">
        <f t="shared" si="7"/>
        <v>9.9423453555671504</v>
      </c>
      <c r="J139" s="45">
        <f t="shared" si="7"/>
        <v>-5.106154463832258</v>
      </c>
      <c r="K139" s="45">
        <f t="shared" si="7"/>
        <v>-1.6595127602467064</v>
      </c>
      <c r="L139" s="45">
        <f t="shared" si="7"/>
        <v>2.7676505626132109</v>
      </c>
      <c r="M139" s="45">
        <f t="shared" si="7"/>
        <v>8.7350163332120534</v>
      </c>
      <c r="N139" s="45">
        <f t="shared" si="7"/>
        <v>12.165099272354961</v>
      </c>
      <c r="O139" s="45">
        <f t="shared" si="7"/>
        <v>-7.8247593059565412</v>
      </c>
      <c r="P139" s="45">
        <f t="shared" si="7"/>
        <v>-18.413354878386169</v>
      </c>
      <c r="Q139" s="45">
        <f t="shared" si="7"/>
        <v>-0.13488164648480794</v>
      </c>
      <c r="R139" s="45">
        <f t="shared" si="7"/>
        <v>28.785716036513008</v>
      </c>
      <c r="S139" s="45">
        <f t="shared" si="7"/>
        <v>21.51202268229946</v>
      </c>
      <c r="T139" s="45">
        <f t="shared" si="7"/>
        <v>-6.5630400021375435</v>
      </c>
      <c r="U139" s="45">
        <f t="shared" si="7"/>
        <v>1.8678961042418729</v>
      </c>
      <c r="V139" s="45">
        <f t="shared" si="7"/>
        <v>10.253977242477475</v>
      </c>
      <c r="W139" s="45">
        <f t="shared" si="7"/>
        <v>9.1499064636134442</v>
      </c>
      <c r="X139" s="45">
        <f t="shared" si="7"/>
        <v>14.167914609914757</v>
      </c>
      <c r="Y139" s="45">
        <f t="shared" si="7"/>
        <v>19.77182152810142</v>
      </c>
      <c r="Z139" s="45">
        <f t="shared" si="7"/>
        <v>0.84749489075097717</v>
      </c>
      <c r="AA139" s="45">
        <f t="shared" si="7"/>
        <v>-1.5047497999285953</v>
      </c>
      <c r="AB139" s="45">
        <f t="shared" si="7"/>
        <v>-0.18174918937581275</v>
      </c>
      <c r="AC139" s="45">
        <f t="shared" si="7"/>
        <v>6.7422446491716803</v>
      </c>
      <c r="AD139" s="45">
        <f t="shared" si="7"/>
        <v>16.889944008709602</v>
      </c>
      <c r="AE139" s="45">
        <f t="shared" si="7"/>
        <v>13.630781893747713</v>
      </c>
      <c r="AF139" s="45">
        <f t="shared" si="7"/>
        <v>9.1303938460959078</v>
      </c>
      <c r="AG139" s="45">
        <f t="shared" si="7"/>
        <v>-9.7099122308278218</v>
      </c>
      <c r="AH139" s="45">
        <f t="shared" si="7"/>
        <v>4.3692469988600324</v>
      </c>
      <c r="AI139" s="45">
        <f t="shared" si="7"/>
        <v>9.1575488423628606</v>
      </c>
      <c r="AJ139" s="45">
        <f t="shared" ref="AJ139:BC139" si="8">((AJ127/AI127)-1)*100</f>
        <v>8.8642353626858785</v>
      </c>
      <c r="AK139" s="45">
        <f t="shared" si="8"/>
        <v>11.394787806329788</v>
      </c>
      <c r="AL139" s="45">
        <f t="shared" si="8"/>
        <v>7.6036803853847257</v>
      </c>
      <c r="AM139" s="45">
        <f t="shared" si="8"/>
        <v>-23.735489676548514</v>
      </c>
      <c r="AN139" s="45">
        <f t="shared" si="8"/>
        <v>36.696026541974057</v>
      </c>
      <c r="AO139" s="45">
        <f t="shared" si="8"/>
        <v>11.334286068755217</v>
      </c>
      <c r="AP139" s="45">
        <f t="shared" si="8"/>
        <v>9.310749855261836</v>
      </c>
      <c r="AQ139" s="45">
        <f t="shared" si="8"/>
        <v>10.000757672816384</v>
      </c>
      <c r="AR139" s="45">
        <f t="shared" si="8"/>
        <v>-1.9116752810460103</v>
      </c>
      <c r="AS139" s="45">
        <f t="shared" si="8"/>
        <v>10.160835935763712</v>
      </c>
      <c r="AT139" s="45">
        <f t="shared" si="8"/>
        <v>5.7369177215696343</v>
      </c>
      <c r="AU139" s="45">
        <f t="shared" si="8"/>
        <v>20.883314689233568</v>
      </c>
      <c r="AV139" s="45">
        <f t="shared" si="8"/>
        <v>14.694822540586738</v>
      </c>
      <c r="AW139" s="45">
        <f t="shared" si="8"/>
        <v>4.1121528476693481</v>
      </c>
      <c r="AX139" s="45">
        <f t="shared" si="8"/>
        <v>-0.37783178359315217</v>
      </c>
      <c r="AY139" s="45">
        <f t="shared" si="8"/>
        <v>-1.3194097036838603</v>
      </c>
      <c r="AZ139" s="45">
        <f t="shared" si="8"/>
        <v>2.4068342511846197</v>
      </c>
      <c r="BA139" s="45">
        <f t="shared" si="8"/>
        <v>6.7978659795720819</v>
      </c>
      <c r="BB139" s="45">
        <f t="shared" si="8"/>
        <v>-5.5878745755368993</v>
      </c>
      <c r="BC139" s="45">
        <f t="shared" si="8"/>
        <v>-1.4157082725969383</v>
      </c>
      <c r="BD139" s="45">
        <f t="shared" ref="BD139:BM139" si="9">((BD127/BC127)-1)*100</f>
        <v>1.8890615534984168</v>
      </c>
      <c r="BE139" s="45">
        <f t="shared" si="9"/>
        <v>1.9411676115941079</v>
      </c>
      <c r="BF139" s="45">
        <f t="shared" si="9"/>
        <v>6.9895067471125172</v>
      </c>
      <c r="BG139" s="45">
        <f t="shared" si="9"/>
        <v>-12.427313516498206</v>
      </c>
      <c r="BH139" s="45">
        <f t="shared" si="9"/>
        <v>-6.3377848154703154</v>
      </c>
      <c r="BI139" s="45">
        <f t="shared" si="9"/>
        <v>20.673684807787708</v>
      </c>
      <c r="BJ139" s="45">
        <f t="shared" si="9"/>
        <v>-2.5016003590825675</v>
      </c>
      <c r="BK139" s="45">
        <f t="shared" si="9"/>
        <v>1.4270972341035693</v>
      </c>
      <c r="BL139" s="45">
        <f t="shared" si="9"/>
        <v>-5.4893006495138508</v>
      </c>
      <c r="BM139" s="45">
        <f t="shared" si="9"/>
        <v>7.1050739208982305</v>
      </c>
    </row>
    <row r="140" spans="1:65" x14ac:dyDescent="0.25">
      <c r="A140" s="151"/>
      <c r="B140" s="3" t="s">
        <v>192</v>
      </c>
      <c r="C140" s="22" t="s">
        <v>0</v>
      </c>
      <c r="D140" s="45">
        <f t="shared" ref="D140:AI140" si="10">((D128/C128)-1)*100</f>
        <v>3.1230416605859679</v>
      </c>
      <c r="E140" s="45">
        <f t="shared" si="10"/>
        <v>-4.1114820148675957</v>
      </c>
      <c r="F140" s="45">
        <f t="shared" si="10"/>
        <v>3.0359065180400657</v>
      </c>
      <c r="G140" s="45">
        <f t="shared" si="10"/>
        <v>-25.386527362345703</v>
      </c>
      <c r="H140" s="45">
        <f t="shared" si="10"/>
        <v>111.87849359155324</v>
      </c>
      <c r="I140" s="45">
        <f t="shared" si="10"/>
        <v>6.3113910962591113</v>
      </c>
      <c r="J140" s="45">
        <f t="shared" si="10"/>
        <v>-4.7986925417729864</v>
      </c>
      <c r="K140" s="45">
        <f t="shared" si="10"/>
        <v>-7.2485900399686276</v>
      </c>
      <c r="L140" s="45">
        <f t="shared" si="10"/>
        <v>-46.080257076998187</v>
      </c>
      <c r="M140" s="45">
        <f t="shared" si="10"/>
        <v>-13.05029956513042</v>
      </c>
      <c r="N140" s="45">
        <f t="shared" si="10"/>
        <v>64.646330091914223</v>
      </c>
      <c r="O140" s="45">
        <f t="shared" si="10"/>
        <v>-3.0303030303030387</v>
      </c>
      <c r="P140" s="45">
        <f t="shared" si="10"/>
        <v>40.965564320388339</v>
      </c>
      <c r="Q140" s="45">
        <f t="shared" si="10"/>
        <v>-33.399695451683897</v>
      </c>
      <c r="R140" s="45">
        <f t="shared" si="10"/>
        <v>-2.2589193381592487</v>
      </c>
      <c r="S140" s="45">
        <f t="shared" si="10"/>
        <v>-11.94908249297405</v>
      </c>
      <c r="T140" s="45">
        <f t="shared" si="10"/>
        <v>-2.5609252375051628</v>
      </c>
      <c r="U140" s="45">
        <f t="shared" si="10"/>
        <v>1.6407183321129892</v>
      </c>
      <c r="V140" s="45">
        <f t="shared" si="10"/>
        <v>40.439245869629104</v>
      </c>
      <c r="W140" s="45">
        <f t="shared" si="10"/>
        <v>-34.698505689718019</v>
      </c>
      <c r="X140" s="45">
        <f t="shared" si="10"/>
        <v>65.39399702331734</v>
      </c>
      <c r="Y140" s="45">
        <f t="shared" si="10"/>
        <v>14.235542612890729</v>
      </c>
      <c r="Z140" s="45">
        <f t="shared" si="10"/>
        <v>-13.911226354197426</v>
      </c>
      <c r="AA140" s="45">
        <f t="shared" si="10"/>
        <v>16.401265790610765</v>
      </c>
      <c r="AB140" s="45">
        <f t="shared" si="10"/>
        <v>-11.711785482277271</v>
      </c>
      <c r="AC140" s="45">
        <f t="shared" si="10"/>
        <v>-14.283152681337308</v>
      </c>
      <c r="AD140" s="45">
        <f t="shared" si="10"/>
        <v>43.443291086280666</v>
      </c>
      <c r="AE140" s="45">
        <f t="shared" si="10"/>
        <v>5.4185482816538677</v>
      </c>
      <c r="AF140" s="45">
        <f t="shared" si="10"/>
        <v>10.252875317823396</v>
      </c>
      <c r="AG140" s="45">
        <f t="shared" si="10"/>
        <v>8.2947534202715509</v>
      </c>
      <c r="AH140" s="45">
        <f t="shared" si="10"/>
        <v>-4.1051887188215392</v>
      </c>
      <c r="AI140" s="45">
        <f t="shared" si="10"/>
        <v>1.8673599480039105</v>
      </c>
      <c r="AJ140" s="45">
        <f t="shared" ref="AJ140:BC140" si="11">((AJ128/AI128)-1)*100</f>
        <v>22.162372188139056</v>
      </c>
      <c r="AK140" s="45">
        <f t="shared" si="11"/>
        <v>33.737993283939382</v>
      </c>
      <c r="AL140" s="45">
        <f t="shared" si="11"/>
        <v>12.379273916156386</v>
      </c>
      <c r="AM140" s="45">
        <f t="shared" si="11"/>
        <v>-3.7535530665526173</v>
      </c>
      <c r="AN140" s="45">
        <f t="shared" si="11"/>
        <v>-5.0037263515546488</v>
      </c>
      <c r="AO140" s="45">
        <f t="shared" si="11"/>
        <v>24.141224396317117</v>
      </c>
      <c r="AP140" s="45">
        <f t="shared" si="11"/>
        <v>-5.5200540111947527</v>
      </c>
      <c r="AQ140" s="45">
        <f t="shared" si="11"/>
        <v>9.7169078392514976</v>
      </c>
      <c r="AR140" s="45">
        <f t="shared" si="11"/>
        <v>36.950821224026157</v>
      </c>
      <c r="AS140" s="45">
        <f t="shared" si="11"/>
        <v>-9.3637846655791339</v>
      </c>
      <c r="AT140" s="45">
        <f t="shared" si="11"/>
        <v>3.3056338543764108</v>
      </c>
      <c r="AU140" s="45">
        <f t="shared" si="11"/>
        <v>31.633297897472247</v>
      </c>
      <c r="AV140" s="45">
        <f t="shared" si="11"/>
        <v>-3.582845592837447</v>
      </c>
      <c r="AW140" s="45">
        <f t="shared" si="11"/>
        <v>17.867363748045562</v>
      </c>
      <c r="AX140" s="45">
        <f t="shared" si="11"/>
        <v>-3.2571071558644249</v>
      </c>
      <c r="AY140" s="45">
        <f t="shared" si="11"/>
        <v>-12.572321711868062</v>
      </c>
      <c r="AZ140" s="45">
        <f t="shared" si="11"/>
        <v>-2.6071867425802808</v>
      </c>
      <c r="BA140" s="45">
        <f t="shared" si="11"/>
        <v>10.836966823508831</v>
      </c>
      <c r="BB140" s="45">
        <f t="shared" si="11"/>
        <v>3.1072102672094815</v>
      </c>
      <c r="BC140" s="45">
        <f t="shared" si="11"/>
        <v>-8.8362681317068255</v>
      </c>
      <c r="BD140" s="45">
        <f t="shared" ref="BD140:BM140" si="12">((BD128/BC128)-1)*100</f>
        <v>16.029906636641943</v>
      </c>
      <c r="BE140" s="45">
        <f t="shared" si="12"/>
        <v>-3.6982337962526923</v>
      </c>
      <c r="BF140" s="45">
        <f t="shared" si="12"/>
        <v>5.7357324594267567</v>
      </c>
      <c r="BG140" s="45">
        <f t="shared" si="12"/>
        <v>-27.985024866081389</v>
      </c>
      <c r="BH140" s="45">
        <f t="shared" si="12"/>
        <v>4.0930668872632525</v>
      </c>
      <c r="BI140" s="45">
        <f t="shared" si="12"/>
        <v>23.19862665937751</v>
      </c>
      <c r="BJ140" s="45">
        <f t="shared" si="12"/>
        <v>-32.48821599925796</v>
      </c>
      <c r="BK140" s="45">
        <f t="shared" si="12"/>
        <v>46.003678295868625</v>
      </c>
      <c r="BL140" s="45">
        <f t="shared" si="12"/>
        <v>42.357144231982517</v>
      </c>
      <c r="BM140" s="45">
        <f t="shared" si="12"/>
        <v>-26.401895308825218</v>
      </c>
    </row>
    <row r="141" spans="1:65" x14ac:dyDescent="0.25">
      <c r="A141" s="151"/>
      <c r="B141" s="3" t="s">
        <v>193</v>
      </c>
      <c r="C141" s="22" t="s">
        <v>0</v>
      </c>
      <c r="D141" s="45">
        <f t="shared" ref="D141:AI141" si="13">((D129/C129)-1)*100</f>
        <v>-4.5765765765765849</v>
      </c>
      <c r="E141" s="45">
        <f t="shared" si="13"/>
        <v>17.330931907971191</v>
      </c>
      <c r="F141" s="45">
        <f t="shared" si="13"/>
        <v>-1.0002475860361515</v>
      </c>
      <c r="G141" s="45">
        <f t="shared" si="13"/>
        <v>1.2854499074676173</v>
      </c>
      <c r="H141" s="45">
        <f t="shared" si="13"/>
        <v>17.28395061728396</v>
      </c>
      <c r="I141" s="45">
        <f t="shared" si="13"/>
        <v>4.8842105263157798</v>
      </c>
      <c r="J141" s="45">
        <f t="shared" si="13"/>
        <v>3.6932958651143988</v>
      </c>
      <c r="K141" s="45">
        <f t="shared" si="13"/>
        <v>2.6345334881920257</v>
      </c>
      <c r="L141" s="45">
        <f t="shared" si="13"/>
        <v>-1.0146922917334766</v>
      </c>
      <c r="M141" s="45">
        <f t="shared" si="13"/>
        <v>-6.8155402701827184</v>
      </c>
      <c r="N141" s="45">
        <f t="shared" si="13"/>
        <v>-3.1223162802110238</v>
      </c>
      <c r="O141" s="45">
        <f t="shared" si="13"/>
        <v>-13.267481373604328</v>
      </c>
      <c r="P141" s="45">
        <f t="shared" si="13"/>
        <v>33.076193025576117</v>
      </c>
      <c r="Q141" s="45">
        <f t="shared" si="13"/>
        <v>-15.827009234707878</v>
      </c>
      <c r="R141" s="45">
        <f t="shared" si="13"/>
        <v>13.88225070606126</v>
      </c>
      <c r="S141" s="45">
        <f t="shared" si="13"/>
        <v>21.108355589469664</v>
      </c>
      <c r="T141" s="45">
        <f t="shared" si="13"/>
        <v>-5.7588406710246449</v>
      </c>
      <c r="U141" s="45">
        <f t="shared" si="13"/>
        <v>-4.3356900499757707</v>
      </c>
      <c r="V141" s="45">
        <f t="shared" si="13"/>
        <v>-4.1705250283917135</v>
      </c>
      <c r="W141" s="45">
        <f t="shared" si="13"/>
        <v>-4.4924154025670955</v>
      </c>
      <c r="X141" s="45">
        <f t="shared" si="13"/>
        <v>-1.1262981062920008</v>
      </c>
      <c r="Y141" s="45">
        <f t="shared" si="13"/>
        <v>1.0252152759006927</v>
      </c>
      <c r="Z141" s="45">
        <f t="shared" si="13"/>
        <v>0</v>
      </c>
      <c r="AA141" s="45">
        <f t="shared" si="13"/>
        <v>14.876254180602011</v>
      </c>
      <c r="AB141" s="45">
        <f t="shared" si="13"/>
        <v>-8.9670432048445381</v>
      </c>
      <c r="AC141" s="45">
        <f t="shared" si="13"/>
        <v>3.9638882289515509</v>
      </c>
      <c r="AD141" s="45">
        <f t="shared" si="13"/>
        <v>-2.6156658697792157</v>
      </c>
      <c r="AE141" s="45">
        <f t="shared" si="13"/>
        <v>-4.0342960288808687</v>
      </c>
      <c r="AF141" s="45">
        <f t="shared" si="13"/>
        <v>11.026050973384759</v>
      </c>
      <c r="AG141" s="45">
        <f t="shared" si="13"/>
        <v>11.125417181967556</v>
      </c>
      <c r="AH141" s="45">
        <f t="shared" si="13"/>
        <v>3.8585846266426804</v>
      </c>
      <c r="AI141" s="45">
        <f t="shared" si="13"/>
        <v>3.9809174311926654</v>
      </c>
      <c r="AJ141" s="45">
        <f t="shared" ref="AJ141:BC141" si="14">((AJ129/AI129)-1)*100</f>
        <v>23.715007693719372</v>
      </c>
      <c r="AK141" s="45">
        <f t="shared" si="14"/>
        <v>-3.120863572048016</v>
      </c>
      <c r="AL141" s="45">
        <f t="shared" si="14"/>
        <v>9.5393458263153708</v>
      </c>
      <c r="AM141" s="45">
        <f t="shared" si="14"/>
        <v>-5.0129032258064532</v>
      </c>
      <c r="AN141" s="45">
        <f t="shared" si="14"/>
        <v>10.13606828318505</v>
      </c>
      <c r="AO141" s="45">
        <f t="shared" si="14"/>
        <v>25.061670024256877</v>
      </c>
      <c r="AP141" s="45">
        <f t="shared" si="14"/>
        <v>-19.820834189439076</v>
      </c>
      <c r="AQ141" s="45">
        <f t="shared" si="14"/>
        <v>27.396010578322617</v>
      </c>
      <c r="AR141" s="45">
        <f t="shared" si="14"/>
        <v>1.8755280202759739</v>
      </c>
      <c r="AS141" s="45">
        <f t="shared" si="14"/>
        <v>10.407847349466115</v>
      </c>
      <c r="AT141" s="45">
        <f t="shared" si="14"/>
        <v>-1.9492968224673612</v>
      </c>
      <c r="AU141" s="45">
        <f t="shared" si="14"/>
        <v>14.159292035398252</v>
      </c>
      <c r="AV141" s="45">
        <f t="shared" si="14"/>
        <v>3.6248138704090715</v>
      </c>
      <c r="AW141" s="45">
        <f t="shared" si="14"/>
        <v>12.862243985470156</v>
      </c>
      <c r="AX141" s="45">
        <f t="shared" si="14"/>
        <v>22.676976038906037</v>
      </c>
      <c r="AY141" s="45">
        <f t="shared" si="14"/>
        <v>-5.2778334558250322</v>
      </c>
      <c r="AZ141" s="45">
        <f t="shared" si="14"/>
        <v>-18.773041908058087</v>
      </c>
      <c r="BA141" s="45">
        <f t="shared" si="14"/>
        <v>7.2707168247131415</v>
      </c>
      <c r="BB141" s="45">
        <f t="shared" si="14"/>
        <v>1.1889278062312103</v>
      </c>
      <c r="BC141" s="45">
        <f t="shared" si="14"/>
        <v>8.5159150061867805</v>
      </c>
      <c r="BD141" s="45">
        <f t="shared" ref="BD141:BM141" si="15">((BD129/BC129)-1)*100</f>
        <v>8.9711642903132383</v>
      </c>
      <c r="BE141" s="45">
        <f t="shared" si="15"/>
        <v>-0.42802504104350048</v>
      </c>
      <c r="BF141" s="45">
        <f t="shared" si="15"/>
        <v>3.3958879723871904</v>
      </c>
      <c r="BG141" s="45">
        <f t="shared" si="15"/>
        <v>-7.0374653909508371</v>
      </c>
      <c r="BH141" s="45">
        <f t="shared" si="15"/>
        <v>-14.227144203581531</v>
      </c>
      <c r="BI141" s="45">
        <f t="shared" si="15"/>
        <v>32.741058183616303</v>
      </c>
      <c r="BJ141" s="45">
        <f t="shared" si="15"/>
        <v>-7.6994395741757149</v>
      </c>
      <c r="BK141" s="45">
        <f t="shared" si="15"/>
        <v>424.86412556053807</v>
      </c>
      <c r="BL141" s="45">
        <f t="shared" si="15"/>
        <v>12.309228867261822</v>
      </c>
      <c r="BM141" s="45">
        <f t="shared" si="15"/>
        <v>-4.2357666676809842</v>
      </c>
    </row>
    <row r="142" spans="1:65" x14ac:dyDescent="0.25">
      <c r="A142" s="151"/>
      <c r="B142" s="3" t="s">
        <v>109</v>
      </c>
      <c r="C142" s="22" t="s">
        <v>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</row>
    <row r="143" spans="1:65" x14ac:dyDescent="0.25">
      <c r="A143" s="151"/>
      <c r="B143" s="14" t="s">
        <v>194</v>
      </c>
      <c r="C143" s="22" t="s">
        <v>0</v>
      </c>
      <c r="D143" s="45">
        <f t="shared" ref="D143:AI143" si="16">((D131/C131)-1)*100</f>
        <v>0.59947841450851413</v>
      </c>
      <c r="E143" s="45">
        <f t="shared" si="16"/>
        <v>-3.0371013064108054</v>
      </c>
      <c r="F143" s="45">
        <f t="shared" si="16"/>
        <v>12.344532381480168</v>
      </c>
      <c r="G143" s="45">
        <f t="shared" si="16"/>
        <v>1.7918842783601674</v>
      </c>
      <c r="H143" s="45">
        <f t="shared" si="16"/>
        <v>-10.114973352888946</v>
      </c>
      <c r="I143" s="45">
        <f t="shared" si="16"/>
        <v>6.8497419596760478</v>
      </c>
      <c r="J143" s="45">
        <f t="shared" si="16"/>
        <v>1.4055128488322133</v>
      </c>
      <c r="K143" s="45">
        <f t="shared" si="16"/>
        <v>-2.1723250006915218</v>
      </c>
      <c r="L143" s="45">
        <f t="shared" si="16"/>
        <v>-7.9412995128320896</v>
      </c>
      <c r="M143" s="45">
        <f t="shared" si="16"/>
        <v>7.3268858989801178</v>
      </c>
      <c r="N143" s="45">
        <f t="shared" si="16"/>
        <v>9.8370982129355475</v>
      </c>
      <c r="O143" s="45">
        <f t="shared" si="16"/>
        <v>-3.9937670575430961</v>
      </c>
      <c r="P143" s="45">
        <f t="shared" si="16"/>
        <v>-1.3616344918210288</v>
      </c>
      <c r="Q143" s="45">
        <f t="shared" si="16"/>
        <v>-7.1318876946462995</v>
      </c>
      <c r="R143" s="45">
        <f t="shared" si="16"/>
        <v>-0.15984481452042676</v>
      </c>
      <c r="S143" s="45">
        <f t="shared" si="16"/>
        <v>-3.8371909133733006</v>
      </c>
      <c r="T143" s="45">
        <f t="shared" si="16"/>
        <v>5.1921288601448401</v>
      </c>
      <c r="U143" s="45">
        <f t="shared" si="16"/>
        <v>3.1324637730436367</v>
      </c>
      <c r="V143" s="45">
        <f t="shared" si="16"/>
        <v>5.5880677906497978</v>
      </c>
      <c r="W143" s="45">
        <f t="shared" si="16"/>
        <v>2.2938588193950782</v>
      </c>
      <c r="X143" s="45">
        <f t="shared" si="16"/>
        <v>4.4967218790669783</v>
      </c>
      <c r="Y143" s="45">
        <f t="shared" si="16"/>
        <v>2.4046325739525587</v>
      </c>
      <c r="Z143" s="45">
        <f t="shared" si="16"/>
        <v>-13.792329115417857</v>
      </c>
      <c r="AA143" s="45">
        <f t="shared" si="16"/>
        <v>8.8298626023929359</v>
      </c>
      <c r="AB143" s="45">
        <f t="shared" si="16"/>
        <v>92.280710225807795</v>
      </c>
      <c r="AC143" s="45">
        <f t="shared" si="16"/>
        <v>-48.639730120918223</v>
      </c>
      <c r="AD143" s="45">
        <f t="shared" si="16"/>
        <v>6.0084015605485375</v>
      </c>
      <c r="AE143" s="45">
        <f t="shared" si="16"/>
        <v>5.9649844089168624</v>
      </c>
      <c r="AF143" s="45">
        <f t="shared" si="16"/>
        <v>1.9003592376745537</v>
      </c>
      <c r="AG143" s="45">
        <f t="shared" si="16"/>
        <v>14.112733642241505</v>
      </c>
      <c r="AH143" s="45">
        <f t="shared" si="16"/>
        <v>2.3100836883700016</v>
      </c>
      <c r="AI143" s="45">
        <f t="shared" si="16"/>
        <v>-4.3370412060809933</v>
      </c>
      <c r="AJ143" s="45">
        <f t="shared" ref="AJ143:BM143" si="17">((AJ131/AI131)-1)*100</f>
        <v>14.662042441977817</v>
      </c>
      <c r="AK143" s="45">
        <f t="shared" si="17"/>
        <v>8.1553112195523738</v>
      </c>
      <c r="AL143" s="45">
        <f t="shared" si="17"/>
        <v>2.2584997389000883</v>
      </c>
      <c r="AM143" s="45">
        <f t="shared" si="17"/>
        <v>1.6415792269185214</v>
      </c>
      <c r="AN143" s="45">
        <f t="shared" si="17"/>
        <v>-1.2416502414375863</v>
      </c>
      <c r="AO143" s="45">
        <f t="shared" si="17"/>
        <v>18.170555287659052</v>
      </c>
      <c r="AP143" s="45">
        <f t="shared" si="17"/>
        <v>-0.7455363869218079</v>
      </c>
      <c r="AQ143" s="45">
        <f t="shared" si="17"/>
        <v>-12.106053461580913</v>
      </c>
      <c r="AR143" s="45">
        <f t="shared" si="17"/>
        <v>13.120937588660397</v>
      </c>
      <c r="AS143" s="45">
        <f t="shared" si="17"/>
        <v>1.3352477445418787</v>
      </c>
      <c r="AT143" s="45">
        <f t="shared" si="17"/>
        <v>9.2812377976126967</v>
      </c>
      <c r="AU143" s="45">
        <f t="shared" si="17"/>
        <v>7.1455478662665994</v>
      </c>
      <c r="AV143" s="45">
        <f t="shared" si="17"/>
        <v>3.4547230413743968</v>
      </c>
      <c r="AW143" s="45">
        <f t="shared" si="17"/>
        <v>7.366373033895357</v>
      </c>
      <c r="AX143" s="45">
        <f t="shared" si="17"/>
        <v>-8.1574550783854338</v>
      </c>
      <c r="AY143" s="45">
        <f t="shared" si="17"/>
        <v>0.85289160381409879</v>
      </c>
      <c r="AZ143" s="45">
        <f t="shared" si="17"/>
        <v>-7.4563256553513035</v>
      </c>
      <c r="BA143" s="45">
        <f t="shared" si="17"/>
        <v>4.7325202234557606</v>
      </c>
      <c r="BB143" s="45">
        <f t="shared" si="17"/>
        <v>3.3868642807947102</v>
      </c>
      <c r="BC143" s="45">
        <f t="shared" si="17"/>
        <v>-5.1936280041645073</v>
      </c>
      <c r="BD143" s="45">
        <f t="shared" si="17"/>
        <v>4.3081904176803132</v>
      </c>
      <c r="BE143" s="45">
        <f t="shared" si="17"/>
        <v>-11.689023671171196</v>
      </c>
      <c r="BF143" s="45">
        <f t="shared" si="17"/>
        <v>-0.34191156657636945</v>
      </c>
      <c r="BG143" s="45">
        <f t="shared" si="17"/>
        <v>1.3282559539379069</v>
      </c>
      <c r="BH143" s="45">
        <f t="shared" si="17"/>
        <v>10.120099941266524</v>
      </c>
      <c r="BI143" s="45">
        <f t="shared" si="17"/>
        <v>-3.7287026472060503</v>
      </c>
      <c r="BJ143" s="45">
        <f t="shared" si="17"/>
        <v>-22.388281782774545</v>
      </c>
      <c r="BK143" s="45">
        <f t="shared" si="17"/>
        <v>21.237904391884264</v>
      </c>
      <c r="BL143" s="45">
        <f t="shared" si="17"/>
        <v>13.333566837346279</v>
      </c>
      <c r="BM143" s="45">
        <f t="shared" si="17"/>
        <v>-26.590492876751338</v>
      </c>
    </row>
    <row r="144" spans="1:65" x14ac:dyDescent="0.25">
      <c r="A144" s="151"/>
      <c r="B144" s="14" t="s">
        <v>110</v>
      </c>
      <c r="C144" s="22" t="s">
        <v>0</v>
      </c>
      <c r="D144" s="45">
        <f t="shared" ref="D144:AI144" si="18">((D132/C132)-1)*100</f>
        <v>-23.690773067331673</v>
      </c>
      <c r="E144" s="45">
        <f t="shared" si="18"/>
        <v>-0.81699346405228468</v>
      </c>
      <c r="F144" s="45">
        <f t="shared" si="18"/>
        <v>32.125249053914963</v>
      </c>
      <c r="G144" s="45">
        <f t="shared" si="18"/>
        <v>3.1115950014025451</v>
      </c>
      <c r="H144" s="45">
        <f t="shared" si="18"/>
        <v>-18.918171051632882</v>
      </c>
      <c r="I144" s="45">
        <f t="shared" si="18"/>
        <v>1.4858889563768019</v>
      </c>
      <c r="J144" s="45">
        <f t="shared" si="18"/>
        <v>-4.8924221987297063</v>
      </c>
      <c r="K144" s="45">
        <f t="shared" si="18"/>
        <v>7.8759391362019926</v>
      </c>
      <c r="L144" s="45">
        <f t="shared" si="18"/>
        <v>-26.570502670485119</v>
      </c>
      <c r="M144" s="45">
        <f t="shared" si="18"/>
        <v>-12.665363844384226</v>
      </c>
      <c r="N144" s="45">
        <f t="shared" si="18"/>
        <v>41.428508777543897</v>
      </c>
      <c r="O144" s="45">
        <f t="shared" si="18"/>
        <v>-3.8862149592944761</v>
      </c>
      <c r="P144" s="45">
        <f t="shared" si="18"/>
        <v>-1.1678102251098443</v>
      </c>
      <c r="Q144" s="45">
        <f t="shared" si="18"/>
        <v>-3.5362190367746571</v>
      </c>
      <c r="R144" s="45">
        <f t="shared" si="18"/>
        <v>-2.6823687032689336</v>
      </c>
      <c r="S144" s="45">
        <f t="shared" si="18"/>
        <v>-0.81392452420201433</v>
      </c>
      <c r="T144" s="45">
        <f t="shared" si="18"/>
        <v>-2.7022782911106269</v>
      </c>
      <c r="U144" s="45">
        <f t="shared" si="18"/>
        <v>0.39910587795877195</v>
      </c>
      <c r="V144" s="45">
        <f t="shared" si="18"/>
        <v>10.601612762674218</v>
      </c>
      <c r="W144" s="45">
        <f t="shared" si="18"/>
        <v>-18.910650117700278</v>
      </c>
      <c r="X144" s="45">
        <f t="shared" si="18"/>
        <v>23.967622431954759</v>
      </c>
      <c r="Y144" s="45">
        <f t="shared" si="18"/>
        <v>8.6458667733702477</v>
      </c>
      <c r="Z144" s="45">
        <f t="shared" si="18"/>
        <v>-11.24963488915175</v>
      </c>
      <c r="AA144" s="45">
        <f t="shared" si="18"/>
        <v>17.707622165343118</v>
      </c>
      <c r="AB144" s="45">
        <f t="shared" si="18"/>
        <v>-50.911524112839913</v>
      </c>
      <c r="AC144" s="45">
        <f t="shared" si="18"/>
        <v>103.41365546248325</v>
      </c>
      <c r="AD144" s="45">
        <f t="shared" si="18"/>
        <v>3.9798380605207351</v>
      </c>
      <c r="AE144" s="45">
        <f t="shared" si="18"/>
        <v>6.1538345825619789</v>
      </c>
      <c r="AF144" s="45">
        <f t="shared" si="18"/>
        <v>-0.52377910619948453</v>
      </c>
      <c r="AG144" s="45">
        <f t="shared" si="18"/>
        <v>-4.6927253019219739</v>
      </c>
      <c r="AH144" s="45">
        <f t="shared" si="18"/>
        <v>7.1993245380474358</v>
      </c>
      <c r="AI144" s="45">
        <f t="shared" si="18"/>
        <v>-2.2507646960835959</v>
      </c>
      <c r="AJ144" s="45">
        <f t="shared" ref="AJ144:BM144" si="19">((AJ132/AI132)-1)*100</f>
        <v>1.3750390259942957</v>
      </c>
      <c r="AK144" s="45">
        <f t="shared" si="19"/>
        <v>11.484054019620515</v>
      </c>
      <c r="AL144" s="45">
        <f t="shared" si="19"/>
        <v>-2.1553819927655149</v>
      </c>
      <c r="AM144" s="45">
        <f t="shared" si="19"/>
        <v>-3.9881828813258746</v>
      </c>
      <c r="AN144" s="45">
        <f t="shared" si="19"/>
        <v>3.9892208324864065</v>
      </c>
      <c r="AO144" s="45">
        <f t="shared" si="19"/>
        <v>-0.769577734905047</v>
      </c>
      <c r="AP144" s="45">
        <f t="shared" si="19"/>
        <v>6.2214940451992273</v>
      </c>
      <c r="AQ144" s="45">
        <f t="shared" si="19"/>
        <v>10.839348443269191</v>
      </c>
      <c r="AR144" s="45">
        <f t="shared" si="19"/>
        <v>1.8789677209953171</v>
      </c>
      <c r="AS144" s="45">
        <f t="shared" si="19"/>
        <v>0.12405406181472678</v>
      </c>
      <c r="AT144" s="45">
        <f t="shared" si="19"/>
        <v>-0.79911926067530725</v>
      </c>
      <c r="AU144" s="45">
        <f t="shared" si="19"/>
        <v>14.847364470328328</v>
      </c>
      <c r="AV144" s="45">
        <f t="shared" si="19"/>
        <v>2.1754943355047018</v>
      </c>
      <c r="AW144" s="45">
        <f t="shared" si="19"/>
        <v>-3.3683620401911529</v>
      </c>
      <c r="AX144" s="45">
        <f t="shared" si="19"/>
        <v>1.0347561703049513</v>
      </c>
      <c r="AY144" s="45">
        <f t="shared" si="19"/>
        <v>4.4391223018263704</v>
      </c>
      <c r="AZ144" s="45">
        <f t="shared" si="19"/>
        <v>0.29513007753603215</v>
      </c>
      <c r="BA144" s="45">
        <f t="shared" si="19"/>
        <v>0.79967317752760447</v>
      </c>
      <c r="BB144" s="45">
        <f t="shared" si="19"/>
        <v>6.597054653298895</v>
      </c>
      <c r="BC144" s="45">
        <f t="shared" si="19"/>
        <v>-0.58918223901212041</v>
      </c>
      <c r="BD144" s="45">
        <f t="shared" si="19"/>
        <v>-10.50961524611893</v>
      </c>
      <c r="BE144" s="45">
        <f t="shared" si="19"/>
        <v>3.2218946016201011</v>
      </c>
      <c r="BF144" s="45">
        <f t="shared" si="19"/>
        <v>8.0268888995152601</v>
      </c>
      <c r="BG144" s="45">
        <f t="shared" si="19"/>
        <v>-6.3501811647392543</v>
      </c>
      <c r="BH144" s="45">
        <f t="shared" si="19"/>
        <v>14.82969098893836</v>
      </c>
      <c r="BI144" s="45">
        <f t="shared" si="19"/>
        <v>11.989625999758434</v>
      </c>
      <c r="BJ144" s="45">
        <f t="shared" si="19"/>
        <v>-0.29613935250624168</v>
      </c>
      <c r="BK144" s="45">
        <f t="shared" si="19"/>
        <v>20.676646982431969</v>
      </c>
      <c r="BL144" s="45">
        <f t="shared" si="19"/>
        <v>-0.25865653366792252</v>
      </c>
      <c r="BM144" s="45">
        <f t="shared" si="19"/>
        <v>-1.4501638477739109</v>
      </c>
    </row>
    <row r="145" spans="1:65" x14ac:dyDescent="0.25">
      <c r="A145" s="151"/>
      <c r="B145" s="14" t="s">
        <v>195</v>
      </c>
      <c r="C145" s="22" t="s">
        <v>0</v>
      </c>
      <c r="D145" s="45">
        <f t="shared" ref="D145:AI145" si="20">((D133/C133)-1)*100</f>
        <v>-23.202813638995814</v>
      </c>
      <c r="E145" s="45">
        <f t="shared" si="20"/>
        <v>-3.8657084498577299</v>
      </c>
      <c r="F145" s="45">
        <f t="shared" si="20"/>
        <v>48.432757273322366</v>
      </c>
      <c r="G145" s="45">
        <f t="shared" si="20"/>
        <v>4.9592354613990919</v>
      </c>
      <c r="H145" s="45">
        <f t="shared" si="20"/>
        <v>-27.119576443795225</v>
      </c>
      <c r="I145" s="45">
        <f t="shared" si="20"/>
        <v>8.4374104753719656</v>
      </c>
      <c r="J145" s="45">
        <f t="shared" si="20"/>
        <v>-3.5556729725197411</v>
      </c>
      <c r="K145" s="45">
        <f t="shared" si="20"/>
        <v>5.5325231406154529</v>
      </c>
      <c r="L145" s="45">
        <f t="shared" si="20"/>
        <v>-32.401758984188923</v>
      </c>
      <c r="M145" s="45">
        <f t="shared" si="20"/>
        <v>-6.266454702972835</v>
      </c>
      <c r="N145" s="45">
        <f t="shared" si="20"/>
        <v>55.340970087081097</v>
      </c>
      <c r="O145" s="45">
        <f t="shared" si="20"/>
        <v>-7.7247756440079529</v>
      </c>
      <c r="P145" s="45">
        <f t="shared" si="20"/>
        <v>-2.5135434101067777</v>
      </c>
      <c r="Q145" s="45">
        <f t="shared" si="20"/>
        <v>-10.415907561081461</v>
      </c>
      <c r="R145" s="45">
        <f t="shared" si="20"/>
        <v>-2.8379258905108729</v>
      </c>
      <c r="S145" s="45">
        <f t="shared" si="20"/>
        <v>-4.61988359969091</v>
      </c>
      <c r="T145" s="45">
        <f t="shared" si="20"/>
        <v>2.3495447980000028</v>
      </c>
      <c r="U145" s="45">
        <f t="shared" si="20"/>
        <v>3.5440714980455423</v>
      </c>
      <c r="V145" s="45">
        <f t="shared" si="20"/>
        <v>16.782105861404428</v>
      </c>
      <c r="W145" s="45">
        <f t="shared" si="20"/>
        <v>-17.050574913835014</v>
      </c>
      <c r="X145" s="45">
        <f t="shared" si="20"/>
        <v>29.542101632811637</v>
      </c>
      <c r="Y145" s="45">
        <f t="shared" si="20"/>
        <v>11.258400676055814</v>
      </c>
      <c r="Z145" s="45">
        <f t="shared" si="20"/>
        <v>-23.490377336374934</v>
      </c>
      <c r="AA145" s="45">
        <f t="shared" si="20"/>
        <v>28.10104347508673</v>
      </c>
      <c r="AB145" s="45">
        <f t="shared" si="20"/>
        <v>-5.6123299251441878</v>
      </c>
      <c r="AC145" s="45">
        <f t="shared" si="20"/>
        <v>4.4738024164369783</v>
      </c>
      <c r="AD145" s="45">
        <f t="shared" si="20"/>
        <v>10.227364273204898</v>
      </c>
      <c r="AE145" s="45">
        <f t="shared" si="20"/>
        <v>12.485894264879205</v>
      </c>
      <c r="AF145" s="45">
        <f t="shared" si="20"/>
        <v>1.3666264468453981</v>
      </c>
      <c r="AG145" s="45">
        <f t="shared" si="20"/>
        <v>8.757736517897218</v>
      </c>
      <c r="AH145" s="45">
        <f t="shared" si="20"/>
        <v>9.6757186482436808</v>
      </c>
      <c r="AI145" s="45">
        <f t="shared" si="20"/>
        <v>-6.4901893098435188</v>
      </c>
      <c r="AJ145" s="45">
        <f t="shared" ref="AJ145:BM145" si="21">((AJ133/AI133)-1)*100</f>
        <v>16.238690273557175</v>
      </c>
      <c r="AK145" s="45">
        <f t="shared" si="21"/>
        <v>20.575925585094446</v>
      </c>
      <c r="AL145" s="45">
        <f t="shared" si="21"/>
        <v>5.4438449455695981E-2</v>
      </c>
      <c r="AM145" s="45">
        <f t="shared" si="21"/>
        <v>-2.4120728361187393</v>
      </c>
      <c r="AN145" s="45">
        <f t="shared" si="21"/>
        <v>2.6980384209507768</v>
      </c>
      <c r="AO145" s="45">
        <f t="shared" si="21"/>
        <v>17.261141004951575</v>
      </c>
      <c r="AP145" s="45">
        <f t="shared" si="21"/>
        <v>5.4295741563602951</v>
      </c>
      <c r="AQ145" s="45">
        <f t="shared" si="21"/>
        <v>-2.5789223357409075</v>
      </c>
      <c r="AR145" s="45">
        <f t="shared" si="21"/>
        <v>15.246443491638594</v>
      </c>
      <c r="AS145" s="45">
        <f t="shared" si="21"/>
        <v>1.4609582354190076</v>
      </c>
      <c r="AT145" s="45">
        <f t="shared" si="21"/>
        <v>8.4079503780675857</v>
      </c>
      <c r="AU145" s="45">
        <f t="shared" si="21"/>
        <v>23.053837871701276</v>
      </c>
      <c r="AV145" s="45">
        <f t="shared" si="21"/>
        <v>5.7053746809515804</v>
      </c>
      <c r="AW145" s="45">
        <f t="shared" si="21"/>
        <v>3.7498848806916563</v>
      </c>
      <c r="AX145" s="45">
        <f t="shared" si="21"/>
        <v>-7.2071086778439541</v>
      </c>
      <c r="AY145" s="45">
        <f t="shared" si="21"/>
        <v>5.3298748070357727</v>
      </c>
      <c r="AZ145" s="45">
        <f t="shared" si="21"/>
        <v>-7.18320143750325</v>
      </c>
      <c r="BA145" s="45">
        <f t="shared" si="21"/>
        <v>5.5700380958314311</v>
      </c>
      <c r="BB145" s="45">
        <f t="shared" si="21"/>
        <v>10.207352221730703</v>
      </c>
      <c r="BC145" s="45">
        <f t="shared" si="21"/>
        <v>-5.7522103094157284</v>
      </c>
      <c r="BD145" s="45">
        <f t="shared" si="21"/>
        <v>-6.6541990654069849</v>
      </c>
      <c r="BE145" s="45">
        <f t="shared" si="21"/>
        <v>-8.8437370921946581</v>
      </c>
      <c r="BF145" s="45">
        <f t="shared" si="21"/>
        <v>7.6575324713552106</v>
      </c>
      <c r="BG145" s="45">
        <f t="shared" si="21"/>
        <v>-5.1062718702078573</v>
      </c>
      <c r="BH145" s="45">
        <f t="shared" si="21"/>
        <v>26.450570479266467</v>
      </c>
      <c r="BI145" s="45">
        <f t="shared" si="21"/>
        <v>7.8138658505092717</v>
      </c>
      <c r="BJ145" s="45">
        <f t="shared" si="21"/>
        <v>-22.618120622572015</v>
      </c>
      <c r="BK145" s="45">
        <f t="shared" si="21"/>
        <v>46.305837891892551</v>
      </c>
      <c r="BL145" s="45">
        <f t="shared" si="21"/>
        <v>13.040422161882613</v>
      </c>
      <c r="BM145" s="45">
        <f t="shared" si="21"/>
        <v>-27.655051009881703</v>
      </c>
    </row>
    <row r="146" spans="1:65" x14ac:dyDescent="0.25">
      <c r="A146" s="151"/>
      <c r="B146" s="14" t="s">
        <v>196</v>
      </c>
      <c r="C146" s="22" t="s">
        <v>0</v>
      </c>
      <c r="D146" s="45">
        <f t="shared" ref="D146:AI146" si="22">((D134/C134)-1)*100</f>
        <v>9.0909090909090828</v>
      </c>
      <c r="E146" s="45">
        <f t="shared" si="22"/>
        <v>0</v>
      </c>
      <c r="F146" s="45">
        <f t="shared" si="22"/>
        <v>8.333333333333325</v>
      </c>
      <c r="G146" s="45">
        <f t="shared" si="22"/>
        <v>7.6923076923076872</v>
      </c>
      <c r="H146" s="45">
        <f t="shared" si="22"/>
        <v>7.1428571428571397</v>
      </c>
      <c r="I146" s="45">
        <f t="shared" si="22"/>
        <v>-6.6666666666666652</v>
      </c>
      <c r="J146" s="45">
        <f t="shared" si="22"/>
        <v>0</v>
      </c>
      <c r="K146" s="45">
        <f t="shared" si="22"/>
        <v>-2.8571428571428581</v>
      </c>
      <c r="L146" s="45">
        <f t="shared" si="22"/>
        <v>10.294117647058831</v>
      </c>
      <c r="M146" s="45">
        <f t="shared" si="22"/>
        <v>4.0000000000000036</v>
      </c>
      <c r="N146" s="45">
        <f t="shared" si="22"/>
        <v>-38.46153846153846</v>
      </c>
      <c r="O146" s="45">
        <f t="shared" si="22"/>
        <v>10.416666666666675</v>
      </c>
      <c r="P146" s="45">
        <f t="shared" si="22"/>
        <v>-7.547169811320753</v>
      </c>
      <c r="Q146" s="45">
        <f t="shared" si="22"/>
        <v>6.1224489795918435</v>
      </c>
      <c r="R146" s="45">
        <f t="shared" si="22"/>
        <v>19.23076923076923</v>
      </c>
      <c r="S146" s="45">
        <f t="shared" si="22"/>
        <v>33.870967741935473</v>
      </c>
      <c r="T146" s="45">
        <f t="shared" si="22"/>
        <v>42.168674698795172</v>
      </c>
      <c r="U146" s="45">
        <f t="shared" si="22"/>
        <v>-7.6271186440677985</v>
      </c>
      <c r="V146" s="45">
        <f t="shared" si="22"/>
        <v>-4.587155963302747</v>
      </c>
      <c r="W146" s="45">
        <f t="shared" si="22"/>
        <v>-8.6538461538461569</v>
      </c>
      <c r="X146" s="45">
        <f t="shared" si="22"/>
        <v>7.3684210526315796</v>
      </c>
      <c r="Y146" s="45">
        <f t="shared" si="22"/>
        <v>10.784313725490202</v>
      </c>
      <c r="Z146" s="45">
        <f t="shared" si="22"/>
        <v>53.982300884955748</v>
      </c>
      <c r="AA146" s="45">
        <f t="shared" si="22"/>
        <v>44.252873563218387</v>
      </c>
      <c r="AB146" s="45">
        <f t="shared" si="22"/>
        <v>9.1633466135458086</v>
      </c>
      <c r="AC146" s="45">
        <f t="shared" si="22"/>
        <v>8.7591240875912302</v>
      </c>
      <c r="AD146" s="45">
        <f t="shared" si="22"/>
        <v>5.0335570469798752</v>
      </c>
      <c r="AE146" s="45">
        <f t="shared" si="22"/>
        <v>-3.1948881789137351</v>
      </c>
      <c r="AF146" s="45">
        <f t="shared" si="22"/>
        <v>-2.9702970297029729</v>
      </c>
      <c r="AG146" s="45">
        <f t="shared" si="22"/>
        <v>31.632653061224492</v>
      </c>
      <c r="AH146" s="45">
        <f t="shared" si="22"/>
        <v>29.198966408268735</v>
      </c>
      <c r="AI146" s="45">
        <f t="shared" si="22"/>
        <v>0</v>
      </c>
      <c r="AJ146" s="45">
        <f t="shared" ref="AJ146:BM146" si="23">((AJ134/AI134)-1)*100</f>
        <v>-0.20000000000000018</v>
      </c>
      <c r="AK146" s="45">
        <f t="shared" si="23"/>
        <v>3.2064128256513058</v>
      </c>
      <c r="AL146" s="45">
        <f t="shared" si="23"/>
        <v>2.1359223300970953</v>
      </c>
      <c r="AM146" s="45">
        <f t="shared" si="23"/>
        <v>20.912547528517102</v>
      </c>
      <c r="AN146" s="45">
        <f t="shared" si="23"/>
        <v>10.062893081761004</v>
      </c>
      <c r="AO146" s="45">
        <f t="shared" si="23"/>
        <v>1.28571428571429</v>
      </c>
      <c r="AP146" s="45">
        <f t="shared" si="23"/>
        <v>0.84626234132580969</v>
      </c>
      <c r="AQ146" s="45">
        <f t="shared" si="23"/>
        <v>1.9580419580419672</v>
      </c>
      <c r="AR146" s="45">
        <f t="shared" si="23"/>
        <v>2.7434842249657088</v>
      </c>
      <c r="AS146" s="45">
        <f t="shared" si="23"/>
        <v>1.735647530040052</v>
      </c>
      <c r="AT146" s="45">
        <f t="shared" si="23"/>
        <v>23.622047244094489</v>
      </c>
      <c r="AU146" s="45">
        <f t="shared" si="23"/>
        <v>0.31847133757962887</v>
      </c>
      <c r="AV146" s="45">
        <f t="shared" si="23"/>
        <v>1.4814814814814836</v>
      </c>
      <c r="AW146" s="45">
        <f t="shared" si="23"/>
        <v>-4.2752867570385771</v>
      </c>
      <c r="AX146" s="45">
        <f t="shared" si="23"/>
        <v>2.3965141612200425</v>
      </c>
      <c r="AY146" s="45">
        <f t="shared" si="23"/>
        <v>-0.6382978723404209</v>
      </c>
      <c r="AZ146" s="45">
        <f t="shared" si="23"/>
        <v>-4.2826552462526752</v>
      </c>
      <c r="BA146" s="45">
        <f t="shared" si="23"/>
        <v>1.230425055928408</v>
      </c>
      <c r="BB146" s="45">
        <f t="shared" si="23"/>
        <v>-0.55248618784530246</v>
      </c>
      <c r="BC146" s="45">
        <f t="shared" si="23"/>
        <v>0.22222222222221255</v>
      </c>
      <c r="BD146" s="45">
        <f t="shared" si="23"/>
        <v>22.9490022172949</v>
      </c>
      <c r="BE146" s="45">
        <f t="shared" si="23"/>
        <v>31.920649233543742</v>
      </c>
      <c r="BF146" s="45">
        <f t="shared" si="23"/>
        <v>27.34107997265891</v>
      </c>
      <c r="BG146" s="45">
        <f t="shared" si="23"/>
        <v>16.317767042404729</v>
      </c>
      <c r="BH146" s="45">
        <f t="shared" si="23"/>
        <v>30.918320258421783</v>
      </c>
      <c r="BI146" s="45">
        <f t="shared" si="23"/>
        <v>2.6436376454000765</v>
      </c>
      <c r="BJ146" s="45">
        <f t="shared" si="23"/>
        <v>21.222527472527464</v>
      </c>
      <c r="BK146" s="45">
        <f t="shared" si="23"/>
        <v>42.180997266768827</v>
      </c>
      <c r="BL146" s="45">
        <f t="shared" si="23"/>
        <v>36.674686507064294</v>
      </c>
      <c r="BM146" s="45">
        <f t="shared" si="23"/>
        <v>40.719558139394074</v>
      </c>
    </row>
    <row r="147" spans="1:65" x14ac:dyDescent="0.25">
      <c r="A147" s="151"/>
      <c r="B147" s="12" t="s">
        <v>197</v>
      </c>
      <c r="C147" s="22" t="s">
        <v>0</v>
      </c>
      <c r="D147" s="45">
        <f t="shared" ref="D147:AI147" si="24">((D135/C135)-1)*100</f>
        <v>-31.346436879836681</v>
      </c>
      <c r="E147" s="45">
        <f t="shared" si="24"/>
        <v>5.8054700736489107</v>
      </c>
      <c r="F147" s="45">
        <f t="shared" si="24"/>
        <v>2.9411764705882248</v>
      </c>
      <c r="G147" s="45">
        <f t="shared" si="24"/>
        <v>-14.28571428571429</v>
      </c>
      <c r="H147" s="45">
        <f t="shared" si="24"/>
        <v>26.787037037037042</v>
      </c>
      <c r="I147" s="45">
        <f t="shared" si="24"/>
        <v>3.3374717008690435</v>
      </c>
      <c r="J147" s="45">
        <f t="shared" si="24"/>
        <v>4.234628975265009</v>
      </c>
      <c r="K147" s="45">
        <f t="shared" si="24"/>
        <v>-5.6626800097632435</v>
      </c>
      <c r="L147" s="45">
        <f t="shared" si="24"/>
        <v>-12.709501221790987</v>
      </c>
      <c r="M147" s="45">
        <f t="shared" si="24"/>
        <v>-2.3555855618495602</v>
      </c>
      <c r="N147" s="45">
        <f t="shared" si="24"/>
        <v>-19.892069648804757</v>
      </c>
      <c r="O147" s="45">
        <f t="shared" si="24"/>
        <v>14.896214896214888</v>
      </c>
      <c r="P147" s="45">
        <f t="shared" si="24"/>
        <v>3.5316427864707345</v>
      </c>
      <c r="Q147" s="45">
        <f t="shared" si="24"/>
        <v>-7.8939218306182557</v>
      </c>
      <c r="R147" s="45">
        <f t="shared" si="24"/>
        <v>-22.050148909597468</v>
      </c>
      <c r="S147" s="45">
        <f t="shared" si="24"/>
        <v>42.017303852695399</v>
      </c>
      <c r="T147" s="45">
        <f t="shared" si="24"/>
        <v>-12.750151870172699</v>
      </c>
      <c r="U147" s="45">
        <f t="shared" si="24"/>
        <v>-20.363444667687837</v>
      </c>
      <c r="V147" s="45">
        <f t="shared" si="24"/>
        <v>7.0517704365203215</v>
      </c>
      <c r="W147" s="45">
        <f t="shared" si="24"/>
        <v>12.286637654443421</v>
      </c>
      <c r="X147" s="45">
        <f t="shared" si="24"/>
        <v>5.9568587518962435</v>
      </c>
      <c r="Y147" s="45">
        <f t="shared" si="24"/>
        <v>10.650649669036527</v>
      </c>
      <c r="Z147" s="45">
        <f t="shared" si="24"/>
        <v>16.570066290900055</v>
      </c>
      <c r="AA147" s="45">
        <f t="shared" si="24"/>
        <v>-1.3046155717576391</v>
      </c>
      <c r="AB147" s="45">
        <f t="shared" si="24"/>
        <v>-18.344284646849029</v>
      </c>
      <c r="AC147" s="45">
        <f t="shared" si="24"/>
        <v>1.98296274633738</v>
      </c>
      <c r="AD147" s="45">
        <f t="shared" si="24"/>
        <v>8.3252393506313194</v>
      </c>
      <c r="AE147" s="45">
        <f t="shared" si="24"/>
        <v>4.9118312625421545</v>
      </c>
      <c r="AF147" s="45">
        <f t="shared" si="24"/>
        <v>-15.303157329252715</v>
      </c>
      <c r="AG147" s="45">
        <f t="shared" si="24"/>
        <v>-2.8340508956715582</v>
      </c>
      <c r="AH147" s="45">
        <f t="shared" si="24"/>
        <v>-5.6247341924891447</v>
      </c>
      <c r="AI147" s="45">
        <f t="shared" si="24"/>
        <v>1.9670928526514198</v>
      </c>
      <c r="AJ147" s="45">
        <f t="shared" ref="AJ147:BM147" si="25">((AJ135/AI135)-1)*100</f>
        <v>-6.2447968591015091</v>
      </c>
      <c r="AK147" s="45">
        <f t="shared" si="25"/>
        <v>14.886922967299189</v>
      </c>
      <c r="AL147" s="45">
        <f t="shared" si="25"/>
        <v>4.6545357391627906</v>
      </c>
      <c r="AM147" s="45">
        <f t="shared" si="25"/>
        <v>1.3466570628835051</v>
      </c>
      <c r="AN147" s="45">
        <f t="shared" si="25"/>
        <v>6.8822195832883404</v>
      </c>
      <c r="AO147" s="45">
        <f t="shared" si="25"/>
        <v>3.8592326986852665</v>
      </c>
      <c r="AP147" s="45">
        <f t="shared" si="25"/>
        <v>20.657908599492657</v>
      </c>
      <c r="AQ147" s="45">
        <f t="shared" si="25"/>
        <v>4.6211403738556367</v>
      </c>
      <c r="AR147" s="45">
        <f t="shared" si="25"/>
        <v>0.15665025263063015</v>
      </c>
      <c r="AS147" s="45">
        <f t="shared" si="25"/>
        <v>0.28204224223582486</v>
      </c>
      <c r="AT147" s="45">
        <f t="shared" si="25"/>
        <v>9.7388858704337</v>
      </c>
      <c r="AU147" s="45">
        <f t="shared" si="25"/>
        <v>13.841368584758929</v>
      </c>
      <c r="AV147" s="45">
        <f t="shared" si="25"/>
        <v>-24.001248439450684</v>
      </c>
      <c r="AW147" s="45">
        <f t="shared" si="25"/>
        <v>-3.9526037634227684</v>
      </c>
      <c r="AX147" s="45">
        <f t="shared" si="25"/>
        <v>4.019934952055193</v>
      </c>
      <c r="AY147" s="45">
        <f t="shared" si="25"/>
        <v>-7.6462779398783098</v>
      </c>
      <c r="AZ147" s="45">
        <f t="shared" si="25"/>
        <v>0.49835099086479318</v>
      </c>
      <c r="BA147" s="45">
        <f t="shared" si="25"/>
        <v>5.9360365920063884</v>
      </c>
      <c r="BB147" s="45">
        <f t="shared" si="25"/>
        <v>-1.0903907176292416</v>
      </c>
      <c r="BC147" s="45">
        <f t="shared" si="25"/>
        <v>2.6552106430155265</v>
      </c>
      <c r="BD147" s="45">
        <f t="shared" si="25"/>
        <v>-0.4697877855175725</v>
      </c>
      <c r="BE147" s="45">
        <f t="shared" si="25"/>
        <v>4.592556423611116</v>
      </c>
      <c r="BF147" s="45">
        <f t="shared" si="25"/>
        <v>-8.9406592836579701</v>
      </c>
      <c r="BG147" s="45">
        <f t="shared" si="25"/>
        <v>-5.0413346719928143</v>
      </c>
      <c r="BH147" s="45">
        <f t="shared" si="25"/>
        <v>-24.116857504930302</v>
      </c>
      <c r="BI147" s="45">
        <f t="shared" si="25"/>
        <v>-2.8894137177979617</v>
      </c>
      <c r="BJ147" s="45">
        <f t="shared" si="25"/>
        <v>-10.900247270359086</v>
      </c>
      <c r="BK147" s="45">
        <f t="shared" si="25"/>
        <v>1.9335092107216623</v>
      </c>
      <c r="BL147" s="45">
        <f t="shared" si="25"/>
        <v>6.17675398301476</v>
      </c>
      <c r="BM147" s="45">
        <f t="shared" si="25"/>
        <v>-22.44663226650626</v>
      </c>
    </row>
    <row r="148" spans="1:65" x14ac:dyDescent="0.25">
      <c r="A148" s="151"/>
      <c r="B148" s="17" t="s">
        <v>198</v>
      </c>
      <c r="C148" s="157" t="s">
        <v>0</v>
      </c>
      <c r="D148" s="144">
        <f t="shared" ref="D148:AI148" si="26">((D136/C136)-1)*100</f>
        <v>-0.18786398647379077</v>
      </c>
      <c r="E148" s="144">
        <f t="shared" si="26"/>
        <v>37.078863165819698</v>
      </c>
      <c r="F148" s="144">
        <f t="shared" si="26"/>
        <v>-12.982287518879588</v>
      </c>
      <c r="G148" s="144">
        <f t="shared" si="26"/>
        <v>69.91190006574621</v>
      </c>
      <c r="H148" s="144">
        <f t="shared" si="26"/>
        <v>-32.722995248340013</v>
      </c>
      <c r="I148" s="144">
        <f t="shared" si="26"/>
        <v>79.483286171118323</v>
      </c>
      <c r="J148" s="144">
        <f t="shared" si="26"/>
        <v>-50.187141099261687</v>
      </c>
      <c r="K148" s="144">
        <f t="shared" si="26"/>
        <v>55.35999176573516</v>
      </c>
      <c r="L148" s="144">
        <f t="shared" si="26"/>
        <v>-11.647012057771299</v>
      </c>
      <c r="M148" s="144">
        <f t="shared" si="26"/>
        <v>-27.851304739052186</v>
      </c>
      <c r="N148" s="144">
        <f t="shared" si="26"/>
        <v>18.432197885000122</v>
      </c>
      <c r="O148" s="144">
        <f t="shared" si="26"/>
        <v>-51.701366797569158</v>
      </c>
      <c r="P148" s="144">
        <f t="shared" si="26"/>
        <v>156.48421530774473</v>
      </c>
      <c r="Q148" s="144">
        <f t="shared" si="26"/>
        <v>-14.380589745860274</v>
      </c>
      <c r="R148" s="144">
        <f t="shared" si="26"/>
        <v>41.185231151101462</v>
      </c>
      <c r="S148" s="144">
        <f t="shared" si="26"/>
        <v>26.182313642756672</v>
      </c>
      <c r="T148" s="144">
        <f t="shared" si="26"/>
        <v>-14.555249805519754</v>
      </c>
      <c r="U148" s="144">
        <f t="shared" si="26"/>
        <v>-9.6438423176747108</v>
      </c>
      <c r="V148" s="144">
        <f t="shared" si="26"/>
        <v>1.7309832466087194</v>
      </c>
      <c r="W148" s="144">
        <f t="shared" si="26"/>
        <v>-3.1783576021878757</v>
      </c>
      <c r="X148" s="144">
        <f t="shared" si="26"/>
        <v>23.992671196274529</v>
      </c>
      <c r="Y148" s="144">
        <f t="shared" si="26"/>
        <v>26.774126020514966</v>
      </c>
      <c r="Z148" s="144">
        <f t="shared" si="26"/>
        <v>12.55050897505634</v>
      </c>
      <c r="AA148" s="144">
        <f t="shared" si="26"/>
        <v>-8.4169737557498348</v>
      </c>
      <c r="AB148" s="144">
        <f t="shared" si="26"/>
        <v>-8.0418394270637013</v>
      </c>
      <c r="AC148" s="144">
        <f t="shared" si="26"/>
        <v>-6.6085299120775538</v>
      </c>
      <c r="AD148" s="144">
        <f t="shared" si="26"/>
        <v>4.5645566564622486</v>
      </c>
      <c r="AE148" s="144">
        <f t="shared" si="26"/>
        <v>25.573732646358227</v>
      </c>
      <c r="AF148" s="144">
        <f t="shared" si="26"/>
        <v>73.555169301734779</v>
      </c>
      <c r="AG148" s="144">
        <f t="shared" si="26"/>
        <v>25.195724396937756</v>
      </c>
      <c r="AH148" s="144">
        <f t="shared" si="26"/>
        <v>10.611916821463051</v>
      </c>
      <c r="AI148" s="144">
        <f t="shared" si="26"/>
        <v>-8.0212230365909747</v>
      </c>
      <c r="AJ148" s="144">
        <f t="shared" ref="AJ148:BM148" si="27">((AJ136/AI136)-1)*100</f>
        <v>3.4614541358272133</v>
      </c>
      <c r="AK148" s="144">
        <f t="shared" si="27"/>
        <v>42.836108279533349</v>
      </c>
      <c r="AL148" s="144">
        <f t="shared" si="27"/>
        <v>30.063871530486708</v>
      </c>
      <c r="AM148" s="144">
        <f t="shared" si="27"/>
        <v>-16.269497102107678</v>
      </c>
      <c r="AN148" s="144">
        <f t="shared" si="27"/>
        <v>12.190573274738291</v>
      </c>
      <c r="AO148" s="144">
        <f t="shared" si="27"/>
        <v>10.166482430576472</v>
      </c>
      <c r="AP148" s="144">
        <f t="shared" si="27"/>
        <v>-27.70368371442472</v>
      </c>
      <c r="AQ148" s="144">
        <f t="shared" si="27"/>
        <v>23.635947837835715</v>
      </c>
      <c r="AR148" s="144">
        <f t="shared" si="27"/>
        <v>-4.3833595196737685</v>
      </c>
      <c r="AS148" s="144">
        <f t="shared" si="27"/>
        <v>8.0170324416872329</v>
      </c>
      <c r="AT148" s="144">
        <f t="shared" si="27"/>
        <v>10.201014852249447</v>
      </c>
      <c r="AU148" s="144">
        <f t="shared" si="27"/>
        <v>5.6055964433817884</v>
      </c>
      <c r="AV148" s="144">
        <f t="shared" si="27"/>
        <v>2.1213445146272436</v>
      </c>
      <c r="AW148" s="144">
        <f t="shared" si="27"/>
        <v>-9.7120943911927391</v>
      </c>
      <c r="AX148" s="144">
        <f t="shared" si="27"/>
        <v>-5.1276689623419696</v>
      </c>
      <c r="AY148" s="144">
        <f t="shared" si="27"/>
        <v>19.69907449534012</v>
      </c>
      <c r="AZ148" s="144">
        <f t="shared" si="27"/>
        <v>-32.92531095798541</v>
      </c>
      <c r="BA148" s="144">
        <f t="shared" si="27"/>
        <v>-15.959461637653128</v>
      </c>
      <c r="BB148" s="144">
        <f t="shared" si="27"/>
        <v>18.870621658555287</v>
      </c>
      <c r="BC148" s="144">
        <f t="shared" si="27"/>
        <v>5.0055841696982517</v>
      </c>
      <c r="BD148" s="144">
        <f t="shared" si="27"/>
        <v>-5.846410187461581</v>
      </c>
      <c r="BE148" s="144">
        <f t="shared" si="27"/>
        <v>30.751910567343522</v>
      </c>
      <c r="BF148" s="144">
        <f t="shared" si="27"/>
        <v>-59.86488752978989</v>
      </c>
      <c r="BG148" s="144">
        <f t="shared" si="27"/>
        <v>8.8276740072693372</v>
      </c>
      <c r="BH148" s="144">
        <f t="shared" si="27"/>
        <v>86.829074445332495</v>
      </c>
      <c r="BI148" s="144">
        <f t="shared" si="27"/>
        <v>-12.4260326746776</v>
      </c>
      <c r="BJ148" s="144">
        <f t="shared" si="27"/>
        <v>-4.7162654120523895</v>
      </c>
      <c r="BK148" s="144">
        <f t="shared" si="27"/>
        <v>6.8113600953166653</v>
      </c>
      <c r="BL148" s="144">
        <f t="shared" si="27"/>
        <v>-10.2401497315879</v>
      </c>
      <c r="BM148" s="144">
        <f t="shared" si="27"/>
        <v>-50.357137522591835</v>
      </c>
    </row>
    <row r="149" spans="1:65" x14ac:dyDescent="0.25">
      <c r="A149" s="151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23"/>
      <c r="N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</row>
    <row r="150" spans="1:65" x14ac:dyDescent="0.25">
      <c r="A150" s="151"/>
      <c r="B150" s="43" t="s">
        <v>275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22"/>
      <c r="X150" s="8"/>
      <c r="Y150" s="8"/>
      <c r="Z150" s="8"/>
      <c r="AA150" s="8"/>
      <c r="AB150" s="8"/>
      <c r="AC150" s="8"/>
      <c r="AD150" s="8"/>
      <c r="AE150" s="8"/>
      <c r="AF150" s="147"/>
      <c r="AG150" s="8"/>
      <c r="AH150" s="8"/>
      <c r="AI150" s="8"/>
      <c r="AJ150" s="8"/>
      <c r="AK150" s="8"/>
      <c r="AL150" s="8"/>
      <c r="AM150" s="8"/>
      <c r="AN150" s="8"/>
      <c r="AO150" s="147"/>
      <c r="AP150" s="8"/>
      <c r="AQ150" s="8"/>
      <c r="AR150" s="8"/>
      <c r="AS150" s="8"/>
      <c r="AT150" s="8"/>
      <c r="AU150" s="8"/>
      <c r="AV150" s="8"/>
      <c r="AW150" s="8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</row>
    <row r="151" spans="1:65" x14ac:dyDescent="0.25">
      <c r="A151" s="151"/>
      <c r="B151" s="9"/>
      <c r="C151" s="10">
        <v>1920</v>
      </c>
      <c r="D151" s="10">
        <v>1921</v>
      </c>
      <c r="E151" s="10">
        <v>1922</v>
      </c>
      <c r="F151" s="10">
        <v>1923</v>
      </c>
      <c r="G151" s="10">
        <v>1924</v>
      </c>
      <c r="H151" s="10">
        <v>1925</v>
      </c>
      <c r="I151" s="10">
        <v>1926</v>
      </c>
      <c r="J151" s="10">
        <v>1927</v>
      </c>
      <c r="K151" s="10">
        <v>1928</v>
      </c>
      <c r="L151" s="10">
        <v>1929</v>
      </c>
      <c r="M151" s="10">
        <v>1930</v>
      </c>
      <c r="N151" s="10">
        <v>1931</v>
      </c>
      <c r="O151" s="10">
        <v>1932</v>
      </c>
      <c r="P151" s="10">
        <v>1933</v>
      </c>
      <c r="Q151" s="10">
        <v>1934</v>
      </c>
      <c r="R151" s="10">
        <v>1935</v>
      </c>
      <c r="S151" s="10">
        <v>1936</v>
      </c>
      <c r="T151" s="10">
        <v>1937</v>
      </c>
      <c r="U151" s="10">
        <v>1938</v>
      </c>
      <c r="V151" s="10">
        <v>1939</v>
      </c>
      <c r="W151" s="10">
        <v>1940</v>
      </c>
      <c r="X151" s="10">
        <v>1941</v>
      </c>
      <c r="Y151" s="10">
        <v>1942</v>
      </c>
      <c r="Z151" s="10">
        <v>1943</v>
      </c>
      <c r="AA151" s="10">
        <v>1944</v>
      </c>
      <c r="AB151" s="10">
        <v>1945</v>
      </c>
      <c r="AC151" s="10">
        <v>1946</v>
      </c>
      <c r="AD151" s="10">
        <v>1947</v>
      </c>
      <c r="AE151" s="10">
        <v>1948</v>
      </c>
      <c r="AF151" s="10">
        <v>1949</v>
      </c>
      <c r="AG151" s="10">
        <v>1950</v>
      </c>
      <c r="AH151" s="10">
        <v>1951</v>
      </c>
      <c r="AI151" s="10">
        <v>1952</v>
      </c>
      <c r="AJ151" s="10">
        <v>1953</v>
      </c>
      <c r="AK151" s="10">
        <v>1954</v>
      </c>
      <c r="AL151" s="10">
        <v>1955</v>
      </c>
      <c r="AM151" s="10">
        <v>1956</v>
      </c>
      <c r="AN151" s="10">
        <v>1957</v>
      </c>
      <c r="AO151" s="10">
        <v>1958</v>
      </c>
      <c r="AP151" s="10">
        <v>1959</v>
      </c>
      <c r="AQ151" s="10">
        <v>1960</v>
      </c>
      <c r="AR151" s="10">
        <v>1961</v>
      </c>
      <c r="AS151" s="10">
        <v>1962</v>
      </c>
      <c r="AT151" s="10">
        <v>1963</v>
      </c>
      <c r="AU151" s="10">
        <v>1964</v>
      </c>
      <c r="AV151" s="10">
        <v>1965</v>
      </c>
      <c r="AW151" s="10">
        <v>1966</v>
      </c>
      <c r="AX151" s="10">
        <v>1967</v>
      </c>
      <c r="AY151" s="10">
        <v>1968</v>
      </c>
      <c r="AZ151" s="10">
        <v>1969</v>
      </c>
      <c r="BA151" s="10">
        <v>1970</v>
      </c>
      <c r="BB151" s="10">
        <v>1971</v>
      </c>
      <c r="BC151" s="10">
        <v>1972</v>
      </c>
      <c r="BD151" s="10">
        <v>1973</v>
      </c>
      <c r="BE151" s="10">
        <v>1974</v>
      </c>
      <c r="BF151" s="10">
        <v>1975</v>
      </c>
      <c r="BG151" s="10">
        <v>1976</v>
      </c>
      <c r="BH151" s="10">
        <v>1977</v>
      </c>
      <c r="BI151" s="10">
        <v>1978</v>
      </c>
      <c r="BJ151" s="10">
        <v>1979</v>
      </c>
      <c r="BK151" s="10">
        <v>1980</v>
      </c>
      <c r="BL151" s="10">
        <v>1981</v>
      </c>
      <c r="BM151" s="10">
        <v>1982</v>
      </c>
    </row>
    <row r="152" spans="1:65" x14ac:dyDescent="0.25">
      <c r="A152" s="151"/>
      <c r="B152" s="149" t="s">
        <v>175</v>
      </c>
      <c r="C152" s="23">
        <v>14.6</v>
      </c>
      <c r="D152" s="23">
        <v>14.4</v>
      </c>
      <c r="E152" s="23">
        <v>19.600000000000001</v>
      </c>
      <c r="F152" s="23">
        <v>22.2</v>
      </c>
      <c r="G152" s="23">
        <v>23.3</v>
      </c>
      <c r="H152" s="23">
        <v>23.9</v>
      </c>
      <c r="I152" s="23">
        <v>27.1</v>
      </c>
      <c r="J152" s="23">
        <v>24.6</v>
      </c>
      <c r="K152" s="23">
        <v>25.7</v>
      </c>
      <c r="L152" s="23">
        <v>27.3</v>
      </c>
      <c r="M152" s="23">
        <v>28.7</v>
      </c>
      <c r="N152" s="23">
        <v>34.200000000000003</v>
      </c>
      <c r="O152" s="23">
        <v>24.8</v>
      </c>
      <c r="P152" s="23">
        <v>22.9</v>
      </c>
      <c r="Q152" s="23">
        <v>34.200000000000003</v>
      </c>
      <c r="R152" s="23">
        <v>33.299999999999997</v>
      </c>
      <c r="S152" s="23">
        <v>38.299999999999997</v>
      </c>
      <c r="T152" s="23">
        <v>40.1</v>
      </c>
      <c r="U152" s="23">
        <v>41.3</v>
      </c>
      <c r="V152" s="23">
        <v>43.8</v>
      </c>
      <c r="W152" s="23">
        <v>46.1</v>
      </c>
      <c r="X152" s="23">
        <v>53.1</v>
      </c>
      <c r="Y152" s="23">
        <v>60.6</v>
      </c>
      <c r="Z152" s="23">
        <v>63.9</v>
      </c>
      <c r="AA152" s="23">
        <v>68.8</v>
      </c>
      <c r="AB152" s="23">
        <v>75</v>
      </c>
      <c r="AC152" s="23">
        <v>76.5</v>
      </c>
      <c r="AD152" s="23">
        <v>74.400000000000006</v>
      </c>
      <c r="AE152" s="23">
        <v>80.3</v>
      </c>
      <c r="AF152" s="23">
        <v>87.4</v>
      </c>
      <c r="AG152" s="23">
        <v>100</v>
      </c>
      <c r="AH152" s="23">
        <v>111.1</v>
      </c>
      <c r="AI152" s="23">
        <v>119.4</v>
      </c>
      <c r="AJ152" s="23">
        <v>116.9</v>
      </c>
      <c r="AK152" s="23">
        <v>125.4</v>
      </c>
      <c r="AL152" s="23">
        <v>138.5</v>
      </c>
      <c r="AM152" s="23">
        <v>153.6</v>
      </c>
      <c r="AN152" s="23">
        <v>171.8</v>
      </c>
      <c r="AO152" s="23">
        <v>182.1</v>
      </c>
      <c r="AP152" s="23">
        <v>195.9</v>
      </c>
      <c r="AQ152" s="23">
        <v>213.7</v>
      </c>
      <c r="AR152" s="23">
        <v>225.5</v>
      </c>
      <c r="AS152" s="23">
        <v>235.7</v>
      </c>
      <c r="AT152" s="23">
        <v>258.10000000000002</v>
      </c>
      <c r="AU152" s="23">
        <v>299.60000000000002</v>
      </c>
      <c r="AV152" s="23">
        <v>325.5</v>
      </c>
      <c r="AW152" s="23">
        <v>355.5</v>
      </c>
      <c r="AX152" s="23">
        <v>378.2</v>
      </c>
      <c r="AY152" s="23">
        <v>415.2</v>
      </c>
      <c r="AZ152" s="23">
        <v>451.3</v>
      </c>
      <c r="BA152" s="23">
        <v>489.2</v>
      </c>
      <c r="BB152" s="23">
        <v>505</v>
      </c>
      <c r="BC152" s="23">
        <v>548.4</v>
      </c>
      <c r="BD152" s="23">
        <v>598.6</v>
      </c>
      <c r="BE152" s="23">
        <v>635.5</v>
      </c>
      <c r="BF152" s="23">
        <v>661.4</v>
      </c>
      <c r="BG152" s="23">
        <v>682.3</v>
      </c>
      <c r="BH152" s="23">
        <v>705.9</v>
      </c>
      <c r="BI152" s="23">
        <v>771</v>
      </c>
      <c r="BJ152" s="23">
        <v>838.6</v>
      </c>
      <c r="BK152" s="23">
        <v>972.5</v>
      </c>
      <c r="BL152" s="23">
        <v>1044.4000000000001</v>
      </c>
      <c r="BM152" s="23">
        <v>1002.9</v>
      </c>
    </row>
    <row r="153" spans="1:65" x14ac:dyDescent="0.25">
      <c r="A153" s="151"/>
      <c r="B153" s="69" t="s">
        <v>199</v>
      </c>
      <c r="C153" s="23">
        <v>118</v>
      </c>
      <c r="D153" s="23">
        <v>110.7</v>
      </c>
      <c r="E153" s="45">
        <v>127.78</v>
      </c>
      <c r="F153" s="45">
        <v>139.19999999999999</v>
      </c>
      <c r="G153" s="45">
        <v>165.03</v>
      </c>
      <c r="H153" s="45">
        <v>163.41999999999999</v>
      </c>
      <c r="I153" s="45">
        <v>191.94</v>
      </c>
      <c r="J153" s="45">
        <v>184.05</v>
      </c>
      <c r="K153" s="45">
        <v>167.24</v>
      </c>
      <c r="L153" s="45">
        <v>180.98</v>
      </c>
      <c r="M153" s="45">
        <v>215.6</v>
      </c>
      <c r="N153" s="45">
        <v>262.61500000000001</v>
      </c>
      <c r="O153" s="45">
        <v>228.88800000000001</v>
      </c>
      <c r="P153" s="45">
        <v>187.45099999999999</v>
      </c>
      <c r="Q153" s="45">
        <v>188.245</v>
      </c>
      <c r="R153" s="45">
        <v>266.214</v>
      </c>
      <c r="S153" s="45">
        <v>307.64600000000002</v>
      </c>
      <c r="T153" s="45">
        <v>278.82499999999999</v>
      </c>
      <c r="U153" s="45">
        <v>303.37599999999998</v>
      </c>
      <c r="V153" s="45">
        <v>331.26499999999999</v>
      </c>
      <c r="W153" s="45">
        <v>292.19499999999999</v>
      </c>
      <c r="X153" s="23">
        <v>333.649</v>
      </c>
      <c r="Y153" s="79">
        <v>419.74099999999999</v>
      </c>
      <c r="Z153" s="45">
        <v>403.08800000000002</v>
      </c>
      <c r="AA153" s="45">
        <v>393.18599999999998</v>
      </c>
      <c r="AB153" s="45">
        <v>372.17599999999999</v>
      </c>
      <c r="AC153" s="45">
        <v>366.94099999999997</v>
      </c>
      <c r="AD153" s="45">
        <v>483.17500000000001</v>
      </c>
      <c r="AE153" s="45">
        <v>479.86099999999999</v>
      </c>
      <c r="AF153" s="45">
        <v>534.49599999999998</v>
      </c>
      <c r="AG153" s="45">
        <v>531.98299999999995</v>
      </c>
      <c r="AH153" s="45">
        <v>665.82299999999998</v>
      </c>
      <c r="AI153" s="45">
        <v>691.47500000000002</v>
      </c>
      <c r="AJ153" s="23">
        <v>739.48900000000003</v>
      </c>
      <c r="AK153" s="45">
        <v>828.702</v>
      </c>
      <c r="AL153" s="45">
        <v>920.48500000000001</v>
      </c>
      <c r="AM153" s="45">
        <v>744.12900000000002</v>
      </c>
      <c r="AN153" s="45">
        <v>1018</v>
      </c>
      <c r="AO153" s="45">
        <v>1123</v>
      </c>
      <c r="AP153" s="45">
        <v>1264</v>
      </c>
      <c r="AQ153" s="45">
        <v>1498</v>
      </c>
      <c r="AR153" s="45">
        <v>1388</v>
      </c>
      <c r="AS153" s="45">
        <v>1427</v>
      </c>
      <c r="AT153" s="45">
        <v>1618</v>
      </c>
      <c r="AU153" s="45">
        <v>1815</v>
      </c>
      <c r="AV153" s="45">
        <v>1983</v>
      </c>
      <c r="AW153" s="45">
        <v>2011</v>
      </c>
      <c r="AX153" s="45">
        <v>2327</v>
      </c>
      <c r="AY153" s="45">
        <v>2196</v>
      </c>
      <c r="AZ153" s="45">
        <v>2394</v>
      </c>
      <c r="BA153" s="45">
        <v>2208</v>
      </c>
      <c r="BB153" s="45">
        <v>2393</v>
      </c>
      <c r="BC153" s="45">
        <v>2359</v>
      </c>
      <c r="BD153" s="23">
        <v>2592</v>
      </c>
      <c r="BE153" s="45">
        <v>2649</v>
      </c>
      <c r="BF153" s="45">
        <v>2548</v>
      </c>
      <c r="BG153" s="45">
        <v>2547</v>
      </c>
      <c r="BH153" s="45">
        <v>2541</v>
      </c>
      <c r="BI153" s="45">
        <v>2849</v>
      </c>
      <c r="BJ153" s="45">
        <v>2881</v>
      </c>
      <c r="BK153" s="45">
        <v>2603</v>
      </c>
      <c r="BL153" s="45">
        <v>2367</v>
      </c>
      <c r="BM153" s="45">
        <v>2677</v>
      </c>
    </row>
    <row r="154" spans="1:65" x14ac:dyDescent="0.25">
      <c r="A154" s="151"/>
      <c r="B154" s="34" t="s">
        <v>203</v>
      </c>
      <c r="C154" s="4" t="s">
        <v>0</v>
      </c>
      <c r="D154" s="4" t="s">
        <v>0</v>
      </c>
      <c r="E154" s="4" t="s">
        <v>0</v>
      </c>
      <c r="F154" s="4" t="s">
        <v>0</v>
      </c>
      <c r="G154" s="23">
        <v>52.003192999999996</v>
      </c>
      <c r="H154" s="23">
        <v>53.673105000000007</v>
      </c>
      <c r="I154" s="23">
        <v>67.925179</v>
      </c>
      <c r="J154" s="23">
        <v>71.612931000000003</v>
      </c>
      <c r="K154" s="23">
        <v>67.910922999999997</v>
      </c>
      <c r="L154" s="23">
        <v>71.972839999999991</v>
      </c>
      <c r="M154" s="23">
        <v>72.065235999999999</v>
      </c>
      <c r="N154" s="23">
        <v>54.710519999999995</v>
      </c>
      <c r="O154" s="23">
        <v>42.470285000000004</v>
      </c>
      <c r="P154" s="23">
        <v>52.990622999999999</v>
      </c>
      <c r="Q154" s="23">
        <v>67.368433999999993</v>
      </c>
      <c r="R154" s="23">
        <v>82.512585000000001</v>
      </c>
      <c r="S154" s="23">
        <v>98.892626000000007</v>
      </c>
      <c r="T154" s="23">
        <v>120.80496099999999</v>
      </c>
      <c r="U154" s="23">
        <v>129.80192399999999</v>
      </c>
      <c r="V154" s="23">
        <v>160.45189499999998</v>
      </c>
      <c r="W154" s="23">
        <v>179.19796299999999</v>
      </c>
      <c r="X154" s="23">
        <v>183.60142100000002</v>
      </c>
      <c r="Y154" s="23">
        <v>219.71905699999999</v>
      </c>
      <c r="Z154" s="23">
        <v>259.26648399999999</v>
      </c>
      <c r="AA154" s="23">
        <v>325.69383299999998</v>
      </c>
      <c r="AB154" s="23">
        <v>340.84295600000002</v>
      </c>
      <c r="AC154" s="23">
        <v>420.48579899999999</v>
      </c>
      <c r="AD154" s="23">
        <v>322.20527099999998</v>
      </c>
      <c r="AE154" s="23">
        <v>336.04128800000001</v>
      </c>
      <c r="AF154" s="23">
        <v>404.50647900000001</v>
      </c>
      <c r="AG154" s="23">
        <v>494.89759999999995</v>
      </c>
      <c r="AH154" s="23">
        <v>670.08574199999998</v>
      </c>
      <c r="AI154" s="23">
        <v>572.14397400000007</v>
      </c>
      <c r="AJ154" s="23">
        <v>565.70788399999992</v>
      </c>
      <c r="AK154" s="23">
        <v>655.87663699999996</v>
      </c>
      <c r="AL154" s="23">
        <v>658.94182999999998</v>
      </c>
      <c r="AM154" s="23">
        <v>729.22174100000007</v>
      </c>
      <c r="AN154" s="23">
        <v>752.53753500000005</v>
      </c>
      <c r="AO154" s="23">
        <v>730.81452899999999</v>
      </c>
      <c r="AP154" s="23">
        <v>790.81005600000003</v>
      </c>
      <c r="AQ154" s="23">
        <v>852.05799999999999</v>
      </c>
      <c r="AR154" s="23">
        <v>854.05100000000004</v>
      </c>
      <c r="AS154" s="23">
        <v>858.58799999999997</v>
      </c>
      <c r="AT154" s="23">
        <v>849.58100000000002</v>
      </c>
      <c r="AU154" s="23">
        <v>1016.342</v>
      </c>
      <c r="AV154" s="23">
        <v>1098.4480000000001</v>
      </c>
      <c r="AW154" s="23">
        <v>1166.2860000000001</v>
      </c>
      <c r="AX154" s="23">
        <v>1225.3920000000001</v>
      </c>
      <c r="AY154" s="23">
        <v>1267.086</v>
      </c>
      <c r="AZ154" s="23">
        <v>1386.1379999999999</v>
      </c>
      <c r="BA154" s="23">
        <v>1460.037</v>
      </c>
      <c r="BB154" s="23">
        <v>1273.4870000000001</v>
      </c>
      <c r="BC154" s="23">
        <v>1494.06</v>
      </c>
      <c r="BD154" s="23">
        <v>1750.056</v>
      </c>
      <c r="BE154" s="23">
        <v>1983.0650000000001</v>
      </c>
      <c r="BF154" s="23">
        <v>1986.5139999999999</v>
      </c>
      <c r="BG154" s="23">
        <v>1955.855</v>
      </c>
      <c r="BH154" s="23">
        <v>2174.4279999999999</v>
      </c>
      <c r="BI154" s="23">
        <v>2281.433</v>
      </c>
      <c r="BJ154" s="23">
        <v>2569.5619999999999</v>
      </c>
      <c r="BK154" s="23">
        <v>2733.32</v>
      </c>
      <c r="BL154" s="23">
        <v>2932.0880000000002</v>
      </c>
      <c r="BM154" s="23">
        <v>2852.797</v>
      </c>
    </row>
    <row r="155" spans="1:65" x14ac:dyDescent="0.25">
      <c r="A155" s="151"/>
      <c r="B155" s="27" t="s">
        <v>122</v>
      </c>
      <c r="C155" s="137">
        <v>28525</v>
      </c>
      <c r="D155" s="137">
        <v>32333</v>
      </c>
      <c r="E155" s="137">
        <v>31189</v>
      </c>
      <c r="F155" s="137">
        <v>29101</v>
      </c>
      <c r="G155" s="137">
        <v>29614</v>
      </c>
      <c r="H155" s="137">
        <v>39731</v>
      </c>
      <c r="I155" s="137">
        <v>40705</v>
      </c>
      <c r="J155" s="137">
        <v>39459</v>
      </c>
      <c r="K155" s="137">
        <v>37866</v>
      </c>
      <c r="L155" s="137">
        <v>38667</v>
      </c>
      <c r="M155" s="137">
        <v>40480</v>
      </c>
      <c r="N155" s="137">
        <v>34975</v>
      </c>
      <c r="O155" s="137">
        <v>36312</v>
      </c>
      <c r="P155" s="137">
        <v>41323</v>
      </c>
      <c r="Q155" s="137">
        <v>54255</v>
      </c>
      <c r="R155" s="137">
        <v>53022</v>
      </c>
      <c r="S155" s="137">
        <v>55745</v>
      </c>
      <c r="T155" s="137">
        <v>57876</v>
      </c>
      <c r="U155" s="137">
        <v>57441</v>
      </c>
      <c r="V155" s="137">
        <v>58463</v>
      </c>
      <c r="W155" s="137">
        <v>57598</v>
      </c>
      <c r="X155" s="137">
        <v>64103</v>
      </c>
      <c r="Y155" s="137">
        <v>68921</v>
      </c>
      <c r="Z155" s="137">
        <v>73225</v>
      </c>
      <c r="AA155" s="137">
        <v>80000</v>
      </c>
      <c r="AB155" s="137">
        <v>80150</v>
      </c>
      <c r="AC155" s="137">
        <v>79240</v>
      </c>
      <c r="AD155" s="137">
        <v>79848</v>
      </c>
      <c r="AE155" s="137">
        <v>79872</v>
      </c>
      <c r="AF155" s="137">
        <v>71223</v>
      </c>
      <c r="AG155" s="137">
        <v>84330</v>
      </c>
      <c r="AH155" s="137">
        <v>84162</v>
      </c>
      <c r="AI155" s="137">
        <v>89495</v>
      </c>
      <c r="AJ155" s="137">
        <v>75796</v>
      </c>
      <c r="AK155" s="137">
        <v>93561</v>
      </c>
      <c r="AL155" s="137">
        <v>107449</v>
      </c>
      <c r="AM155" s="137">
        <v>123659</v>
      </c>
      <c r="AN155" s="137">
        <v>120964</v>
      </c>
      <c r="AO155" s="137">
        <v>123462</v>
      </c>
      <c r="AP155" s="137">
        <v>131306</v>
      </c>
      <c r="AQ155" s="137">
        <v>129061</v>
      </c>
      <c r="AR155" s="137">
        <v>129847</v>
      </c>
      <c r="AS155" s="137">
        <v>134464</v>
      </c>
      <c r="AT155" s="137">
        <v>136780</v>
      </c>
      <c r="AU155" s="137">
        <v>158331</v>
      </c>
      <c r="AV155" s="137">
        <v>167906</v>
      </c>
      <c r="AW155" s="137">
        <v>187545</v>
      </c>
      <c r="AX155" s="137">
        <v>499645</v>
      </c>
      <c r="AY155" s="137">
        <v>608489</v>
      </c>
      <c r="AZ155" s="137">
        <v>459871</v>
      </c>
      <c r="BA155" s="137">
        <v>400031</v>
      </c>
      <c r="BB155" s="137">
        <v>480039</v>
      </c>
      <c r="BC155" s="137">
        <v>514556</v>
      </c>
      <c r="BD155" s="137">
        <v>514105</v>
      </c>
      <c r="BE155" s="137">
        <v>663313</v>
      </c>
      <c r="BF155" s="137">
        <v>383807</v>
      </c>
      <c r="BG155" s="137">
        <v>419992</v>
      </c>
      <c r="BH155" s="137">
        <v>575108</v>
      </c>
      <c r="BI155" s="137">
        <v>571030</v>
      </c>
      <c r="BJ155" s="137">
        <v>614238</v>
      </c>
      <c r="BK155" s="137">
        <v>614421</v>
      </c>
      <c r="BL155" s="137">
        <v>579250</v>
      </c>
      <c r="BM155" s="137">
        <v>406317</v>
      </c>
    </row>
    <row r="156" spans="1:65" x14ac:dyDescent="0.25">
      <c r="A156" s="151"/>
      <c r="B156" s="27" t="s">
        <v>200</v>
      </c>
      <c r="C156" s="23">
        <v>45</v>
      </c>
      <c r="D156" s="23">
        <v>50</v>
      </c>
      <c r="E156" s="23">
        <v>70</v>
      </c>
      <c r="F156" s="23">
        <v>90</v>
      </c>
      <c r="G156" s="23">
        <v>106.991</v>
      </c>
      <c r="H156" s="23">
        <v>110.03</v>
      </c>
      <c r="I156" s="23">
        <v>151.41999999999999</v>
      </c>
      <c r="J156" s="23">
        <v>157.78399999999999</v>
      </c>
      <c r="K156" s="23">
        <v>204.15299999999999</v>
      </c>
      <c r="L156" s="23">
        <v>157.916</v>
      </c>
      <c r="M156" s="23">
        <v>227.125</v>
      </c>
      <c r="N156" s="23">
        <v>157.435</v>
      </c>
      <c r="O156" s="23">
        <v>137.751</v>
      </c>
      <c r="P156" s="23">
        <v>172.833</v>
      </c>
      <c r="Q156" s="23">
        <v>240.78200000000001</v>
      </c>
      <c r="R156" s="23">
        <v>251.65100000000001</v>
      </c>
      <c r="S156" s="23">
        <v>285.97800000000001</v>
      </c>
      <c r="T156" s="23">
        <v>344.69299999999998</v>
      </c>
      <c r="U156" s="23">
        <v>373.71300000000002</v>
      </c>
      <c r="V156" s="23">
        <v>409.78399999999999</v>
      </c>
      <c r="W156" s="23">
        <v>484.99200000000002</v>
      </c>
      <c r="X156" s="23">
        <v>537.46400000000006</v>
      </c>
      <c r="Y156" s="23">
        <v>560.40499999999997</v>
      </c>
      <c r="Z156" s="23">
        <v>596.69000000000005</v>
      </c>
      <c r="AA156" s="23">
        <v>623.78599999999994</v>
      </c>
      <c r="AB156" s="23">
        <v>808.31799999999998</v>
      </c>
      <c r="AC156" s="23">
        <v>878.798</v>
      </c>
      <c r="AD156" s="23">
        <v>998.88099999999997</v>
      </c>
      <c r="AE156" s="23">
        <v>1080.173</v>
      </c>
      <c r="AF156" s="23">
        <v>1177.3689999999999</v>
      </c>
      <c r="AG156" s="23">
        <v>1387.5440000000001</v>
      </c>
      <c r="AH156" s="23">
        <v>1535.3779999999999</v>
      </c>
      <c r="AI156" s="23">
        <v>1639.6489999999999</v>
      </c>
      <c r="AJ156" s="23">
        <v>1671.567</v>
      </c>
      <c r="AK156" s="23">
        <v>1764.595</v>
      </c>
      <c r="AL156" s="23">
        <v>2085.652</v>
      </c>
      <c r="AM156" s="23">
        <v>2226.66</v>
      </c>
      <c r="AN156" s="23">
        <v>2518.5590000000002</v>
      </c>
      <c r="AO156" s="23">
        <v>2495.848</v>
      </c>
      <c r="AP156" s="23">
        <v>2637.96</v>
      </c>
      <c r="AQ156" s="23">
        <v>3086.1260000000002</v>
      </c>
      <c r="AR156" s="23">
        <v>2984.069</v>
      </c>
      <c r="AS156" s="23">
        <v>3266.4070000000002</v>
      </c>
      <c r="AT156" s="23">
        <v>3680.0720000000001</v>
      </c>
      <c r="AU156" s="23">
        <v>4338.88</v>
      </c>
      <c r="AV156" s="23">
        <v>4198.5460000000003</v>
      </c>
      <c r="AW156" s="23">
        <v>4828.348</v>
      </c>
      <c r="AX156" s="23">
        <v>5544.2370000000001</v>
      </c>
      <c r="AY156" s="23">
        <v>6008.3270000000002</v>
      </c>
      <c r="AZ156" s="23">
        <v>6673.5709999999999</v>
      </c>
      <c r="BA156" s="23">
        <v>7179.9809999999998</v>
      </c>
      <c r="BB156" s="23">
        <v>7362.4189999999999</v>
      </c>
      <c r="BC156" s="23">
        <v>8602.1959999999999</v>
      </c>
      <c r="BD156" s="23">
        <v>9743.1749999999993</v>
      </c>
      <c r="BE156" s="23">
        <v>10594.918</v>
      </c>
      <c r="BF156" s="23">
        <v>11610.958000000001</v>
      </c>
      <c r="BG156" s="23">
        <v>12584.109</v>
      </c>
      <c r="BH156" s="23">
        <v>13227.087</v>
      </c>
      <c r="BI156" s="23">
        <v>14055.72</v>
      </c>
      <c r="BJ156" s="23">
        <v>15177.815000000001</v>
      </c>
      <c r="BK156" s="23">
        <v>16242.544</v>
      </c>
      <c r="BL156" s="23">
        <v>17978.010999999999</v>
      </c>
      <c r="BM156" s="23">
        <v>19297.511999999999</v>
      </c>
    </row>
    <row r="157" spans="1:65" x14ac:dyDescent="0.25">
      <c r="A157" s="151"/>
      <c r="B157" s="27" t="s">
        <v>201</v>
      </c>
      <c r="C157" s="29" t="s">
        <v>0</v>
      </c>
      <c r="D157" s="23">
        <v>43.262999999999998</v>
      </c>
      <c r="E157" s="23">
        <v>53.225999999999999</v>
      </c>
      <c r="F157" s="23">
        <v>59.816000000000003</v>
      </c>
      <c r="G157" s="23">
        <v>38.311999999999998</v>
      </c>
      <c r="H157" s="23">
        <v>75.975999999999999</v>
      </c>
      <c r="I157" s="23">
        <v>79.097999999999999</v>
      </c>
      <c r="J157" s="23">
        <v>65.64</v>
      </c>
      <c r="K157" s="23">
        <v>80.832999999999998</v>
      </c>
      <c r="L157" s="23">
        <v>101.764</v>
      </c>
      <c r="M157" s="23">
        <v>102.85899999999999</v>
      </c>
      <c r="N157" s="23">
        <v>75.893000000000001</v>
      </c>
      <c r="O157" s="23">
        <v>48.963000000000001</v>
      </c>
      <c r="P157" s="23">
        <v>77.296999999999997</v>
      </c>
      <c r="Q157" s="23">
        <v>106.803</v>
      </c>
      <c r="R157" s="23">
        <v>116.098</v>
      </c>
      <c r="S157" s="23">
        <v>118.29900000000001</v>
      </c>
      <c r="T157" s="23">
        <v>112.545</v>
      </c>
      <c r="U157" s="23">
        <v>142.88800000000001</v>
      </c>
      <c r="V157" s="23">
        <v>142.578</v>
      </c>
      <c r="W157" s="23">
        <v>149.655</v>
      </c>
      <c r="X157" s="23">
        <v>146.274</v>
      </c>
      <c r="Y157" s="23">
        <v>177.708</v>
      </c>
      <c r="Z157" s="23">
        <v>169.99700000000001</v>
      </c>
      <c r="AA157" s="23">
        <v>181.352</v>
      </c>
      <c r="AB157" s="23">
        <v>233.25800000000001</v>
      </c>
      <c r="AC157" s="23">
        <v>261.17</v>
      </c>
      <c r="AD157" s="23">
        <v>294.49900000000002</v>
      </c>
      <c r="AE157" s="23">
        <v>294.35300000000001</v>
      </c>
      <c r="AF157" s="23">
        <v>370.34500000000003</v>
      </c>
      <c r="AG157" s="23">
        <v>332.63099999999997</v>
      </c>
      <c r="AH157" s="23">
        <v>388.48599999999999</v>
      </c>
      <c r="AI157" s="23">
        <v>442.63900000000001</v>
      </c>
      <c r="AJ157" s="23">
        <v>523.11400000000003</v>
      </c>
      <c r="AK157" s="23">
        <v>600.53099999999995</v>
      </c>
      <c r="AL157" s="23">
        <v>712.98199999999997</v>
      </c>
      <c r="AM157" s="23">
        <v>210.429</v>
      </c>
      <c r="AN157" s="23">
        <v>1028.883</v>
      </c>
      <c r="AO157" s="23">
        <v>1082.883</v>
      </c>
      <c r="AP157" s="23">
        <v>1328.1420000000001</v>
      </c>
      <c r="AQ157" s="23">
        <v>1491.778</v>
      </c>
      <c r="AR157" s="23">
        <v>1693.076</v>
      </c>
      <c r="AS157" s="23">
        <v>1710.662</v>
      </c>
      <c r="AT157" s="23">
        <v>2026.0329999999999</v>
      </c>
      <c r="AU157" s="23">
        <v>2326.4960000000001</v>
      </c>
      <c r="AV157" s="23">
        <v>2454.6799999999998</v>
      </c>
      <c r="AW157" s="23">
        <v>2787.4780000000001</v>
      </c>
      <c r="AX157" s="23">
        <v>3039.6489999999999</v>
      </c>
      <c r="AY157" s="23">
        <v>3256.0639999999999</v>
      </c>
      <c r="AZ157" s="23">
        <v>3466.962</v>
      </c>
      <c r="BA157" s="23">
        <v>3881.201</v>
      </c>
      <c r="BB157" s="23">
        <v>3820.8180000000002</v>
      </c>
      <c r="BC157" s="23">
        <v>4430.5990000000002</v>
      </c>
      <c r="BD157" s="23">
        <v>4759.8609999999999</v>
      </c>
      <c r="BE157" s="23">
        <v>5137.5590000000002</v>
      </c>
      <c r="BF157" s="23">
        <v>5272.4040000000005</v>
      </c>
      <c r="BG157" s="23">
        <v>5298.1480000000001</v>
      </c>
      <c r="BH157" s="23">
        <v>6775.4430000000002</v>
      </c>
      <c r="BI157" s="23">
        <v>7117.2539999999999</v>
      </c>
      <c r="BJ157" s="23">
        <v>7117.2539999999999</v>
      </c>
      <c r="BK157" s="23">
        <v>7156.0690000000004</v>
      </c>
      <c r="BL157" s="23">
        <v>7662.8590000000004</v>
      </c>
      <c r="BM157" s="23">
        <v>7055.72</v>
      </c>
    </row>
    <row r="158" spans="1:65" x14ac:dyDescent="0.25">
      <c r="A158" s="151"/>
      <c r="B158" s="27" t="s">
        <v>126</v>
      </c>
      <c r="C158" s="137">
        <v>2069</v>
      </c>
      <c r="D158" s="137">
        <v>2005</v>
      </c>
      <c r="E158" s="137">
        <v>2522</v>
      </c>
      <c r="F158" s="137">
        <v>2825</v>
      </c>
      <c r="G158" s="137">
        <v>2844</v>
      </c>
      <c r="H158" s="137">
        <v>2889</v>
      </c>
      <c r="I158" s="137">
        <v>3044</v>
      </c>
      <c r="J158" s="137">
        <v>3248</v>
      </c>
      <c r="K158" s="137">
        <v>3374</v>
      </c>
      <c r="L158" s="137">
        <v>3386</v>
      </c>
      <c r="M158" s="137">
        <v>3272</v>
      </c>
      <c r="N158" s="137">
        <v>2677</v>
      </c>
      <c r="O158" s="137">
        <v>2156</v>
      </c>
      <c r="P158" s="137">
        <v>2118</v>
      </c>
      <c r="Q158" s="137">
        <v>2306</v>
      </c>
      <c r="R158" s="137">
        <v>2351</v>
      </c>
      <c r="S158" s="137">
        <v>2409</v>
      </c>
      <c r="T158" s="137">
        <v>2634</v>
      </c>
      <c r="U158" s="137">
        <v>2520</v>
      </c>
      <c r="V158" s="137">
        <v>2360</v>
      </c>
      <c r="W158" s="137">
        <v>2570</v>
      </c>
      <c r="X158" s="137">
        <v>2437</v>
      </c>
      <c r="Y158" s="137">
        <v>2640</v>
      </c>
      <c r="Z158" s="137">
        <v>2686</v>
      </c>
      <c r="AA158" s="137">
        <v>2286</v>
      </c>
      <c r="AB158" s="137">
        <v>1900</v>
      </c>
      <c r="AC158" s="137">
        <v>1346</v>
      </c>
      <c r="AD158" s="137">
        <v>1830</v>
      </c>
      <c r="AE158" s="137">
        <v>1789</v>
      </c>
      <c r="AF158" s="137">
        <v>1538</v>
      </c>
      <c r="AG158" s="137">
        <v>1528</v>
      </c>
      <c r="AH158" s="137">
        <v>1362</v>
      </c>
      <c r="AI158" s="137">
        <v>1566</v>
      </c>
      <c r="AJ158" s="137">
        <v>1463</v>
      </c>
      <c r="AK158" s="137">
        <v>1241</v>
      </c>
      <c r="AL158" s="137">
        <v>1492</v>
      </c>
      <c r="AM158" s="137">
        <v>1340</v>
      </c>
      <c r="AN158" s="137">
        <v>1467</v>
      </c>
      <c r="AO158" s="137">
        <v>1480</v>
      </c>
      <c r="AP158" s="137">
        <v>1371</v>
      </c>
      <c r="AQ158" s="137">
        <v>1385</v>
      </c>
      <c r="AR158" s="137">
        <v>1255</v>
      </c>
      <c r="AS158" s="137">
        <v>1282</v>
      </c>
      <c r="AT158" s="137">
        <v>1330</v>
      </c>
      <c r="AU158" s="137">
        <v>1298</v>
      </c>
      <c r="AV158" s="137">
        <v>1254</v>
      </c>
      <c r="AW158" s="137">
        <v>1306</v>
      </c>
      <c r="AX158" s="137">
        <v>1190</v>
      </c>
      <c r="AY158" s="137">
        <v>1245</v>
      </c>
      <c r="AZ158" s="137">
        <v>1334</v>
      </c>
      <c r="BA158" s="137">
        <v>1332</v>
      </c>
      <c r="BB158" s="137">
        <v>1140</v>
      </c>
      <c r="BC158" s="137">
        <v>1166</v>
      </c>
      <c r="BD158" s="52" t="s">
        <v>0</v>
      </c>
      <c r="BE158" s="52" t="s">
        <v>0</v>
      </c>
      <c r="BF158" s="137">
        <v>1182.8219999999999</v>
      </c>
      <c r="BG158" s="137">
        <v>1326.2429999999999</v>
      </c>
      <c r="BH158" s="137">
        <v>1462.798</v>
      </c>
      <c r="BI158" s="137">
        <v>1579.393</v>
      </c>
      <c r="BJ158" s="137">
        <v>1536.7719999999999</v>
      </c>
      <c r="BK158" s="137">
        <v>1472.557</v>
      </c>
      <c r="BL158" s="137">
        <v>1654.829</v>
      </c>
      <c r="BM158" s="137">
        <v>1550.221</v>
      </c>
    </row>
    <row r="159" spans="1:65" x14ac:dyDescent="0.25">
      <c r="A159" s="151"/>
      <c r="B159" s="27" t="s">
        <v>125</v>
      </c>
      <c r="C159" s="137">
        <v>22864</v>
      </c>
      <c r="D159" s="137">
        <v>21275</v>
      </c>
      <c r="E159" s="137">
        <v>23276</v>
      </c>
      <c r="F159" s="137">
        <v>24162</v>
      </c>
      <c r="G159" s="137">
        <v>24647</v>
      </c>
      <c r="H159" s="137">
        <v>24544</v>
      </c>
      <c r="I159" s="137">
        <v>23894</v>
      </c>
      <c r="J159" s="137">
        <v>22464</v>
      </c>
      <c r="K159" s="137">
        <v>21844</v>
      </c>
      <c r="L159" s="137">
        <v>20367</v>
      </c>
      <c r="M159" s="137">
        <v>20808</v>
      </c>
      <c r="N159" s="137">
        <v>19378</v>
      </c>
      <c r="O159" s="137">
        <v>18183</v>
      </c>
      <c r="P159" s="137">
        <v>19836</v>
      </c>
      <c r="Q159" s="137">
        <v>20572</v>
      </c>
      <c r="R159" s="137">
        <v>21223</v>
      </c>
      <c r="S159" s="137">
        <v>23451</v>
      </c>
      <c r="T159" s="137">
        <v>26326</v>
      </c>
      <c r="U159" s="137">
        <v>28734</v>
      </c>
      <c r="V159" s="137">
        <v>26178</v>
      </c>
      <c r="W159" s="137">
        <v>27468</v>
      </c>
      <c r="X159" s="137">
        <v>24882</v>
      </c>
      <c r="Y159" s="137">
        <v>24924</v>
      </c>
      <c r="Z159" s="137">
        <v>19643</v>
      </c>
      <c r="AA159" s="137">
        <v>15828</v>
      </c>
      <c r="AB159" s="137">
        <v>15530</v>
      </c>
      <c r="AC159" s="137">
        <v>13079</v>
      </c>
      <c r="AD159" s="137">
        <v>14455</v>
      </c>
      <c r="AE159" s="137">
        <v>11434</v>
      </c>
      <c r="AF159" s="137">
        <v>12614</v>
      </c>
      <c r="AG159" s="137">
        <v>12694</v>
      </c>
      <c r="AH159" s="137">
        <v>12237</v>
      </c>
      <c r="AI159" s="137">
        <v>14289</v>
      </c>
      <c r="AJ159" s="137">
        <v>15038</v>
      </c>
      <c r="AK159" s="137">
        <v>12035</v>
      </c>
      <c r="AL159" s="137">
        <v>11909</v>
      </c>
      <c r="AM159" s="137">
        <v>10894</v>
      </c>
      <c r="AN159" s="137">
        <v>10772</v>
      </c>
      <c r="AO159" s="137">
        <v>10334</v>
      </c>
      <c r="AP159" s="137">
        <v>9756</v>
      </c>
      <c r="AQ159" s="137">
        <v>9339</v>
      </c>
      <c r="AR159" s="137">
        <v>8357</v>
      </c>
      <c r="AS159" s="137">
        <v>7364</v>
      </c>
      <c r="AT159" s="137">
        <v>7401</v>
      </c>
      <c r="AU159" s="137">
        <v>6531</v>
      </c>
      <c r="AV159" s="137">
        <v>6712</v>
      </c>
      <c r="AW159" s="137">
        <v>6644</v>
      </c>
      <c r="AX159" s="137">
        <v>5141</v>
      </c>
      <c r="AY159" s="137">
        <v>5504</v>
      </c>
      <c r="AZ159" s="137">
        <v>5618</v>
      </c>
      <c r="BA159" s="137">
        <v>6166</v>
      </c>
      <c r="BB159" s="137">
        <v>4694</v>
      </c>
      <c r="BC159" s="137">
        <v>4543</v>
      </c>
      <c r="BD159" s="52" t="s">
        <v>0</v>
      </c>
      <c r="BE159" s="52" t="s">
        <v>0</v>
      </c>
      <c r="BF159" s="137">
        <v>4501</v>
      </c>
      <c r="BG159" s="137">
        <v>5064</v>
      </c>
      <c r="BH159" s="137">
        <v>6616</v>
      </c>
      <c r="BI159" s="137">
        <v>6283</v>
      </c>
      <c r="BJ159" s="137">
        <v>5911</v>
      </c>
      <c r="BK159" s="137">
        <v>6096</v>
      </c>
      <c r="BL159" s="137">
        <v>6319</v>
      </c>
      <c r="BM159" s="137">
        <v>6104</v>
      </c>
    </row>
    <row r="160" spans="1:65" x14ac:dyDescent="0.25">
      <c r="A160" s="151"/>
      <c r="B160" s="27" t="s">
        <v>127</v>
      </c>
      <c r="C160" s="137">
        <v>49192</v>
      </c>
      <c r="D160" s="137">
        <v>15228</v>
      </c>
      <c r="E160" s="137">
        <v>26978</v>
      </c>
      <c r="F160" s="137">
        <v>53372</v>
      </c>
      <c r="G160" s="137">
        <v>49113</v>
      </c>
      <c r="H160" s="137">
        <v>51336</v>
      </c>
      <c r="I160" s="137">
        <v>53763</v>
      </c>
      <c r="J160" s="137">
        <v>58672</v>
      </c>
      <c r="K160" s="137">
        <v>65103</v>
      </c>
      <c r="L160" s="137">
        <v>80560</v>
      </c>
      <c r="M160" s="137">
        <v>73412</v>
      </c>
      <c r="N160" s="137">
        <v>54212</v>
      </c>
      <c r="O160" s="137">
        <v>35213</v>
      </c>
      <c r="P160" s="137">
        <v>39825</v>
      </c>
      <c r="Q160" s="137">
        <v>44268</v>
      </c>
      <c r="R160" s="137">
        <v>39373</v>
      </c>
      <c r="S160" s="137">
        <v>29713</v>
      </c>
      <c r="T160" s="137">
        <v>46077</v>
      </c>
      <c r="U160" s="137">
        <v>41851</v>
      </c>
      <c r="V160" s="137">
        <v>44390</v>
      </c>
      <c r="W160" s="137">
        <v>37602</v>
      </c>
      <c r="X160" s="137">
        <v>48716</v>
      </c>
      <c r="Y160" s="137">
        <v>51379</v>
      </c>
      <c r="Z160" s="137">
        <v>49774</v>
      </c>
      <c r="AA160" s="137">
        <v>41300</v>
      </c>
      <c r="AB160" s="137">
        <v>61680</v>
      </c>
      <c r="AC160" s="137">
        <v>61053</v>
      </c>
      <c r="AD160" s="137">
        <v>63492</v>
      </c>
      <c r="AE160" s="137">
        <v>59076</v>
      </c>
      <c r="AF160" s="137">
        <v>57246</v>
      </c>
      <c r="AG160" s="137">
        <v>61698</v>
      </c>
      <c r="AH160" s="137">
        <v>67351</v>
      </c>
      <c r="AI160" s="137">
        <v>58463</v>
      </c>
      <c r="AJ160" s="137">
        <v>60148</v>
      </c>
      <c r="AK160" s="137">
        <v>54806</v>
      </c>
      <c r="AL160" s="137">
        <v>54676</v>
      </c>
      <c r="AM160" s="137">
        <v>54865</v>
      </c>
      <c r="AN160" s="137">
        <v>60000</v>
      </c>
      <c r="AO160" s="137">
        <v>64963</v>
      </c>
      <c r="AP160" s="137">
        <v>57274</v>
      </c>
      <c r="AQ160" s="137">
        <v>60330</v>
      </c>
      <c r="AR160" s="137">
        <v>49314</v>
      </c>
      <c r="AS160" s="137">
        <v>47125</v>
      </c>
      <c r="AT160" s="137">
        <v>55861</v>
      </c>
      <c r="AU160" s="137">
        <v>52506</v>
      </c>
      <c r="AV160" s="137">
        <v>69162</v>
      </c>
      <c r="AW160" s="137">
        <v>74396</v>
      </c>
      <c r="AX160" s="137">
        <v>56012</v>
      </c>
      <c r="AY160" s="137">
        <v>61110</v>
      </c>
      <c r="AZ160" s="137">
        <v>66167</v>
      </c>
      <c r="BA160" s="137">
        <v>61012</v>
      </c>
      <c r="BB160" s="137">
        <v>63150</v>
      </c>
      <c r="BC160" s="137">
        <v>78720</v>
      </c>
      <c r="BD160" s="137">
        <v>80501</v>
      </c>
      <c r="BE160" s="137">
        <v>82670</v>
      </c>
      <c r="BF160" s="137">
        <v>78196</v>
      </c>
      <c r="BG160" s="137">
        <v>88970</v>
      </c>
      <c r="BH160" s="137">
        <v>89662</v>
      </c>
      <c r="BI160" s="137">
        <v>87186</v>
      </c>
      <c r="BJ160" s="137">
        <v>107186</v>
      </c>
      <c r="BK160" s="137">
        <v>175399</v>
      </c>
      <c r="BL160" s="137">
        <v>230466</v>
      </c>
      <c r="BM160" s="137">
        <v>239091</v>
      </c>
    </row>
    <row r="161" spans="1:65" x14ac:dyDescent="0.25">
      <c r="A161" s="151"/>
      <c r="B161" s="27" t="s">
        <v>128</v>
      </c>
      <c r="C161" s="137">
        <v>82518</v>
      </c>
      <c r="D161" s="137">
        <v>60513</v>
      </c>
      <c r="E161" s="137">
        <v>110456</v>
      </c>
      <c r="F161" s="137">
        <v>155720</v>
      </c>
      <c r="G161" s="137">
        <v>165063</v>
      </c>
      <c r="H161" s="137">
        <v>171767</v>
      </c>
      <c r="I161" s="137">
        <v>210773</v>
      </c>
      <c r="J161" s="137">
        <v>243607</v>
      </c>
      <c r="K161" s="137">
        <v>234727</v>
      </c>
      <c r="L161" s="137">
        <v>247415</v>
      </c>
      <c r="M161" s="137">
        <v>232931</v>
      </c>
      <c r="N161" s="137">
        <v>226780</v>
      </c>
      <c r="O161" s="137">
        <v>137325</v>
      </c>
      <c r="P161" s="137">
        <v>118693</v>
      </c>
      <c r="Q161" s="137">
        <v>166333</v>
      </c>
      <c r="R161" s="137">
        <v>184193</v>
      </c>
      <c r="S161" s="137">
        <v>215724</v>
      </c>
      <c r="T161" s="137">
        <v>218133</v>
      </c>
      <c r="U161" s="137">
        <v>282369</v>
      </c>
      <c r="V161" s="137">
        <v>219506</v>
      </c>
      <c r="W161" s="137">
        <v>196253</v>
      </c>
      <c r="X161" s="137">
        <v>155259</v>
      </c>
      <c r="Y161" s="137">
        <v>198023</v>
      </c>
      <c r="Z161" s="137">
        <v>218126</v>
      </c>
      <c r="AA161" s="137">
        <v>185282</v>
      </c>
      <c r="AB161" s="137">
        <v>205315</v>
      </c>
      <c r="AC161" s="137">
        <v>140143</v>
      </c>
      <c r="AD161" s="137">
        <v>223135</v>
      </c>
      <c r="AE161" s="137">
        <v>193317</v>
      </c>
      <c r="AF161" s="137">
        <v>220764</v>
      </c>
      <c r="AG161" s="137">
        <v>238078</v>
      </c>
      <c r="AH161" s="137">
        <v>225468</v>
      </c>
      <c r="AI161" s="137">
        <v>246028</v>
      </c>
      <c r="AJ161" s="137">
        <v>221549</v>
      </c>
      <c r="AK161" s="137">
        <v>216624</v>
      </c>
      <c r="AL161" s="137">
        <v>210815</v>
      </c>
      <c r="AM161" s="137">
        <v>119610</v>
      </c>
      <c r="AN161" s="137">
        <v>214876</v>
      </c>
      <c r="AO161" s="137">
        <v>201923</v>
      </c>
      <c r="AP161" s="137">
        <v>190680</v>
      </c>
      <c r="AQ161" s="137">
        <v>190670</v>
      </c>
      <c r="AR161" s="137">
        <v>181326</v>
      </c>
      <c r="AS161" s="137">
        <v>193298</v>
      </c>
      <c r="AT161" s="137">
        <v>189987</v>
      </c>
      <c r="AU161" s="137">
        <v>174824</v>
      </c>
      <c r="AV161" s="137">
        <v>170092</v>
      </c>
      <c r="AW161" s="137">
        <v>182071</v>
      </c>
      <c r="AX161" s="137">
        <v>163907</v>
      </c>
      <c r="AY161" s="137">
        <v>174169</v>
      </c>
      <c r="AZ161" s="137">
        <v>170894</v>
      </c>
      <c r="BA161" s="137">
        <v>176597</v>
      </c>
      <c r="BB161" s="137">
        <v>156852</v>
      </c>
      <c r="BC161" s="137">
        <v>161358</v>
      </c>
      <c r="BD161" s="137">
        <v>179296</v>
      </c>
      <c r="BE161" s="137">
        <v>218021</v>
      </c>
      <c r="BF161" s="137">
        <v>178615</v>
      </c>
      <c r="BG161" s="137">
        <v>200027</v>
      </c>
      <c r="BH161" s="137">
        <v>163479</v>
      </c>
      <c r="BI161" s="137">
        <v>170533</v>
      </c>
      <c r="BJ161" s="137">
        <v>173455</v>
      </c>
      <c r="BK161" s="137">
        <v>145549</v>
      </c>
      <c r="BL161" s="137">
        <v>157384</v>
      </c>
      <c r="BM161" s="137">
        <v>145844</v>
      </c>
    </row>
    <row r="162" spans="1:65" x14ac:dyDescent="0.25">
      <c r="A162" s="151"/>
      <c r="B162" s="27" t="s">
        <v>131</v>
      </c>
      <c r="C162" s="137">
        <v>15651</v>
      </c>
      <c r="D162" s="137">
        <v>1257</v>
      </c>
      <c r="E162" s="137">
        <v>16142</v>
      </c>
      <c r="F162" s="137">
        <v>18481</v>
      </c>
      <c r="G162" s="137">
        <v>24659</v>
      </c>
      <c r="H162" s="137">
        <v>45770</v>
      </c>
      <c r="I162" s="137">
        <v>105474</v>
      </c>
      <c r="J162" s="137">
        <v>137964</v>
      </c>
      <c r="K162" s="137">
        <v>162023</v>
      </c>
      <c r="L162" s="137">
        <v>173978</v>
      </c>
      <c r="M162" s="137">
        <v>124084</v>
      </c>
      <c r="N162" s="137">
        <v>120289</v>
      </c>
      <c r="O162" s="137">
        <v>57256</v>
      </c>
      <c r="P162" s="137">
        <v>89339</v>
      </c>
      <c r="Q162" s="137">
        <v>125186</v>
      </c>
      <c r="R162" s="137">
        <v>135921</v>
      </c>
      <c r="S162" s="137">
        <v>150251</v>
      </c>
      <c r="T162" s="137">
        <v>154625</v>
      </c>
      <c r="U162" s="137">
        <v>172218</v>
      </c>
      <c r="V162" s="137">
        <v>134166</v>
      </c>
      <c r="W162" s="137">
        <v>114955</v>
      </c>
      <c r="X162" s="137">
        <v>154841</v>
      </c>
      <c r="Y162" s="137">
        <v>189278</v>
      </c>
      <c r="Z162" s="137">
        <v>197199</v>
      </c>
      <c r="AA162" s="137">
        <v>218965</v>
      </c>
      <c r="AB162" s="137">
        <v>209940</v>
      </c>
      <c r="AC162" s="137">
        <v>139535</v>
      </c>
      <c r="AD162" s="137">
        <v>195814</v>
      </c>
      <c r="AE162" s="137">
        <v>179029</v>
      </c>
      <c r="AF162" s="137">
        <v>178402</v>
      </c>
      <c r="AG162" s="137">
        <v>223520</v>
      </c>
      <c r="AH162" s="137">
        <v>180064</v>
      </c>
      <c r="AI162" s="137">
        <v>227375</v>
      </c>
      <c r="AJ162" s="137">
        <v>226539</v>
      </c>
      <c r="AK162" s="137">
        <v>223749</v>
      </c>
      <c r="AL162" s="137">
        <v>269399</v>
      </c>
      <c r="AM162" s="137">
        <v>248887</v>
      </c>
      <c r="AN162" s="137">
        <v>243027</v>
      </c>
      <c r="AO162" s="137">
        <v>224105</v>
      </c>
      <c r="AP162" s="137">
        <v>263935</v>
      </c>
      <c r="AQ162" s="137">
        <v>262425</v>
      </c>
      <c r="AR162" s="137">
        <v>268973</v>
      </c>
      <c r="AS162" s="137">
        <v>250683</v>
      </c>
      <c r="AT162" s="137">
        <v>239818</v>
      </c>
      <c r="AU162" s="137">
        <v>235603</v>
      </c>
      <c r="AV162" s="137">
        <v>224876</v>
      </c>
      <c r="AW162" s="137">
        <v>219180</v>
      </c>
      <c r="AX162" s="137">
        <v>241215</v>
      </c>
      <c r="AY162" s="137">
        <v>240021</v>
      </c>
      <c r="AZ162" s="137">
        <v>253375</v>
      </c>
      <c r="BA162" s="137">
        <v>266400</v>
      </c>
      <c r="BB162" s="137">
        <v>264972</v>
      </c>
      <c r="BC162" s="137">
        <v>271844</v>
      </c>
      <c r="BD162" s="137">
        <v>271373</v>
      </c>
      <c r="BE162" s="137">
        <v>262716</v>
      </c>
      <c r="BF162" s="137">
        <v>228851</v>
      </c>
      <c r="BG162" s="137">
        <v>259183</v>
      </c>
      <c r="BH162" s="137">
        <v>265469</v>
      </c>
      <c r="BI162" s="137">
        <v>244892</v>
      </c>
      <c r="BJ162" s="137">
        <v>245477</v>
      </c>
      <c r="BK162" s="137">
        <v>238231</v>
      </c>
      <c r="BL162" s="137">
        <v>211629</v>
      </c>
      <c r="BM162" s="137">
        <v>231910</v>
      </c>
    </row>
    <row r="163" spans="1:65" x14ac:dyDescent="0.25">
      <c r="A163" s="151"/>
      <c r="B163" s="27" t="s">
        <v>130</v>
      </c>
      <c r="C163" s="137">
        <v>26034</v>
      </c>
      <c r="D163" s="137">
        <v>34110</v>
      </c>
      <c r="E163" s="137">
        <v>41574</v>
      </c>
      <c r="F163" s="137">
        <v>50694</v>
      </c>
      <c r="G163" s="137">
        <v>52448</v>
      </c>
      <c r="H163" s="137">
        <v>76495</v>
      </c>
      <c r="I163" s="137">
        <v>48848</v>
      </c>
      <c r="J163" s="137">
        <v>40857</v>
      </c>
      <c r="K163" s="137">
        <v>47661</v>
      </c>
      <c r="L163" s="137">
        <v>76493</v>
      </c>
      <c r="M163" s="137">
        <v>61787</v>
      </c>
      <c r="N163" s="137">
        <v>39094</v>
      </c>
      <c r="O163" s="137">
        <v>16265</v>
      </c>
      <c r="P163" s="137">
        <v>49932</v>
      </c>
      <c r="Q163" s="137">
        <v>67717</v>
      </c>
      <c r="R163" s="137">
        <v>67224</v>
      </c>
      <c r="S163" s="137">
        <v>78876</v>
      </c>
      <c r="T163" s="137">
        <v>89717</v>
      </c>
      <c r="U163" s="137">
        <v>99352</v>
      </c>
      <c r="V163" s="137">
        <v>141335</v>
      </c>
      <c r="W163" s="137">
        <v>70163</v>
      </c>
      <c r="X163" s="137">
        <v>71613</v>
      </c>
      <c r="Y163" s="137">
        <v>102526</v>
      </c>
      <c r="Z163" s="137">
        <v>137936</v>
      </c>
      <c r="AA163" s="137">
        <v>186961</v>
      </c>
      <c r="AB163" s="137">
        <v>175165</v>
      </c>
      <c r="AC163" s="137">
        <v>170776</v>
      </c>
      <c r="AD163" s="137">
        <v>226064</v>
      </c>
      <c r="AE163" s="137">
        <v>226533</v>
      </c>
      <c r="AF163" s="137">
        <v>246573</v>
      </c>
      <c r="AG163" s="137">
        <v>285738</v>
      </c>
      <c r="AH163" s="137">
        <v>312580</v>
      </c>
      <c r="AI163" s="137">
        <v>340157</v>
      </c>
      <c r="AJ163" s="137">
        <v>331175</v>
      </c>
      <c r="AK163" s="137">
        <v>313556</v>
      </c>
      <c r="AL163" s="137">
        <v>429246</v>
      </c>
      <c r="AM163" s="137">
        <v>488633</v>
      </c>
      <c r="AN163" s="137">
        <v>568599</v>
      </c>
      <c r="AO163" s="137">
        <v>581485</v>
      </c>
      <c r="AP163" s="137">
        <v>535520</v>
      </c>
      <c r="AQ163" s="137">
        <v>521356</v>
      </c>
      <c r="AR163" s="137">
        <v>687000</v>
      </c>
      <c r="AS163" s="137">
        <v>1353622</v>
      </c>
      <c r="AT163" s="137">
        <v>1396882</v>
      </c>
      <c r="AU163" s="137">
        <v>1392467</v>
      </c>
      <c r="AV163" s="137">
        <v>1592736</v>
      </c>
      <c r="AW163" s="137">
        <v>1480509</v>
      </c>
      <c r="AX163" s="137">
        <v>1617096</v>
      </c>
      <c r="AY163" s="137">
        <v>1921299</v>
      </c>
      <c r="AZ163" s="137">
        <v>2096970</v>
      </c>
      <c r="BA163" s="137">
        <v>2612376</v>
      </c>
      <c r="BB163" s="137">
        <v>2818678</v>
      </c>
      <c r="BC163" s="137">
        <v>3053360</v>
      </c>
      <c r="BD163" s="137">
        <v>3113425</v>
      </c>
      <c r="BE163" s="137">
        <v>3338294</v>
      </c>
      <c r="BF163" s="137">
        <v>3369258</v>
      </c>
      <c r="BG163" s="137">
        <v>3644317</v>
      </c>
      <c r="BH163" s="137">
        <v>3587214</v>
      </c>
      <c r="BI163" s="137">
        <v>3556109</v>
      </c>
      <c r="BJ163" s="137">
        <v>4040989</v>
      </c>
      <c r="BK163" s="137">
        <v>5087361</v>
      </c>
      <c r="BL163" s="137">
        <v>5292609</v>
      </c>
      <c r="BM163" s="137">
        <v>5382239</v>
      </c>
    </row>
    <row r="164" spans="1:65" x14ac:dyDescent="0.25">
      <c r="A164" s="151"/>
      <c r="B164" s="27" t="s">
        <v>129</v>
      </c>
      <c r="C164" s="137">
        <v>76</v>
      </c>
      <c r="D164" s="137">
        <v>46</v>
      </c>
      <c r="E164" s="137">
        <v>42</v>
      </c>
      <c r="F164" s="137">
        <v>45</v>
      </c>
      <c r="G164" s="137">
        <v>37</v>
      </c>
      <c r="H164" s="137">
        <v>39</v>
      </c>
      <c r="I164" s="137">
        <v>45</v>
      </c>
      <c r="J164" s="137">
        <v>81</v>
      </c>
      <c r="K164" s="137">
        <v>87</v>
      </c>
      <c r="L164" s="137">
        <v>83</v>
      </c>
      <c r="M164" s="137">
        <v>166</v>
      </c>
      <c r="N164" s="137">
        <v>251</v>
      </c>
      <c r="O164" s="137">
        <v>253</v>
      </c>
      <c r="P164" s="137">
        <v>154</v>
      </c>
      <c r="Q164" s="137">
        <v>158</v>
      </c>
      <c r="R164" s="137">
        <v>216</v>
      </c>
      <c r="S164" s="137">
        <v>183</v>
      </c>
      <c r="T164" s="137">
        <v>170</v>
      </c>
      <c r="U164" s="137">
        <v>294</v>
      </c>
      <c r="V164" s="137">
        <v>254</v>
      </c>
      <c r="W164" s="137">
        <v>402</v>
      </c>
      <c r="X164" s="137">
        <v>797</v>
      </c>
      <c r="Y164" s="137">
        <v>1118</v>
      </c>
      <c r="Z164" s="137">
        <v>976</v>
      </c>
      <c r="AA164" s="137">
        <v>795</v>
      </c>
      <c r="AB164" s="137">
        <v>567</v>
      </c>
      <c r="AC164" s="137">
        <v>402</v>
      </c>
      <c r="AD164" s="137">
        <v>334</v>
      </c>
      <c r="AE164" s="137">
        <v>165</v>
      </c>
      <c r="AF164" s="137">
        <v>181</v>
      </c>
      <c r="AG164" s="137">
        <v>130</v>
      </c>
      <c r="AH164" s="137">
        <v>278</v>
      </c>
      <c r="AI164" s="137">
        <v>301</v>
      </c>
      <c r="AJ164" s="137">
        <v>401</v>
      </c>
      <c r="AK164" s="137">
        <v>509</v>
      </c>
      <c r="AL164" s="137">
        <v>1030</v>
      </c>
      <c r="AM164" s="137">
        <v>673</v>
      </c>
      <c r="AN164" s="137">
        <v>726</v>
      </c>
      <c r="AO164" s="137">
        <v>778</v>
      </c>
      <c r="AP164" s="137">
        <v>566</v>
      </c>
      <c r="AQ164" s="137">
        <v>693</v>
      </c>
      <c r="AR164" s="137">
        <v>624</v>
      </c>
      <c r="AS164" s="137">
        <v>650</v>
      </c>
      <c r="AT164" s="137">
        <v>562</v>
      </c>
      <c r="AU164" s="137">
        <v>433</v>
      </c>
      <c r="AV164" s="137">
        <v>662</v>
      </c>
      <c r="AW164" s="137">
        <v>761</v>
      </c>
      <c r="AX164" s="137">
        <v>497</v>
      </c>
      <c r="AY164" s="137">
        <v>593</v>
      </c>
      <c r="AZ164" s="137">
        <v>776</v>
      </c>
      <c r="BA164" s="137">
        <v>1043</v>
      </c>
      <c r="BB164" s="137">
        <v>1220</v>
      </c>
      <c r="BC164" s="137">
        <v>776</v>
      </c>
      <c r="BD164" s="137">
        <v>197</v>
      </c>
      <c r="BE164" s="137">
        <v>894</v>
      </c>
      <c r="BF164" s="137">
        <v>490</v>
      </c>
      <c r="BG164" s="137">
        <v>518</v>
      </c>
      <c r="BH164" s="137">
        <v>333</v>
      </c>
      <c r="BI164" s="137">
        <v>76</v>
      </c>
      <c r="BJ164" s="137">
        <v>23</v>
      </c>
      <c r="BK164" s="137">
        <v>145</v>
      </c>
      <c r="BL164" s="137">
        <v>240</v>
      </c>
      <c r="BM164" s="137">
        <v>295</v>
      </c>
    </row>
    <row r="165" spans="1:65" x14ac:dyDescent="0.25">
      <c r="A165" s="151"/>
      <c r="B165" s="27" t="s">
        <v>150</v>
      </c>
      <c r="C165" s="137">
        <v>735</v>
      </c>
      <c r="D165" s="52" t="s">
        <v>0</v>
      </c>
      <c r="E165" s="52" t="s">
        <v>0</v>
      </c>
      <c r="F165" s="52" t="s">
        <v>0</v>
      </c>
      <c r="G165" s="52" t="s">
        <v>0</v>
      </c>
      <c r="H165" s="52" t="s">
        <v>0</v>
      </c>
      <c r="I165" s="52" t="s">
        <v>0</v>
      </c>
      <c r="J165" s="52" t="s">
        <v>0</v>
      </c>
      <c r="K165" s="52" t="s">
        <v>0</v>
      </c>
      <c r="L165" s="52" t="s">
        <v>0</v>
      </c>
      <c r="M165" s="137">
        <v>1773</v>
      </c>
      <c r="N165" s="52" t="s">
        <v>0</v>
      </c>
      <c r="O165" s="137">
        <v>1425</v>
      </c>
      <c r="P165" s="137">
        <v>1529</v>
      </c>
      <c r="Q165" s="137">
        <v>1834</v>
      </c>
      <c r="R165" s="137">
        <v>2064</v>
      </c>
      <c r="S165" s="137">
        <v>2245</v>
      </c>
      <c r="T165" s="137">
        <v>2480</v>
      </c>
      <c r="U165" s="137">
        <v>2512</v>
      </c>
      <c r="V165" s="137">
        <v>2462</v>
      </c>
      <c r="W165" s="137">
        <v>2529</v>
      </c>
      <c r="X165" s="137">
        <v>2524</v>
      </c>
      <c r="Y165" s="137">
        <v>2625</v>
      </c>
      <c r="Z165" s="137">
        <v>2739</v>
      </c>
      <c r="AA165" s="137">
        <v>2750</v>
      </c>
      <c r="AB165" s="137">
        <v>3068</v>
      </c>
      <c r="AC165" s="137">
        <v>3317</v>
      </c>
      <c r="AD165" s="137">
        <v>3598</v>
      </c>
      <c r="AE165" s="23">
        <v>3969</v>
      </c>
      <c r="AF165" s="23">
        <v>4328</v>
      </c>
      <c r="AG165" s="23">
        <v>4423</v>
      </c>
      <c r="AH165" s="23">
        <v>4909</v>
      </c>
      <c r="AI165" s="23">
        <v>5337</v>
      </c>
      <c r="AJ165" s="23">
        <v>5875</v>
      </c>
      <c r="AK165" s="23">
        <v>6241</v>
      </c>
      <c r="AL165" s="23">
        <v>7261</v>
      </c>
      <c r="AM165" s="23">
        <v>8173</v>
      </c>
      <c r="AN165" s="23">
        <v>8463</v>
      </c>
      <c r="AO165" s="23">
        <v>9058</v>
      </c>
      <c r="AP165" s="23">
        <v>9693</v>
      </c>
      <c r="AQ165" s="23">
        <v>10813</v>
      </c>
      <c r="AR165" s="23">
        <v>11754</v>
      </c>
      <c r="AS165" s="23">
        <v>12608</v>
      </c>
      <c r="AT165" s="23">
        <v>13645</v>
      </c>
      <c r="AU165" s="23">
        <v>15736</v>
      </c>
      <c r="AV165" s="23">
        <v>17245</v>
      </c>
      <c r="AW165" s="23">
        <v>18843</v>
      </c>
      <c r="AX165" s="23">
        <v>20658</v>
      </c>
      <c r="AY165" s="23">
        <v>22781</v>
      </c>
      <c r="AZ165" s="23">
        <v>25554</v>
      </c>
      <c r="BA165" s="23">
        <v>28608</v>
      </c>
      <c r="BB165" s="23">
        <v>31321</v>
      </c>
      <c r="BC165" s="23">
        <v>34457</v>
      </c>
      <c r="BD165" s="23">
        <v>37084</v>
      </c>
      <c r="BE165" s="23">
        <v>40766</v>
      </c>
      <c r="BF165" s="23">
        <v>44820</v>
      </c>
      <c r="BG165" s="23">
        <v>48386</v>
      </c>
      <c r="BH165" s="23">
        <v>52704</v>
      </c>
      <c r="BI165" s="23">
        <v>57256</v>
      </c>
      <c r="BJ165" s="23">
        <v>62859</v>
      </c>
      <c r="BK165" s="23">
        <v>66924</v>
      </c>
      <c r="BL165" s="23">
        <v>73559</v>
      </c>
      <c r="BM165" s="23">
        <v>80577</v>
      </c>
    </row>
    <row r="166" spans="1:65" x14ac:dyDescent="0.25">
      <c r="A166" s="151"/>
      <c r="B166" s="27" t="s">
        <v>151</v>
      </c>
      <c r="C166" s="52" t="s">
        <v>0</v>
      </c>
      <c r="D166" s="137">
        <v>24996.316999999999</v>
      </c>
      <c r="E166" s="137">
        <v>21760.504000000001</v>
      </c>
      <c r="F166" s="137">
        <v>21701.863000000001</v>
      </c>
      <c r="G166" s="137">
        <v>21226.731</v>
      </c>
      <c r="H166" s="137">
        <v>24080.992999999999</v>
      </c>
      <c r="I166" s="137">
        <v>23691.768</v>
      </c>
      <c r="J166" s="137">
        <v>22696.013999999999</v>
      </c>
      <c r="K166" s="137">
        <v>21702.322</v>
      </c>
      <c r="L166" s="137">
        <v>21113.87</v>
      </c>
      <c r="M166" s="137">
        <v>20942.956999999999</v>
      </c>
      <c r="N166" s="137">
        <v>16915.594000000001</v>
      </c>
      <c r="O166" s="137">
        <v>15232.366</v>
      </c>
      <c r="P166" s="137">
        <v>17348.294999999998</v>
      </c>
      <c r="Q166" s="137">
        <v>21486.48</v>
      </c>
      <c r="R166" s="137">
        <v>23950.404999999999</v>
      </c>
      <c r="S166" s="137">
        <v>26335.522000000001</v>
      </c>
      <c r="T166" s="137">
        <v>26802.401000000002</v>
      </c>
      <c r="U166" s="137">
        <v>29237.542000000001</v>
      </c>
      <c r="V166" s="137">
        <v>29811.899000000001</v>
      </c>
      <c r="W166" s="137">
        <v>27941.960999999999</v>
      </c>
      <c r="X166" s="137">
        <v>28015.148000000001</v>
      </c>
      <c r="Y166" s="137">
        <v>31856.11</v>
      </c>
      <c r="Z166" s="137">
        <v>36053.864999999998</v>
      </c>
      <c r="AA166" s="137">
        <v>37975.464999999997</v>
      </c>
      <c r="AB166" s="137">
        <v>34976.824000000001</v>
      </c>
      <c r="AC166" s="137">
        <v>33139.623</v>
      </c>
      <c r="AD166" s="137">
        <v>32287.651000000002</v>
      </c>
      <c r="AE166" s="137">
        <v>29907.111000000001</v>
      </c>
      <c r="AF166" s="137">
        <v>30536.628000000001</v>
      </c>
      <c r="AG166" s="137">
        <v>32418.524000000001</v>
      </c>
      <c r="AH166" s="137">
        <v>33091.824999999997</v>
      </c>
      <c r="AI166" s="137">
        <v>31846.768</v>
      </c>
      <c r="AJ166" s="137">
        <v>28102.162</v>
      </c>
      <c r="AK166" s="137">
        <v>30611.647000000001</v>
      </c>
      <c r="AL166" s="137">
        <v>34403.142999999996</v>
      </c>
      <c r="AM166" s="137">
        <v>34707.849000000002</v>
      </c>
      <c r="AN166" s="137">
        <v>33004.790999999997</v>
      </c>
      <c r="AO166" s="137">
        <v>22299.022000000001</v>
      </c>
      <c r="AP166" s="137">
        <v>30557.550999999999</v>
      </c>
      <c r="AQ166" s="137">
        <v>32587</v>
      </c>
      <c r="AR166" s="137">
        <v>33607</v>
      </c>
      <c r="AS166" s="137">
        <v>34547</v>
      </c>
      <c r="AT166" s="137">
        <v>35691</v>
      </c>
      <c r="AU166" s="137">
        <v>37457</v>
      </c>
      <c r="AV166" s="137">
        <v>37267</v>
      </c>
      <c r="AW166" s="137">
        <v>38015</v>
      </c>
      <c r="AX166" s="137">
        <v>38926</v>
      </c>
      <c r="AY166" s="137">
        <v>38759</v>
      </c>
      <c r="AZ166" s="137">
        <v>39496</v>
      </c>
      <c r="BA166" s="137">
        <v>37399</v>
      </c>
      <c r="BB166" s="137">
        <v>33500</v>
      </c>
      <c r="BC166" s="137">
        <v>33678</v>
      </c>
      <c r="BD166" s="137">
        <v>28753</v>
      </c>
      <c r="BE166" s="137">
        <v>25393</v>
      </c>
      <c r="BF166" s="137">
        <v>24729</v>
      </c>
      <c r="BG166" s="137">
        <v>24434</v>
      </c>
      <c r="BH166" s="137">
        <v>28530</v>
      </c>
      <c r="BI166" s="137">
        <v>28876</v>
      </c>
      <c r="BJ166" s="137">
        <v>25487</v>
      </c>
      <c r="BK166" s="137">
        <v>23684</v>
      </c>
      <c r="BL166" s="137">
        <v>22702</v>
      </c>
      <c r="BM166" s="137">
        <v>21481</v>
      </c>
    </row>
    <row r="167" spans="1:65" x14ac:dyDescent="0.25">
      <c r="A167" s="151"/>
      <c r="B167" s="27" t="s">
        <v>202</v>
      </c>
      <c r="C167" s="52" t="s">
        <v>0</v>
      </c>
      <c r="D167" s="137">
        <v>8300.14</v>
      </c>
      <c r="E167" s="137">
        <v>9613.7890000000007</v>
      </c>
      <c r="F167" s="137">
        <v>11158.134</v>
      </c>
      <c r="G167" s="137">
        <v>11145.927</v>
      </c>
      <c r="H167" s="137">
        <v>12239.357</v>
      </c>
      <c r="I167" s="137">
        <v>12877.922</v>
      </c>
      <c r="J167" s="137">
        <v>13297.573</v>
      </c>
      <c r="K167" s="137">
        <v>13392.739</v>
      </c>
      <c r="L167" s="137">
        <v>13877.878000000001</v>
      </c>
      <c r="M167" s="137">
        <v>13014.683999999999</v>
      </c>
      <c r="N167" s="137">
        <v>10799.073</v>
      </c>
      <c r="O167" s="137">
        <v>9104.9210000000003</v>
      </c>
      <c r="P167" s="137">
        <v>9993.0969999999998</v>
      </c>
      <c r="Q167" s="137">
        <v>12577.429</v>
      </c>
      <c r="R167" s="137">
        <v>13554.977000000001</v>
      </c>
      <c r="S167" s="137">
        <v>14274.672</v>
      </c>
      <c r="T167" s="137">
        <v>14404.605</v>
      </c>
      <c r="U167" s="137">
        <v>14668.109</v>
      </c>
      <c r="V167" s="137">
        <v>15366.772999999999</v>
      </c>
      <c r="W167" s="137">
        <v>15023.154</v>
      </c>
      <c r="X167" s="137">
        <v>15681.034</v>
      </c>
      <c r="Y167" s="137">
        <v>16898.067999999999</v>
      </c>
      <c r="Z167" s="137">
        <v>21342.724999999999</v>
      </c>
      <c r="AA167" s="137">
        <v>20222.458999999999</v>
      </c>
      <c r="AB167" s="137">
        <v>20701.624</v>
      </c>
      <c r="AC167" s="137">
        <v>21046.822</v>
      </c>
      <c r="AD167" s="137">
        <v>21138.295999999998</v>
      </c>
      <c r="AE167" s="137">
        <v>21180.932000000001</v>
      </c>
      <c r="AF167" s="137">
        <v>21598.059000000001</v>
      </c>
      <c r="AG167" s="137">
        <v>22907.034</v>
      </c>
      <c r="AH167" s="137">
        <v>22827.231</v>
      </c>
      <c r="AI167" s="137">
        <v>22696.037</v>
      </c>
      <c r="AJ167" s="137">
        <v>25461</v>
      </c>
      <c r="AK167" s="137">
        <v>26136</v>
      </c>
      <c r="AL167" s="137">
        <v>27685</v>
      </c>
      <c r="AM167" s="137">
        <v>29615</v>
      </c>
      <c r="AN167" s="137">
        <v>31536</v>
      </c>
      <c r="AO167" s="137">
        <v>30543</v>
      </c>
      <c r="AP167" s="137">
        <v>30482</v>
      </c>
      <c r="AQ167" s="137">
        <v>34359</v>
      </c>
      <c r="AR167" s="137">
        <v>32614</v>
      </c>
      <c r="AS167" s="137">
        <v>32603</v>
      </c>
      <c r="AT167" s="137">
        <v>36336</v>
      </c>
      <c r="AU167" s="137">
        <v>39582</v>
      </c>
      <c r="AV167" s="137">
        <v>42947</v>
      </c>
      <c r="AW167" s="137">
        <v>42313</v>
      </c>
      <c r="AX167" s="137">
        <v>45184</v>
      </c>
      <c r="AY167" s="137">
        <v>44213</v>
      </c>
      <c r="AZ167" s="137">
        <v>46883</v>
      </c>
      <c r="BA167" s="137">
        <v>46784</v>
      </c>
      <c r="BB167" s="137">
        <v>48399</v>
      </c>
      <c r="BC167" s="137">
        <v>49946</v>
      </c>
      <c r="BD167" s="137">
        <v>51227</v>
      </c>
      <c r="BE167" s="137">
        <v>61868</v>
      </c>
      <c r="BF167" s="137">
        <v>65357</v>
      </c>
      <c r="BG167" s="137">
        <v>65000</v>
      </c>
      <c r="BH167" s="137">
        <v>70864</v>
      </c>
      <c r="BI167" s="137">
        <v>71363</v>
      </c>
      <c r="BJ167" s="137">
        <v>68864</v>
      </c>
      <c r="BK167" s="137">
        <v>71978</v>
      </c>
      <c r="BL167" s="137">
        <v>72812.764999999999</v>
      </c>
      <c r="BM167" s="137">
        <v>66472.471999999994</v>
      </c>
    </row>
    <row r="168" spans="1:65" x14ac:dyDescent="0.25">
      <c r="A168" s="151"/>
      <c r="B168" s="27" t="s">
        <v>105</v>
      </c>
      <c r="C168" s="52" t="s">
        <v>0</v>
      </c>
      <c r="D168" s="52" t="s">
        <v>0</v>
      </c>
      <c r="E168" s="52" t="s">
        <v>0</v>
      </c>
      <c r="F168" s="52" t="s">
        <v>0</v>
      </c>
      <c r="G168" s="137">
        <v>32531</v>
      </c>
      <c r="H168" s="137">
        <v>40076</v>
      </c>
      <c r="I168" s="137">
        <v>43305</v>
      </c>
      <c r="J168" s="137">
        <v>44161</v>
      </c>
      <c r="K168" s="137">
        <v>49059</v>
      </c>
      <c r="L168" s="137">
        <v>62461</v>
      </c>
      <c r="M168" s="137">
        <v>63073</v>
      </c>
      <c r="N168" s="137">
        <v>62085</v>
      </c>
      <c r="O168" s="137">
        <v>59628</v>
      </c>
      <c r="P168" s="137">
        <v>65445</v>
      </c>
      <c r="Q168" s="137">
        <v>74212</v>
      </c>
      <c r="R168" s="137">
        <v>64663</v>
      </c>
      <c r="S168" s="137">
        <v>67165</v>
      </c>
      <c r="T168" s="137">
        <v>78155</v>
      </c>
      <c r="U168" s="137">
        <v>81923</v>
      </c>
      <c r="V168" s="137">
        <v>89372</v>
      </c>
      <c r="W168" s="137">
        <v>93632</v>
      </c>
      <c r="X168" s="137">
        <v>106327</v>
      </c>
      <c r="Y168" s="137">
        <v>113427</v>
      </c>
      <c r="Z168" s="137">
        <v>112041</v>
      </c>
      <c r="AA168" s="137">
        <v>111947</v>
      </c>
      <c r="AB168" s="137">
        <v>113317</v>
      </c>
      <c r="AC168" s="137">
        <v>120906</v>
      </c>
      <c r="AD168" s="137">
        <v>134079</v>
      </c>
      <c r="AE168" s="137">
        <v>150251</v>
      </c>
      <c r="AF168" s="137">
        <v>160580</v>
      </c>
      <c r="AG168" s="137">
        <v>173080</v>
      </c>
      <c r="AH168" s="137">
        <v>209270</v>
      </c>
      <c r="AI168" s="137">
        <v>236975</v>
      </c>
      <c r="AJ168" s="137">
        <v>253354</v>
      </c>
      <c r="AK168" s="137">
        <v>273697</v>
      </c>
      <c r="AL168" s="137">
        <v>308097</v>
      </c>
      <c r="AM168" s="137">
        <v>320429</v>
      </c>
      <c r="AN168" s="137">
        <v>365796</v>
      </c>
      <c r="AO168" s="137">
        <v>378886</v>
      </c>
      <c r="AP168" s="137">
        <v>437657</v>
      </c>
      <c r="AQ168" s="137">
        <v>483101</v>
      </c>
      <c r="AR168" s="137">
        <v>549795</v>
      </c>
      <c r="AS168" s="137">
        <v>548151</v>
      </c>
      <c r="AT168" s="137">
        <v>617960</v>
      </c>
      <c r="AU168" s="137">
        <v>687787</v>
      </c>
      <c r="AV168" s="137">
        <v>771118</v>
      </c>
      <c r="AW168" s="137">
        <v>812415</v>
      </c>
      <c r="AX168" s="137">
        <v>917374</v>
      </c>
      <c r="AY168" s="137">
        <v>999910</v>
      </c>
      <c r="AZ168" s="137">
        <v>1133084</v>
      </c>
      <c r="BA168" s="137">
        <v>1233824</v>
      </c>
      <c r="BB168" s="137">
        <v>1342231</v>
      </c>
      <c r="BC168" s="137">
        <v>1568519</v>
      </c>
      <c r="BD168" s="137">
        <v>1766504</v>
      </c>
      <c r="BE168" s="137">
        <v>2053241</v>
      </c>
      <c r="BF168" s="137">
        <v>2400930</v>
      </c>
      <c r="BG168" s="137">
        <v>2580426</v>
      </c>
      <c r="BH168" s="137">
        <v>2829110</v>
      </c>
      <c r="BI168" s="137">
        <v>3359973</v>
      </c>
      <c r="BJ168" s="137">
        <v>3818548</v>
      </c>
      <c r="BK168" s="137">
        <v>4256545</v>
      </c>
      <c r="BL168" s="137">
        <v>4746508</v>
      </c>
      <c r="BM168" s="137">
        <v>4771652</v>
      </c>
    </row>
    <row r="169" spans="1:65" x14ac:dyDescent="0.25">
      <c r="A169" s="151"/>
      <c r="B169" s="27" t="s">
        <v>106</v>
      </c>
      <c r="C169" s="52" t="s">
        <v>0</v>
      </c>
      <c r="D169" s="52" t="s">
        <v>0</v>
      </c>
      <c r="E169" s="52" t="s">
        <v>0</v>
      </c>
      <c r="F169" s="52" t="s">
        <v>0</v>
      </c>
      <c r="G169" s="137">
        <v>4802</v>
      </c>
      <c r="H169" s="137">
        <v>5476</v>
      </c>
      <c r="I169" s="137">
        <v>5344</v>
      </c>
      <c r="J169" s="137">
        <v>5137</v>
      </c>
      <c r="K169" s="137">
        <v>5550</v>
      </c>
      <c r="L169" s="137">
        <v>6299</v>
      </c>
      <c r="M169" s="137">
        <v>6261</v>
      </c>
      <c r="N169" s="137">
        <v>6287</v>
      </c>
      <c r="O169" s="137">
        <v>5296</v>
      </c>
      <c r="P169" s="137">
        <v>6607</v>
      </c>
      <c r="Q169" s="137">
        <v>6973</v>
      </c>
      <c r="R169" s="137">
        <v>6828</v>
      </c>
      <c r="S169" s="137">
        <v>7828</v>
      </c>
      <c r="T169" s="137">
        <v>8489</v>
      </c>
      <c r="U169" s="137">
        <v>8425</v>
      </c>
      <c r="V169" s="137">
        <v>10015</v>
      </c>
      <c r="W169" s="137">
        <v>10141</v>
      </c>
      <c r="X169" s="137">
        <v>11257</v>
      </c>
      <c r="Y169" s="137">
        <v>11145</v>
      </c>
      <c r="Z169" s="137">
        <v>10996</v>
      </c>
      <c r="AA169" s="137">
        <v>12264</v>
      </c>
      <c r="AB169" s="137">
        <v>12407</v>
      </c>
      <c r="AC169" s="137">
        <v>12915</v>
      </c>
      <c r="AD169" s="137">
        <v>14790</v>
      </c>
      <c r="AE169" s="137">
        <v>16872</v>
      </c>
      <c r="AF169" s="137">
        <v>16169</v>
      </c>
      <c r="AG169" s="137">
        <v>18466</v>
      </c>
      <c r="AH169" s="137">
        <v>19326</v>
      </c>
      <c r="AI169" s="137">
        <v>19590</v>
      </c>
      <c r="AJ169" s="137">
        <v>19898</v>
      </c>
      <c r="AK169" s="137">
        <v>20093</v>
      </c>
      <c r="AL169" s="137">
        <v>22320</v>
      </c>
      <c r="AM169" s="137">
        <v>20995</v>
      </c>
      <c r="AN169" s="137">
        <v>22421</v>
      </c>
      <c r="AO169" s="137">
        <v>22686</v>
      </c>
      <c r="AP169" s="137">
        <v>25921</v>
      </c>
      <c r="AQ169" s="137">
        <v>26126</v>
      </c>
      <c r="AR169" s="137">
        <v>33389</v>
      </c>
      <c r="AS169" s="137">
        <v>26136</v>
      </c>
      <c r="AT169" s="137">
        <v>27573</v>
      </c>
      <c r="AU169" s="137">
        <v>29509</v>
      </c>
      <c r="AV169" s="137">
        <v>30702</v>
      </c>
      <c r="AW169" s="137">
        <v>27521</v>
      </c>
      <c r="AX169" s="137">
        <v>27611</v>
      </c>
      <c r="AY169" s="137">
        <v>29407</v>
      </c>
      <c r="AZ169" s="137">
        <v>31549</v>
      </c>
      <c r="BA169" s="137">
        <v>33059</v>
      </c>
      <c r="BB169" s="137">
        <v>34953</v>
      </c>
      <c r="BC169" s="137">
        <v>35723</v>
      </c>
      <c r="BD169" s="137">
        <v>37043</v>
      </c>
      <c r="BE169" s="137">
        <v>41053</v>
      </c>
      <c r="BF169" s="137">
        <v>50762</v>
      </c>
      <c r="BG169" s="137">
        <v>52693</v>
      </c>
      <c r="BH169" s="137">
        <v>61631</v>
      </c>
      <c r="BI169" s="137">
        <v>73772</v>
      </c>
      <c r="BJ169" s="137">
        <v>80734</v>
      </c>
      <c r="BK169" s="137">
        <v>75719</v>
      </c>
      <c r="BL169" s="137">
        <v>79041</v>
      </c>
      <c r="BM169" s="137">
        <v>76553</v>
      </c>
    </row>
    <row r="170" spans="1:65" x14ac:dyDescent="0.25">
      <c r="A170" s="151"/>
      <c r="B170" s="92" t="s">
        <v>107</v>
      </c>
      <c r="C170" s="160" t="s">
        <v>0</v>
      </c>
      <c r="D170" s="160" t="s">
        <v>0</v>
      </c>
      <c r="E170" s="160" t="s">
        <v>0</v>
      </c>
      <c r="F170" s="160" t="s">
        <v>0</v>
      </c>
      <c r="G170" s="161">
        <v>5525</v>
      </c>
      <c r="H170" s="161">
        <v>7999</v>
      </c>
      <c r="I170" s="161">
        <v>9574</v>
      </c>
      <c r="J170" s="161">
        <v>11712</v>
      </c>
      <c r="K170" s="161">
        <v>12525</v>
      </c>
      <c r="L170" s="161">
        <v>16031</v>
      </c>
      <c r="M170" s="161">
        <v>18331</v>
      </c>
      <c r="N170" s="161">
        <v>19523</v>
      </c>
      <c r="O170" s="161">
        <v>20702</v>
      </c>
      <c r="P170" s="161">
        <v>24497</v>
      </c>
      <c r="Q170" s="161">
        <v>27236</v>
      </c>
      <c r="R170" s="161">
        <v>23792</v>
      </c>
      <c r="S170" s="161">
        <v>25688</v>
      </c>
      <c r="T170" s="161">
        <v>33746</v>
      </c>
      <c r="U170" s="161">
        <v>33620</v>
      </c>
      <c r="V170" s="161">
        <v>39472</v>
      </c>
      <c r="W170" s="161">
        <v>41935</v>
      </c>
      <c r="X170" s="161">
        <v>50572</v>
      </c>
      <c r="Y170" s="161">
        <v>53469</v>
      </c>
      <c r="Z170" s="161">
        <v>54780</v>
      </c>
      <c r="AA170" s="161">
        <v>57293</v>
      </c>
      <c r="AB170" s="161">
        <v>59814</v>
      </c>
      <c r="AC170" s="161">
        <v>71673</v>
      </c>
      <c r="AD170" s="161">
        <v>86188</v>
      </c>
      <c r="AE170" s="161">
        <v>99762</v>
      </c>
      <c r="AF170" s="161">
        <v>106321</v>
      </c>
      <c r="AG170" s="161">
        <v>111252</v>
      </c>
      <c r="AH170" s="161">
        <v>132708</v>
      </c>
      <c r="AI170" s="161">
        <v>154413</v>
      </c>
      <c r="AJ170" s="161">
        <v>179564</v>
      </c>
      <c r="AK170" s="161">
        <v>193491</v>
      </c>
      <c r="AL170" s="161">
        <v>220229</v>
      </c>
      <c r="AM170" s="161">
        <v>240088</v>
      </c>
      <c r="AN170" s="161">
        <v>272523</v>
      </c>
      <c r="AO170" s="161">
        <v>273735</v>
      </c>
      <c r="AP170" s="161">
        <v>300856</v>
      </c>
      <c r="AQ170" s="161">
        <v>293423</v>
      </c>
      <c r="AR170" s="161">
        <v>318845</v>
      </c>
      <c r="AS170" s="161">
        <v>327916</v>
      </c>
      <c r="AT170" s="161">
        <v>532081</v>
      </c>
      <c r="AU170" s="161">
        <v>364091</v>
      </c>
      <c r="AV170" s="161">
        <v>388684</v>
      </c>
      <c r="AW170" s="161">
        <v>408496</v>
      </c>
      <c r="AX170" s="161">
        <v>440292</v>
      </c>
      <c r="AY170" s="161">
        <v>465815</v>
      </c>
      <c r="AZ170" s="161">
        <v>505847</v>
      </c>
      <c r="BA170" s="161">
        <v>524985</v>
      </c>
      <c r="BB170" s="161">
        <v>560262</v>
      </c>
      <c r="BC170" s="161">
        <v>592772</v>
      </c>
      <c r="BD170" s="161">
        <v>645323</v>
      </c>
      <c r="BE170" s="161">
        <v>728965</v>
      </c>
      <c r="BF170" s="161">
        <v>887912</v>
      </c>
      <c r="BG170" s="161">
        <v>987995</v>
      </c>
      <c r="BH170" s="161">
        <v>1057144</v>
      </c>
      <c r="BI170" s="161">
        <v>1278419</v>
      </c>
      <c r="BJ170" s="161">
        <v>1433050</v>
      </c>
      <c r="BK170" s="161">
        <v>1505560</v>
      </c>
      <c r="BL170" s="161">
        <v>1719438</v>
      </c>
      <c r="BM170" s="161">
        <v>1801927</v>
      </c>
    </row>
    <row r="171" spans="1:65" x14ac:dyDescent="0.25">
      <c r="A171" s="15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29"/>
      <c r="X171" s="22"/>
      <c r="Y171" s="22"/>
      <c r="Z171" s="22"/>
      <c r="AA171" s="22"/>
      <c r="AB171" s="22"/>
      <c r="AC171" s="22"/>
      <c r="AD171" s="2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34"/>
      <c r="AQ171" s="22"/>
      <c r="AR171" s="22"/>
      <c r="AS171" s="22"/>
      <c r="AT171" s="22"/>
      <c r="AU171" s="22"/>
      <c r="AV171" s="22"/>
      <c r="AW171" s="22"/>
      <c r="AX171" s="12"/>
      <c r="AY171" s="48"/>
      <c r="AZ171" s="48"/>
      <c r="BA171" s="48"/>
      <c r="BB171" s="48"/>
      <c r="BC171" s="48"/>
      <c r="BD171" s="50"/>
      <c r="BE171" s="50"/>
      <c r="BF171" s="50"/>
      <c r="BG171" s="50"/>
      <c r="BH171" s="50"/>
      <c r="BI171" s="50"/>
      <c r="BJ171" s="50"/>
      <c r="BK171" s="12"/>
      <c r="BL171" s="12"/>
      <c r="BM171" s="12"/>
    </row>
    <row r="172" spans="1:65" x14ac:dyDescent="0.25">
      <c r="A172" s="151"/>
      <c r="B172" s="43" t="s">
        <v>276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22"/>
      <c r="X172" s="8"/>
      <c r="Y172" s="8"/>
      <c r="Z172" s="8"/>
      <c r="AA172" s="8"/>
      <c r="AB172" s="8"/>
      <c r="AC172" s="8"/>
      <c r="AD172" s="8"/>
      <c r="AE172" s="8"/>
      <c r="AF172" s="147"/>
      <c r="AG172" s="8"/>
      <c r="AH172" s="8"/>
      <c r="AI172" s="8"/>
      <c r="AJ172" s="8"/>
      <c r="AK172" s="8"/>
      <c r="AL172" s="8"/>
      <c r="AM172" s="8"/>
      <c r="AN172" s="8"/>
      <c r="AO172" s="147"/>
      <c r="AP172" s="8"/>
      <c r="AQ172" s="8"/>
      <c r="AR172" s="8"/>
      <c r="AS172" s="8"/>
      <c r="AT172" s="8"/>
      <c r="AU172" s="8"/>
      <c r="AV172" s="8"/>
      <c r="AW172" s="8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</row>
    <row r="173" spans="1:65" x14ac:dyDescent="0.25">
      <c r="A173" s="151"/>
      <c r="B173" s="9"/>
      <c r="C173" s="10">
        <v>1920</v>
      </c>
      <c r="D173" s="10">
        <v>1921</v>
      </c>
      <c r="E173" s="10">
        <v>1922</v>
      </c>
      <c r="F173" s="10">
        <v>1923</v>
      </c>
      <c r="G173" s="10">
        <v>1924</v>
      </c>
      <c r="H173" s="10">
        <v>1925</v>
      </c>
      <c r="I173" s="10">
        <v>1926</v>
      </c>
      <c r="J173" s="10">
        <v>1927</v>
      </c>
      <c r="K173" s="10">
        <v>1928</v>
      </c>
      <c r="L173" s="10">
        <v>1929</v>
      </c>
      <c r="M173" s="10">
        <v>1930</v>
      </c>
      <c r="N173" s="10">
        <v>1931</v>
      </c>
      <c r="O173" s="10">
        <v>1932</v>
      </c>
      <c r="P173" s="10">
        <v>1933</v>
      </c>
      <c r="Q173" s="10">
        <v>1934</v>
      </c>
      <c r="R173" s="10">
        <v>1935</v>
      </c>
      <c r="S173" s="10">
        <v>1936</v>
      </c>
      <c r="T173" s="10">
        <v>1937</v>
      </c>
      <c r="U173" s="10">
        <v>1938</v>
      </c>
      <c r="V173" s="10">
        <v>1939</v>
      </c>
      <c r="W173" s="10">
        <v>1940</v>
      </c>
      <c r="X173" s="10">
        <v>1941</v>
      </c>
      <c r="Y173" s="10">
        <v>1942</v>
      </c>
      <c r="Z173" s="10">
        <v>1943</v>
      </c>
      <c r="AA173" s="10">
        <v>1944</v>
      </c>
      <c r="AB173" s="10">
        <v>1945</v>
      </c>
      <c r="AC173" s="10">
        <v>1946</v>
      </c>
      <c r="AD173" s="10">
        <v>1947</v>
      </c>
      <c r="AE173" s="10">
        <v>1948</v>
      </c>
      <c r="AF173" s="10">
        <v>1949</v>
      </c>
      <c r="AG173" s="10">
        <v>1950</v>
      </c>
      <c r="AH173" s="10">
        <v>1951</v>
      </c>
      <c r="AI173" s="10">
        <v>1952</v>
      </c>
      <c r="AJ173" s="10">
        <v>1953</v>
      </c>
      <c r="AK173" s="10">
        <v>1954</v>
      </c>
      <c r="AL173" s="10">
        <v>1955</v>
      </c>
      <c r="AM173" s="10">
        <v>1956</v>
      </c>
      <c r="AN173" s="10">
        <v>1957</v>
      </c>
      <c r="AO173" s="10">
        <v>1958</v>
      </c>
      <c r="AP173" s="10">
        <v>1959</v>
      </c>
      <c r="AQ173" s="10">
        <v>1960</v>
      </c>
      <c r="AR173" s="10">
        <v>1961</v>
      </c>
      <c r="AS173" s="10">
        <v>1962</v>
      </c>
      <c r="AT173" s="10">
        <v>1963</v>
      </c>
      <c r="AU173" s="10">
        <v>1964</v>
      </c>
      <c r="AV173" s="10">
        <v>1965</v>
      </c>
      <c r="AW173" s="10">
        <v>1966</v>
      </c>
      <c r="AX173" s="10">
        <v>1967</v>
      </c>
      <c r="AY173" s="10">
        <v>1968</v>
      </c>
      <c r="AZ173" s="10">
        <v>1969</v>
      </c>
      <c r="BA173" s="10">
        <v>1970</v>
      </c>
      <c r="BB173" s="10">
        <v>1971</v>
      </c>
      <c r="BC173" s="10">
        <v>1972</v>
      </c>
      <c r="BD173" s="10">
        <v>1973</v>
      </c>
      <c r="BE173" s="10">
        <v>1974</v>
      </c>
      <c r="BF173" s="10">
        <v>1975</v>
      </c>
      <c r="BG173" s="10">
        <v>1976</v>
      </c>
      <c r="BH173" s="10">
        <v>1977</v>
      </c>
      <c r="BI173" s="10">
        <v>1978</v>
      </c>
      <c r="BJ173" s="10">
        <v>1979</v>
      </c>
      <c r="BK173" s="10">
        <v>1980</v>
      </c>
      <c r="BL173" s="10">
        <v>1981</v>
      </c>
      <c r="BM173" s="10">
        <v>1982</v>
      </c>
    </row>
    <row r="174" spans="1:65" x14ac:dyDescent="0.25">
      <c r="A174" s="151"/>
      <c r="B174" s="7" t="s">
        <v>149</v>
      </c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</row>
    <row r="175" spans="1:65" x14ac:dyDescent="0.25">
      <c r="A175" s="151"/>
      <c r="B175" s="149" t="s">
        <v>175</v>
      </c>
      <c r="C175" s="29" t="s">
        <v>0</v>
      </c>
      <c r="D175" s="23">
        <f t="shared" ref="D175:AI175" si="28">((D152/C152)-1)*100</f>
        <v>-1.3698630136986245</v>
      </c>
      <c r="E175" s="23">
        <f t="shared" si="28"/>
        <v>36.111111111111114</v>
      </c>
      <c r="F175" s="23">
        <f t="shared" si="28"/>
        <v>13.265306122448962</v>
      </c>
      <c r="G175" s="23">
        <f t="shared" si="28"/>
        <v>4.954954954954971</v>
      </c>
      <c r="H175" s="23">
        <f t="shared" si="28"/>
        <v>2.5751072961373245</v>
      </c>
      <c r="I175" s="23">
        <f t="shared" si="28"/>
        <v>13.389121338912148</v>
      </c>
      <c r="J175" s="23">
        <f t="shared" si="28"/>
        <v>-9.225092250922506</v>
      </c>
      <c r="K175" s="23">
        <f t="shared" si="28"/>
        <v>4.471544715447151</v>
      </c>
      <c r="L175" s="23">
        <f t="shared" si="28"/>
        <v>6.2256809338521402</v>
      </c>
      <c r="M175" s="23">
        <f t="shared" si="28"/>
        <v>5.1282051282051322</v>
      </c>
      <c r="N175" s="23">
        <f t="shared" si="28"/>
        <v>19.163763066202112</v>
      </c>
      <c r="O175" s="23">
        <f t="shared" si="28"/>
        <v>-27.485380116959067</v>
      </c>
      <c r="P175" s="23">
        <f t="shared" si="28"/>
        <v>-7.6612903225806495</v>
      </c>
      <c r="Q175" s="23">
        <f t="shared" si="28"/>
        <v>49.344978165938883</v>
      </c>
      <c r="R175" s="23">
        <f t="shared" si="28"/>
        <v>-2.6315789473684403</v>
      </c>
      <c r="S175" s="23">
        <f t="shared" si="28"/>
        <v>15.01501501501501</v>
      </c>
      <c r="T175" s="23">
        <f t="shared" si="28"/>
        <v>4.6997389033942572</v>
      </c>
      <c r="U175" s="23">
        <f t="shared" si="28"/>
        <v>2.9925187032418865</v>
      </c>
      <c r="V175" s="23">
        <f t="shared" si="28"/>
        <v>6.0532687651331685</v>
      </c>
      <c r="W175" s="23">
        <f t="shared" si="28"/>
        <v>5.2511415525114291</v>
      </c>
      <c r="X175" s="23">
        <f t="shared" si="28"/>
        <v>15.184381778741862</v>
      </c>
      <c r="Y175" s="23">
        <f t="shared" si="28"/>
        <v>14.124293785310726</v>
      </c>
      <c r="Z175" s="23">
        <f t="shared" si="28"/>
        <v>5.4455445544554504</v>
      </c>
      <c r="AA175" s="23">
        <f t="shared" si="28"/>
        <v>7.6682316118935834</v>
      </c>
      <c r="AB175" s="23">
        <f t="shared" si="28"/>
        <v>9.011627906976738</v>
      </c>
      <c r="AC175" s="23">
        <f t="shared" si="28"/>
        <v>2.0000000000000018</v>
      </c>
      <c r="AD175" s="23">
        <f t="shared" si="28"/>
        <v>-2.7450980392156765</v>
      </c>
      <c r="AE175" s="23">
        <f t="shared" si="28"/>
        <v>7.9301075268817023</v>
      </c>
      <c r="AF175" s="23">
        <f t="shared" si="28"/>
        <v>8.8418430884184431</v>
      </c>
      <c r="AG175" s="23">
        <f t="shared" si="28"/>
        <v>14.416475972540033</v>
      </c>
      <c r="AH175" s="23">
        <f t="shared" si="28"/>
        <v>11.099999999999998</v>
      </c>
      <c r="AI175" s="23">
        <f t="shared" si="28"/>
        <v>7.4707470747074733</v>
      </c>
      <c r="AJ175" s="23">
        <f t="shared" ref="AJ175:BM175" si="29">((AJ152/AI152)-1)*100</f>
        <v>-2.0938023450586263</v>
      </c>
      <c r="AK175" s="23">
        <f t="shared" si="29"/>
        <v>7.2711719418306231</v>
      </c>
      <c r="AL175" s="23">
        <f t="shared" si="29"/>
        <v>10.446570972886748</v>
      </c>
      <c r="AM175" s="23">
        <f t="shared" si="29"/>
        <v>10.902527075812273</v>
      </c>
      <c r="AN175" s="23">
        <f t="shared" si="29"/>
        <v>11.848958333333348</v>
      </c>
      <c r="AO175" s="23">
        <f t="shared" si="29"/>
        <v>5.9953434225843871</v>
      </c>
      <c r="AP175" s="23">
        <f t="shared" si="29"/>
        <v>7.5782537067545341</v>
      </c>
      <c r="AQ175" s="23">
        <f t="shared" si="29"/>
        <v>9.0862685043389355</v>
      </c>
      <c r="AR175" s="23">
        <f t="shared" si="29"/>
        <v>5.5217594759008115</v>
      </c>
      <c r="AS175" s="23">
        <f t="shared" si="29"/>
        <v>4.5232815964523221</v>
      </c>
      <c r="AT175" s="23">
        <f t="shared" si="29"/>
        <v>9.5036062791684408</v>
      </c>
      <c r="AU175" s="23">
        <f t="shared" si="29"/>
        <v>16.07903913211932</v>
      </c>
      <c r="AV175" s="23">
        <f t="shared" si="29"/>
        <v>8.6448598130840928</v>
      </c>
      <c r="AW175" s="23">
        <f t="shared" si="29"/>
        <v>9.2165898617511566</v>
      </c>
      <c r="AX175" s="23">
        <f t="shared" si="29"/>
        <v>6.3853727144866257</v>
      </c>
      <c r="AY175" s="23">
        <f t="shared" si="29"/>
        <v>9.7831835007932355</v>
      </c>
      <c r="AZ175" s="23">
        <f t="shared" si="29"/>
        <v>8.6946050096339267</v>
      </c>
      <c r="BA175" s="23">
        <f t="shared" si="29"/>
        <v>8.3979614447152517</v>
      </c>
      <c r="BB175" s="23">
        <f t="shared" si="29"/>
        <v>3.2297628781684518</v>
      </c>
      <c r="BC175" s="23">
        <f t="shared" si="29"/>
        <v>8.5940594059405804</v>
      </c>
      <c r="BD175" s="23">
        <f t="shared" si="29"/>
        <v>9.153902261123271</v>
      </c>
      <c r="BE175" s="23">
        <f t="shared" si="29"/>
        <v>6.164383561643838</v>
      </c>
      <c r="BF175" s="23">
        <f t="shared" si="29"/>
        <v>4.0755310778914255</v>
      </c>
      <c r="BG175" s="23">
        <f t="shared" si="29"/>
        <v>3.1599637133353564</v>
      </c>
      <c r="BH175" s="23">
        <f t="shared" si="29"/>
        <v>3.4588890517367687</v>
      </c>
      <c r="BI175" s="23">
        <f t="shared" si="29"/>
        <v>9.2222694432639187</v>
      </c>
      <c r="BJ175" s="23">
        <f t="shared" si="29"/>
        <v>8.7678339818417772</v>
      </c>
      <c r="BK175" s="23">
        <f t="shared" si="29"/>
        <v>15.967088003815878</v>
      </c>
      <c r="BL175" s="23">
        <f t="shared" si="29"/>
        <v>7.3933161953727566</v>
      </c>
      <c r="BM175" s="23">
        <f t="shared" si="29"/>
        <v>-3.9735733435465437</v>
      </c>
    </row>
    <row r="176" spans="1:65" x14ac:dyDescent="0.25">
      <c r="A176" s="151"/>
      <c r="B176" s="69" t="s">
        <v>199</v>
      </c>
      <c r="C176" s="29" t="s">
        <v>0</v>
      </c>
      <c r="D176" s="23">
        <f t="shared" ref="D176:AI176" si="30">((D153/C153)-1)*100</f>
        <v>-6.1864406779660985</v>
      </c>
      <c r="E176" s="23">
        <f t="shared" si="30"/>
        <v>15.429087624209581</v>
      </c>
      <c r="F176" s="23">
        <f t="shared" si="30"/>
        <v>8.937235874158711</v>
      </c>
      <c r="G176" s="23">
        <f t="shared" si="30"/>
        <v>18.556034482758619</v>
      </c>
      <c r="H176" s="23">
        <f t="shared" si="30"/>
        <v>-0.97558019753984926</v>
      </c>
      <c r="I176" s="23">
        <f t="shared" si="30"/>
        <v>17.451964263859999</v>
      </c>
      <c r="J176" s="23">
        <f t="shared" si="30"/>
        <v>-4.1106595811190916</v>
      </c>
      <c r="K176" s="23">
        <f t="shared" si="30"/>
        <v>-9.1333876663949987</v>
      </c>
      <c r="L176" s="23">
        <f t="shared" si="30"/>
        <v>8.2157378617555565</v>
      </c>
      <c r="M176" s="23">
        <f t="shared" si="30"/>
        <v>19.129185545364138</v>
      </c>
      <c r="N176" s="23">
        <f t="shared" si="30"/>
        <v>21.806586270871996</v>
      </c>
      <c r="O176" s="23">
        <f t="shared" si="30"/>
        <v>-12.842754602745465</v>
      </c>
      <c r="P176" s="23">
        <f t="shared" si="30"/>
        <v>-18.103613994617461</v>
      </c>
      <c r="Q176" s="23">
        <f t="shared" si="30"/>
        <v>0.42357736155049786</v>
      </c>
      <c r="R176" s="23">
        <f t="shared" si="30"/>
        <v>41.418895588196222</v>
      </c>
      <c r="S176" s="23">
        <f t="shared" si="30"/>
        <v>15.563418903588854</v>
      </c>
      <c r="T176" s="23">
        <f t="shared" si="30"/>
        <v>-9.3682349193553662</v>
      </c>
      <c r="U176" s="23">
        <f t="shared" si="30"/>
        <v>8.80516452972293</v>
      </c>
      <c r="V176" s="23">
        <f t="shared" si="30"/>
        <v>9.1928827593481302</v>
      </c>
      <c r="W176" s="23">
        <f t="shared" si="30"/>
        <v>-11.794182904925055</v>
      </c>
      <c r="X176" s="23">
        <f t="shared" si="30"/>
        <v>14.18710107975838</v>
      </c>
      <c r="Y176" s="23">
        <f t="shared" si="30"/>
        <v>25.803164403310053</v>
      </c>
      <c r="Z176" s="23">
        <f t="shared" si="30"/>
        <v>-3.9674465920650936</v>
      </c>
      <c r="AA176" s="23">
        <f t="shared" si="30"/>
        <v>-2.4565355455880677</v>
      </c>
      <c r="AB176" s="23">
        <f t="shared" si="30"/>
        <v>-5.3435269821407676</v>
      </c>
      <c r="AC176" s="23">
        <f t="shared" si="30"/>
        <v>-1.406592579854693</v>
      </c>
      <c r="AD176" s="23">
        <f t="shared" si="30"/>
        <v>31.676482050247866</v>
      </c>
      <c r="AE176" s="23">
        <f t="shared" si="30"/>
        <v>-0.68587985719460454</v>
      </c>
      <c r="AF176" s="23">
        <f t="shared" si="30"/>
        <v>11.385588743406938</v>
      </c>
      <c r="AG176" s="23">
        <f t="shared" si="30"/>
        <v>-0.47016254565048765</v>
      </c>
      <c r="AH176" s="23">
        <f t="shared" si="30"/>
        <v>25.158698680221004</v>
      </c>
      <c r="AI176" s="23">
        <f t="shared" si="30"/>
        <v>3.8526755609223473</v>
      </c>
      <c r="AJ176" s="23">
        <f t="shared" ref="AJ176:BM176" si="31">((AJ153/AI153)-1)*100</f>
        <v>6.9437072923822285</v>
      </c>
      <c r="AK176" s="23">
        <f t="shared" si="31"/>
        <v>12.06414158966529</v>
      </c>
      <c r="AL176" s="23">
        <f t="shared" si="31"/>
        <v>11.075513272563597</v>
      </c>
      <c r="AM176" s="23">
        <f t="shared" si="31"/>
        <v>-19.159030293812496</v>
      </c>
      <c r="AN176" s="23">
        <f t="shared" si="31"/>
        <v>36.804236899784847</v>
      </c>
      <c r="AO176" s="23">
        <f t="shared" si="31"/>
        <v>10.314341846758346</v>
      </c>
      <c r="AP176" s="23">
        <f t="shared" si="31"/>
        <v>12.555654496883339</v>
      </c>
      <c r="AQ176" s="23">
        <f t="shared" si="31"/>
        <v>18.51265822784811</v>
      </c>
      <c r="AR176" s="23">
        <f t="shared" si="31"/>
        <v>-7.3431241655540713</v>
      </c>
      <c r="AS176" s="23">
        <f t="shared" si="31"/>
        <v>2.8097982708933822</v>
      </c>
      <c r="AT176" s="23">
        <f t="shared" si="31"/>
        <v>13.384723195515068</v>
      </c>
      <c r="AU176" s="23">
        <f t="shared" si="31"/>
        <v>12.17552533992583</v>
      </c>
      <c r="AV176" s="23">
        <f t="shared" si="31"/>
        <v>9.2561983471074463</v>
      </c>
      <c r="AW176" s="23">
        <f t="shared" si="31"/>
        <v>1.4120020171457304</v>
      </c>
      <c r="AX176" s="23">
        <f t="shared" si="31"/>
        <v>15.713575335653896</v>
      </c>
      <c r="AY176" s="23">
        <f t="shared" si="31"/>
        <v>-5.629565964761496</v>
      </c>
      <c r="AZ176" s="23">
        <f t="shared" si="31"/>
        <v>9.0163934426229488</v>
      </c>
      <c r="BA176" s="23">
        <f t="shared" si="31"/>
        <v>-7.7694235588972482</v>
      </c>
      <c r="BB176" s="23">
        <f t="shared" si="31"/>
        <v>8.3786231884057862</v>
      </c>
      <c r="BC176" s="23">
        <f t="shared" si="31"/>
        <v>-1.4208106978687796</v>
      </c>
      <c r="BD176" s="23">
        <f t="shared" si="31"/>
        <v>9.8770665536244131</v>
      </c>
      <c r="BE176" s="23">
        <f t="shared" si="31"/>
        <v>2.19907407407407</v>
      </c>
      <c r="BF176" s="23">
        <f t="shared" si="31"/>
        <v>-3.812759531898835</v>
      </c>
      <c r="BG176" s="23">
        <f t="shared" si="31"/>
        <v>-3.9246467817899422E-2</v>
      </c>
      <c r="BH176" s="23">
        <f t="shared" si="31"/>
        <v>-0.23557126030624431</v>
      </c>
      <c r="BI176" s="23">
        <f t="shared" si="31"/>
        <v>12.12121212121211</v>
      </c>
      <c r="BJ176" s="23">
        <f t="shared" si="31"/>
        <v>1.123201123201123</v>
      </c>
      <c r="BK176" s="23">
        <f t="shared" si="31"/>
        <v>-9.6494272821936793</v>
      </c>
      <c r="BL176" s="23">
        <f t="shared" si="31"/>
        <v>-9.0664617748751457</v>
      </c>
      <c r="BM176" s="23">
        <f t="shared" si="31"/>
        <v>13.096746937051119</v>
      </c>
    </row>
    <row r="177" spans="1:65" x14ac:dyDescent="0.25">
      <c r="A177" s="151"/>
      <c r="B177" s="34" t="s">
        <v>203</v>
      </c>
      <c r="C177" s="29" t="s">
        <v>0</v>
      </c>
      <c r="D177" s="29" t="s">
        <v>0</v>
      </c>
      <c r="E177" s="29" t="s">
        <v>0</v>
      </c>
      <c r="F177" s="29" t="s">
        <v>0</v>
      </c>
      <c r="G177" s="29" t="s">
        <v>0</v>
      </c>
      <c r="H177" s="23">
        <f t="shared" ref="H177:AM177" si="32">((H154/G154)-1)*100</f>
        <v>3.2111720524545584</v>
      </c>
      <c r="I177" s="23">
        <f t="shared" si="32"/>
        <v>26.55347403508701</v>
      </c>
      <c r="J177" s="23">
        <f t="shared" si="32"/>
        <v>5.4291384348063465</v>
      </c>
      <c r="K177" s="23">
        <f t="shared" si="32"/>
        <v>-5.1694686257151012</v>
      </c>
      <c r="L177" s="23">
        <f t="shared" si="32"/>
        <v>5.9812425167597771</v>
      </c>
      <c r="M177" s="23">
        <f t="shared" si="32"/>
        <v>0.12837620413479467</v>
      </c>
      <c r="N177" s="23">
        <f t="shared" si="32"/>
        <v>-24.081952635248438</v>
      </c>
      <c r="O177" s="23">
        <f t="shared" si="32"/>
        <v>-22.372726488434026</v>
      </c>
      <c r="P177" s="23">
        <f t="shared" si="32"/>
        <v>24.771055809962171</v>
      </c>
      <c r="Q177" s="23">
        <f t="shared" si="32"/>
        <v>27.1327457312589</v>
      </c>
      <c r="R177" s="23">
        <f t="shared" si="32"/>
        <v>22.479594820327886</v>
      </c>
      <c r="S177" s="23">
        <f t="shared" si="32"/>
        <v>19.851566885221207</v>
      </c>
      <c r="T177" s="23">
        <f t="shared" si="32"/>
        <v>22.157703649208372</v>
      </c>
      <c r="U177" s="23">
        <f t="shared" si="32"/>
        <v>7.4475111994779741</v>
      </c>
      <c r="V177" s="23">
        <f t="shared" si="32"/>
        <v>23.612878804477511</v>
      </c>
      <c r="W177" s="23">
        <f t="shared" si="32"/>
        <v>11.683294859185068</v>
      </c>
      <c r="X177" s="23">
        <f t="shared" si="32"/>
        <v>2.4573147631148151</v>
      </c>
      <c r="Y177" s="23">
        <f t="shared" si="32"/>
        <v>19.671762780093061</v>
      </c>
      <c r="Z177" s="23">
        <f t="shared" si="32"/>
        <v>17.999088262972119</v>
      </c>
      <c r="AA177" s="23">
        <f t="shared" si="32"/>
        <v>25.621263487339153</v>
      </c>
      <c r="AB177" s="23">
        <f t="shared" si="32"/>
        <v>4.6513386085514252</v>
      </c>
      <c r="AC177" s="23">
        <f t="shared" si="32"/>
        <v>23.366433601755276</v>
      </c>
      <c r="AD177" s="23">
        <f t="shared" si="32"/>
        <v>-23.373090894800942</v>
      </c>
      <c r="AE177" s="23">
        <f t="shared" si="32"/>
        <v>4.2941622143729763</v>
      </c>
      <c r="AF177" s="23">
        <f t="shared" si="32"/>
        <v>20.374041358870155</v>
      </c>
      <c r="AG177" s="23">
        <f t="shared" si="32"/>
        <v>22.346025513227929</v>
      </c>
      <c r="AH177" s="23">
        <f t="shared" si="32"/>
        <v>35.398866755466194</v>
      </c>
      <c r="AI177" s="23">
        <f t="shared" si="32"/>
        <v>-14.61630383414424</v>
      </c>
      <c r="AJ177" s="23">
        <f t="shared" si="32"/>
        <v>-1.1249074170971096</v>
      </c>
      <c r="AK177" s="23">
        <f t="shared" si="32"/>
        <v>15.939101354295438</v>
      </c>
      <c r="AL177" s="23">
        <f t="shared" si="32"/>
        <v>0.46734291589045629</v>
      </c>
      <c r="AM177" s="23">
        <f t="shared" si="32"/>
        <v>10.665571344893987</v>
      </c>
      <c r="AN177" s="23">
        <f t="shared" ref="AN177:BM177" si="33">((AN154/AM154)-1)*100</f>
        <v>3.1973531079896755</v>
      </c>
      <c r="AO177" s="23">
        <f t="shared" si="33"/>
        <v>-2.8866342195143835</v>
      </c>
      <c r="AP177" s="23">
        <f t="shared" si="33"/>
        <v>8.2094053442114845</v>
      </c>
      <c r="AQ177" s="23">
        <f t="shared" si="33"/>
        <v>7.7449627170648849</v>
      </c>
      <c r="AR177" s="23">
        <f t="shared" si="33"/>
        <v>0.23390426473315351</v>
      </c>
      <c r="AS177" s="23">
        <f t="shared" si="33"/>
        <v>0.53123291232022307</v>
      </c>
      <c r="AT177" s="23">
        <f t="shared" si="33"/>
        <v>-1.0490479717862322</v>
      </c>
      <c r="AU177" s="23">
        <f t="shared" si="33"/>
        <v>19.628616929992539</v>
      </c>
      <c r="AV177" s="23">
        <f t="shared" si="33"/>
        <v>8.0785798481219917</v>
      </c>
      <c r="AW177" s="23">
        <f t="shared" si="33"/>
        <v>6.1758044076733576</v>
      </c>
      <c r="AX177" s="23">
        <f t="shared" si="33"/>
        <v>5.0678821489754666</v>
      </c>
      <c r="AY177" s="23">
        <f t="shared" si="33"/>
        <v>3.402503035763238</v>
      </c>
      <c r="AZ177" s="23">
        <f t="shared" si="33"/>
        <v>9.3957316235835577</v>
      </c>
      <c r="BA177" s="23">
        <f t="shared" si="33"/>
        <v>5.3312873609987044</v>
      </c>
      <c r="BB177" s="23">
        <f t="shared" si="33"/>
        <v>-12.77707345772744</v>
      </c>
      <c r="BC177" s="23">
        <f t="shared" si="33"/>
        <v>17.320396674642137</v>
      </c>
      <c r="BD177" s="23">
        <f t="shared" si="33"/>
        <v>17.134251636480478</v>
      </c>
      <c r="BE177" s="23">
        <f t="shared" si="33"/>
        <v>13.314373940033919</v>
      </c>
      <c r="BF177" s="23">
        <f t="shared" si="33"/>
        <v>0.17392269038079</v>
      </c>
      <c r="BG177" s="23">
        <f t="shared" si="33"/>
        <v>-1.5433568552751131</v>
      </c>
      <c r="BH177" s="23">
        <f t="shared" si="33"/>
        <v>11.175317188646394</v>
      </c>
      <c r="BI177" s="23">
        <f t="shared" si="33"/>
        <v>4.921064298289024</v>
      </c>
      <c r="BJ177" s="23">
        <f t="shared" si="33"/>
        <v>12.629299216764188</v>
      </c>
      <c r="BK177" s="23">
        <f t="shared" si="33"/>
        <v>6.3729927512938156</v>
      </c>
      <c r="BL177" s="23">
        <f t="shared" si="33"/>
        <v>7.2720354733437631</v>
      </c>
      <c r="BM177" s="23">
        <f t="shared" si="33"/>
        <v>-2.7042503499212889</v>
      </c>
    </row>
    <row r="178" spans="1:65" x14ac:dyDescent="0.25">
      <c r="A178" s="151"/>
      <c r="B178" s="27" t="s">
        <v>122</v>
      </c>
      <c r="C178" s="29" t="s">
        <v>0</v>
      </c>
      <c r="D178" s="23">
        <f t="shared" ref="D178:G179" si="34">((D155/C155)-1)*100</f>
        <v>13.349693251533745</v>
      </c>
      <c r="E178" s="23">
        <f t="shared" si="34"/>
        <v>-3.5381808059876896</v>
      </c>
      <c r="F178" s="23">
        <f t="shared" si="34"/>
        <v>-6.6946679919202339</v>
      </c>
      <c r="G178" s="23">
        <f t="shared" si="34"/>
        <v>1.7628260197244172</v>
      </c>
      <c r="H178" s="23">
        <f t="shared" ref="H178:AM178" si="35">((H155/G155)-1)*100</f>
        <v>34.162895927601802</v>
      </c>
      <c r="I178" s="23">
        <f t="shared" si="35"/>
        <v>2.4514862449976027</v>
      </c>
      <c r="J178" s="23">
        <f t="shared" si="35"/>
        <v>-3.0610490111779853</v>
      </c>
      <c r="K178" s="23">
        <f t="shared" si="35"/>
        <v>-4.0371018018702909</v>
      </c>
      <c r="L178" s="23">
        <f t="shared" si="35"/>
        <v>2.1153541435588563</v>
      </c>
      <c r="M178" s="23">
        <f t="shared" si="35"/>
        <v>4.6887526831665305</v>
      </c>
      <c r="N178" s="23">
        <f t="shared" si="35"/>
        <v>-13.599308300395252</v>
      </c>
      <c r="O178" s="23">
        <f t="shared" si="35"/>
        <v>3.8227305218012875</v>
      </c>
      <c r="P178" s="23">
        <f t="shared" si="35"/>
        <v>13.799845781009035</v>
      </c>
      <c r="Q178" s="23">
        <f t="shared" si="35"/>
        <v>31.294920504319634</v>
      </c>
      <c r="R178" s="23">
        <f t="shared" si="35"/>
        <v>-2.2726016035388485</v>
      </c>
      <c r="S178" s="23">
        <f t="shared" si="35"/>
        <v>5.1356040888687726</v>
      </c>
      <c r="T178" s="23">
        <f t="shared" si="35"/>
        <v>3.8227643734864092</v>
      </c>
      <c r="U178" s="23">
        <f t="shared" si="35"/>
        <v>-0.75160688368235418</v>
      </c>
      <c r="V178" s="23">
        <f t="shared" si="35"/>
        <v>1.779216935638317</v>
      </c>
      <c r="W178" s="23">
        <f t="shared" si="35"/>
        <v>-1.4795682739510485</v>
      </c>
      <c r="X178" s="23">
        <f t="shared" si="35"/>
        <v>11.293794923434852</v>
      </c>
      <c r="Y178" s="23">
        <f t="shared" si="35"/>
        <v>7.5160288910035344</v>
      </c>
      <c r="Z178" s="23">
        <f t="shared" si="35"/>
        <v>6.2448310384353167</v>
      </c>
      <c r="AA178" s="23">
        <f t="shared" si="35"/>
        <v>9.2523045407989066</v>
      </c>
      <c r="AB178" s="23">
        <f t="shared" si="35"/>
        <v>0.18750000000000711</v>
      </c>
      <c r="AC178" s="23">
        <f t="shared" si="35"/>
        <v>-1.1353711790393017</v>
      </c>
      <c r="AD178" s="23">
        <f t="shared" si="35"/>
        <v>0.76728924785460784</v>
      </c>
      <c r="AE178" s="23">
        <f t="shared" si="35"/>
        <v>3.0057108506165164E-2</v>
      </c>
      <c r="AF178" s="23">
        <f t="shared" si="35"/>
        <v>-10.828575721153843</v>
      </c>
      <c r="AG178" s="23">
        <f t="shared" si="35"/>
        <v>18.402763152352474</v>
      </c>
      <c r="AH178" s="23">
        <f t="shared" si="35"/>
        <v>-0.19921736036997428</v>
      </c>
      <c r="AI178" s="23">
        <f t="shared" si="35"/>
        <v>6.3365889593878455</v>
      </c>
      <c r="AJ178" s="23">
        <f t="shared" si="35"/>
        <v>-15.307000391083303</v>
      </c>
      <c r="AK178" s="23">
        <f t="shared" si="35"/>
        <v>23.437912290886054</v>
      </c>
      <c r="AL178" s="23">
        <f t="shared" si="35"/>
        <v>14.843791750836344</v>
      </c>
      <c r="AM178" s="23">
        <f t="shared" si="35"/>
        <v>15.086226954182912</v>
      </c>
      <c r="AN178" s="23">
        <f t="shared" ref="AN178:BM178" si="36">((AN155/AM155)-1)*100</f>
        <v>-2.1793803928545463</v>
      </c>
      <c r="AO178" s="23">
        <f t="shared" si="36"/>
        <v>2.0650772130551331</v>
      </c>
      <c r="AP178" s="23">
        <f t="shared" si="36"/>
        <v>6.3533718877063494</v>
      </c>
      <c r="AQ178" s="23">
        <f t="shared" si="36"/>
        <v>-1.7097466985514731</v>
      </c>
      <c r="AR178" s="23">
        <f t="shared" si="36"/>
        <v>0.60901434205531402</v>
      </c>
      <c r="AS178" s="23">
        <f t="shared" si="36"/>
        <v>3.5557232743151479</v>
      </c>
      <c r="AT178" s="23">
        <f t="shared" si="36"/>
        <v>1.7223940980485519</v>
      </c>
      <c r="AU178" s="23">
        <f t="shared" si="36"/>
        <v>15.755958473461028</v>
      </c>
      <c r="AV178" s="23">
        <f t="shared" si="36"/>
        <v>6.0474575414795506</v>
      </c>
      <c r="AW178" s="23">
        <f t="shared" si="36"/>
        <v>11.696425380867858</v>
      </c>
      <c r="AX178" s="23">
        <f t="shared" si="36"/>
        <v>166.41339411874486</v>
      </c>
      <c r="AY178" s="23">
        <f t="shared" si="36"/>
        <v>21.784266829448917</v>
      </c>
      <c r="AZ178" s="23">
        <f t="shared" si="36"/>
        <v>-24.42410626979288</v>
      </c>
      <c r="BA178" s="23">
        <f t="shared" si="36"/>
        <v>-13.012344766249662</v>
      </c>
      <c r="BB178" s="23">
        <f t="shared" si="36"/>
        <v>20.000449965127707</v>
      </c>
      <c r="BC178" s="23">
        <f t="shared" si="36"/>
        <v>7.1904574419995093</v>
      </c>
      <c r="BD178" s="23">
        <f t="shared" si="36"/>
        <v>-8.7648380351212918E-2</v>
      </c>
      <c r="BE178" s="23">
        <f t="shared" si="36"/>
        <v>29.022864978943996</v>
      </c>
      <c r="BF178" s="23">
        <f t="shared" si="36"/>
        <v>-42.13787457806496</v>
      </c>
      <c r="BG178" s="23">
        <f t="shared" si="36"/>
        <v>9.4279155929933633</v>
      </c>
      <c r="BH178" s="23">
        <f t="shared" si="36"/>
        <v>36.93308443970362</v>
      </c>
      <c r="BI178" s="23">
        <f t="shared" si="36"/>
        <v>-0.7090842067924652</v>
      </c>
      <c r="BJ178" s="23">
        <f t="shared" si="36"/>
        <v>7.5666777577360289</v>
      </c>
      <c r="BK178" s="23">
        <f t="shared" si="36"/>
        <v>2.9793011829282179E-2</v>
      </c>
      <c r="BL178" s="23">
        <f t="shared" si="36"/>
        <v>-5.7242509614742971</v>
      </c>
      <c r="BM178" s="23">
        <f t="shared" si="36"/>
        <v>-29.85463962019853</v>
      </c>
    </row>
    <row r="179" spans="1:65" x14ac:dyDescent="0.25">
      <c r="A179" s="151"/>
      <c r="B179" s="27" t="s">
        <v>200</v>
      </c>
      <c r="C179" s="29" t="s">
        <v>0</v>
      </c>
      <c r="D179" s="23">
        <f t="shared" si="34"/>
        <v>11.111111111111116</v>
      </c>
      <c r="E179" s="23">
        <f t="shared" si="34"/>
        <v>39.999999999999993</v>
      </c>
      <c r="F179" s="23">
        <f t="shared" si="34"/>
        <v>28.57142857142858</v>
      </c>
      <c r="G179" s="23">
        <f t="shared" si="34"/>
        <v>18.878888888888888</v>
      </c>
      <c r="H179" s="23">
        <f t="shared" ref="H179:AM179" si="37">((H156/G156)-1)*100</f>
        <v>2.8404258302100249</v>
      </c>
      <c r="I179" s="23">
        <f t="shared" si="37"/>
        <v>37.617013541761324</v>
      </c>
      <c r="J179" s="23">
        <f t="shared" si="37"/>
        <v>4.2028794082684007</v>
      </c>
      <c r="K179" s="23">
        <f t="shared" si="37"/>
        <v>29.387643867565782</v>
      </c>
      <c r="L179" s="23">
        <f t="shared" si="37"/>
        <v>-22.648209920990624</v>
      </c>
      <c r="M179" s="23">
        <f t="shared" si="37"/>
        <v>43.826464702753377</v>
      </c>
      <c r="N179" s="23">
        <f t="shared" si="37"/>
        <v>-30.683544303797472</v>
      </c>
      <c r="O179" s="23">
        <f t="shared" si="37"/>
        <v>-12.502937720329022</v>
      </c>
      <c r="P179" s="23">
        <f t="shared" si="37"/>
        <v>25.467691704597417</v>
      </c>
      <c r="Q179" s="23">
        <f t="shared" si="37"/>
        <v>39.314829922526371</v>
      </c>
      <c r="R179" s="23">
        <f t="shared" si="37"/>
        <v>4.5140417473066963</v>
      </c>
      <c r="S179" s="23">
        <f t="shared" si="37"/>
        <v>13.640716706867838</v>
      </c>
      <c r="T179" s="23">
        <f t="shared" si="37"/>
        <v>20.531299610459541</v>
      </c>
      <c r="U179" s="23">
        <f t="shared" si="37"/>
        <v>8.4190859692538034</v>
      </c>
      <c r="V179" s="23">
        <f t="shared" si="37"/>
        <v>9.6520592005094663</v>
      </c>
      <c r="W179" s="23">
        <f t="shared" si="37"/>
        <v>18.353083575737461</v>
      </c>
      <c r="X179" s="23">
        <f t="shared" si="37"/>
        <v>10.819147532330442</v>
      </c>
      <c r="Y179" s="23">
        <f t="shared" si="37"/>
        <v>4.2683789053778343</v>
      </c>
      <c r="Z179" s="23">
        <f t="shared" si="37"/>
        <v>6.4747816311417683</v>
      </c>
      <c r="AA179" s="23">
        <f t="shared" si="37"/>
        <v>4.541051467261048</v>
      </c>
      <c r="AB179" s="23">
        <f t="shared" si="37"/>
        <v>29.582581205734026</v>
      </c>
      <c r="AC179" s="23">
        <f t="shared" si="37"/>
        <v>8.7193406555340793</v>
      </c>
      <c r="AD179" s="23">
        <f t="shared" si="37"/>
        <v>13.664459864496736</v>
      </c>
      <c r="AE179" s="23">
        <f t="shared" si="37"/>
        <v>8.1383067652703431</v>
      </c>
      <c r="AF179" s="23">
        <f t="shared" si="37"/>
        <v>8.9981882531779522</v>
      </c>
      <c r="AG179" s="23">
        <f t="shared" si="37"/>
        <v>17.851242898360688</v>
      </c>
      <c r="AH179" s="23">
        <f t="shared" si="37"/>
        <v>10.654364834556596</v>
      </c>
      <c r="AI179" s="23">
        <f t="shared" si="37"/>
        <v>6.7912266555857803</v>
      </c>
      <c r="AJ179" s="23">
        <f t="shared" si="37"/>
        <v>1.946636139807989</v>
      </c>
      <c r="AK179" s="23">
        <f t="shared" si="37"/>
        <v>5.5653168553817967</v>
      </c>
      <c r="AL179" s="23">
        <f t="shared" si="37"/>
        <v>18.194373213116897</v>
      </c>
      <c r="AM179" s="23">
        <f t="shared" si="37"/>
        <v>6.7608594338844474</v>
      </c>
      <c r="AN179" s="23">
        <f t="shared" ref="AN179:BM179" si="38">((AN156/AM156)-1)*100</f>
        <v>13.109275776274787</v>
      </c>
      <c r="AO179" s="23">
        <f t="shared" si="38"/>
        <v>-0.90174579988001602</v>
      </c>
      <c r="AP179" s="23">
        <f t="shared" si="38"/>
        <v>5.6939364897221401</v>
      </c>
      <c r="AQ179" s="23">
        <f t="shared" si="38"/>
        <v>16.9891127992843</v>
      </c>
      <c r="AR179" s="23">
        <f t="shared" si="38"/>
        <v>-3.3069615433718558</v>
      </c>
      <c r="AS179" s="23">
        <f t="shared" si="38"/>
        <v>9.4615104409448989</v>
      </c>
      <c r="AT179" s="23">
        <f t="shared" si="38"/>
        <v>12.664220962054017</v>
      </c>
      <c r="AU179" s="23">
        <f t="shared" si="38"/>
        <v>17.902041047022998</v>
      </c>
      <c r="AV179" s="23">
        <f t="shared" si="38"/>
        <v>-3.2343369717530712</v>
      </c>
      <c r="AW179" s="23">
        <f t="shared" si="38"/>
        <v>15.000478737162815</v>
      </c>
      <c r="AX179" s="23">
        <f t="shared" si="38"/>
        <v>14.826789618312519</v>
      </c>
      <c r="AY179" s="23">
        <f t="shared" si="38"/>
        <v>8.370673908781324</v>
      </c>
      <c r="AZ179" s="23">
        <f t="shared" si="38"/>
        <v>11.072033862338039</v>
      </c>
      <c r="BA179" s="23">
        <f t="shared" si="38"/>
        <v>7.5882911862329649</v>
      </c>
      <c r="BB179" s="23">
        <f t="shared" si="38"/>
        <v>2.5409259439544529</v>
      </c>
      <c r="BC179" s="23">
        <f t="shared" si="38"/>
        <v>16.839261661146978</v>
      </c>
      <c r="BD179" s="23">
        <f t="shared" si="38"/>
        <v>13.263810775760042</v>
      </c>
      <c r="BE179" s="23">
        <f t="shared" si="38"/>
        <v>8.741945002527407</v>
      </c>
      <c r="BF179" s="23">
        <f t="shared" si="38"/>
        <v>9.5898807333855807</v>
      </c>
      <c r="BG179" s="23">
        <f t="shared" si="38"/>
        <v>8.3813153057654688</v>
      </c>
      <c r="BH179" s="23">
        <f t="shared" si="38"/>
        <v>5.1094439820888349</v>
      </c>
      <c r="BI179" s="23">
        <f t="shared" si="38"/>
        <v>6.2646673451229207</v>
      </c>
      <c r="BJ179" s="23">
        <f t="shared" si="38"/>
        <v>7.9831911847987991</v>
      </c>
      <c r="BK179" s="23">
        <f t="shared" si="38"/>
        <v>7.0150347727917284</v>
      </c>
      <c r="BL179" s="23">
        <f t="shared" si="38"/>
        <v>10.684699391917917</v>
      </c>
      <c r="BM179" s="23">
        <f t="shared" si="38"/>
        <v>7.3395271590388944</v>
      </c>
    </row>
    <row r="180" spans="1:65" x14ac:dyDescent="0.25">
      <c r="A180" s="151"/>
      <c r="B180" s="27" t="s">
        <v>201</v>
      </c>
      <c r="C180" s="29" t="s">
        <v>0</v>
      </c>
      <c r="D180" s="29" t="s">
        <v>0</v>
      </c>
      <c r="E180" s="23">
        <f t="shared" ref="E180:G187" si="39">((E157/D157)-1)*100</f>
        <v>23.028916163927615</v>
      </c>
      <c r="F180" s="23">
        <f t="shared" si="39"/>
        <v>12.381167098786317</v>
      </c>
      <c r="G180" s="23">
        <f t="shared" si="39"/>
        <v>-35.950247425438022</v>
      </c>
      <c r="H180" s="23">
        <f t="shared" ref="H180:AM180" si="40">((H157/G157)-1)*100</f>
        <v>98.308623929839229</v>
      </c>
      <c r="I180" s="23">
        <f t="shared" si="40"/>
        <v>4.1091923765399496</v>
      </c>
      <c r="J180" s="23">
        <f t="shared" si="40"/>
        <v>-17.014336645680039</v>
      </c>
      <c r="K180" s="23">
        <f t="shared" si="40"/>
        <v>23.145947592931137</v>
      </c>
      <c r="L180" s="23">
        <f t="shared" si="40"/>
        <v>25.894127398463507</v>
      </c>
      <c r="M180" s="23">
        <f t="shared" si="40"/>
        <v>1.0760190244094137</v>
      </c>
      <c r="N180" s="23">
        <f t="shared" si="40"/>
        <v>-26.216471091494174</v>
      </c>
      <c r="O180" s="23">
        <f t="shared" si="40"/>
        <v>-35.484168500388705</v>
      </c>
      <c r="P180" s="23">
        <f t="shared" si="40"/>
        <v>57.86818618140228</v>
      </c>
      <c r="Q180" s="23">
        <f t="shared" si="40"/>
        <v>38.172244718423755</v>
      </c>
      <c r="R180" s="23">
        <f t="shared" si="40"/>
        <v>8.7029390560190212</v>
      </c>
      <c r="S180" s="23">
        <f t="shared" si="40"/>
        <v>1.8958121586935217</v>
      </c>
      <c r="T180" s="23">
        <f t="shared" si="40"/>
        <v>-4.8639464407983173</v>
      </c>
      <c r="U180" s="23">
        <f t="shared" si="40"/>
        <v>26.960771247056737</v>
      </c>
      <c r="V180" s="23">
        <f t="shared" si="40"/>
        <v>-0.21695313812216677</v>
      </c>
      <c r="W180" s="23">
        <f t="shared" si="40"/>
        <v>4.9635988721962621</v>
      </c>
      <c r="X180" s="23">
        <f t="shared" si="40"/>
        <v>-2.2591961511476355</v>
      </c>
      <c r="Y180" s="23">
        <f t="shared" si="40"/>
        <v>21.48980680093522</v>
      </c>
      <c r="Z180" s="23">
        <f t="shared" si="40"/>
        <v>-4.339140612690473</v>
      </c>
      <c r="AA180" s="23">
        <f t="shared" si="40"/>
        <v>6.6795296387583303</v>
      </c>
      <c r="AB180" s="23">
        <f t="shared" si="40"/>
        <v>28.62168600291146</v>
      </c>
      <c r="AC180" s="23">
        <f t="shared" si="40"/>
        <v>11.966149070985788</v>
      </c>
      <c r="AD180" s="23">
        <f t="shared" si="40"/>
        <v>12.76141976490408</v>
      </c>
      <c r="AE180" s="23">
        <f t="shared" si="40"/>
        <v>-4.9575720121297628E-2</v>
      </c>
      <c r="AF180" s="23">
        <f t="shared" si="40"/>
        <v>25.816621539444149</v>
      </c>
      <c r="AG180" s="23">
        <f t="shared" si="40"/>
        <v>-10.183477568213439</v>
      </c>
      <c r="AH180" s="23">
        <f t="shared" si="40"/>
        <v>16.791880492197066</v>
      </c>
      <c r="AI180" s="23">
        <f t="shared" si="40"/>
        <v>13.9394984632651</v>
      </c>
      <c r="AJ180" s="23">
        <f t="shared" si="40"/>
        <v>18.180729669098294</v>
      </c>
      <c r="AK180" s="23">
        <f t="shared" si="40"/>
        <v>14.799259817171762</v>
      </c>
      <c r="AL180" s="23">
        <f t="shared" si="40"/>
        <v>18.725261476926256</v>
      </c>
      <c r="AM180" s="23">
        <f t="shared" si="40"/>
        <v>-70.486071177112464</v>
      </c>
      <c r="AN180" s="23">
        <f t="shared" ref="AN180:BM180" si="41">((AN157/AM157)-1)*100</f>
        <v>388.9454400296537</v>
      </c>
      <c r="AO180" s="23">
        <f t="shared" si="41"/>
        <v>5.2484101690862817</v>
      </c>
      <c r="AP180" s="23">
        <f t="shared" si="41"/>
        <v>22.648707201054961</v>
      </c>
      <c r="AQ180" s="23">
        <f t="shared" si="41"/>
        <v>12.320670530711331</v>
      </c>
      <c r="AR180" s="23">
        <f t="shared" si="41"/>
        <v>13.493830851507393</v>
      </c>
      <c r="AS180" s="23">
        <f t="shared" si="41"/>
        <v>1.0387011569474636</v>
      </c>
      <c r="AT180" s="23">
        <f t="shared" si="41"/>
        <v>18.435611476726542</v>
      </c>
      <c r="AU180" s="23">
        <f t="shared" si="41"/>
        <v>14.830113823417502</v>
      </c>
      <c r="AV180" s="23">
        <f t="shared" si="41"/>
        <v>5.5097451274362719</v>
      </c>
      <c r="AW180" s="23">
        <f t="shared" si="41"/>
        <v>13.557693874558009</v>
      </c>
      <c r="AX180" s="23">
        <f t="shared" si="41"/>
        <v>9.0465646724386737</v>
      </c>
      <c r="AY180" s="23">
        <f t="shared" si="41"/>
        <v>7.119736522210296</v>
      </c>
      <c r="AZ180" s="23">
        <f t="shared" si="41"/>
        <v>6.4770839885211151</v>
      </c>
      <c r="BA180" s="23">
        <f t="shared" si="41"/>
        <v>11.948184029706699</v>
      </c>
      <c r="BB180" s="23">
        <f t="shared" si="41"/>
        <v>-1.5557813161441447</v>
      </c>
      <c r="BC180" s="23">
        <f t="shared" si="41"/>
        <v>15.95943591136766</v>
      </c>
      <c r="BD180" s="23">
        <f t="shared" si="41"/>
        <v>7.4315459376937509</v>
      </c>
      <c r="BE180" s="23">
        <f t="shared" si="41"/>
        <v>7.9350636499679439</v>
      </c>
      <c r="BF180" s="23">
        <f t="shared" si="41"/>
        <v>2.6246900522213013</v>
      </c>
      <c r="BG180" s="23">
        <f t="shared" si="41"/>
        <v>0.48827821236763214</v>
      </c>
      <c r="BH180" s="23">
        <f t="shared" si="41"/>
        <v>27.883233914945382</v>
      </c>
      <c r="BI180" s="23">
        <f t="shared" si="41"/>
        <v>5.0448509418498544</v>
      </c>
      <c r="BJ180" s="23">
        <f t="shared" si="41"/>
        <v>0</v>
      </c>
      <c r="BK180" s="23">
        <f t="shared" si="41"/>
        <v>0.54536482750229265</v>
      </c>
      <c r="BL180" s="23">
        <f t="shared" si="41"/>
        <v>7.0819607804228912</v>
      </c>
      <c r="BM180" s="23">
        <f t="shared" si="41"/>
        <v>-7.9231393922294497</v>
      </c>
    </row>
    <row r="181" spans="1:65" x14ac:dyDescent="0.25">
      <c r="A181" s="151"/>
      <c r="B181" s="27" t="s">
        <v>126</v>
      </c>
      <c r="C181" s="29" t="s">
        <v>0</v>
      </c>
      <c r="D181" s="23">
        <f t="shared" ref="D181:D187" si="42">((D158/C158)-1)*100</f>
        <v>-3.0932817786370248</v>
      </c>
      <c r="E181" s="23">
        <f t="shared" si="39"/>
        <v>25.785536159600998</v>
      </c>
      <c r="F181" s="23">
        <f t="shared" si="39"/>
        <v>12.014274385408408</v>
      </c>
      <c r="G181" s="23">
        <f t="shared" si="39"/>
        <v>0.67256637168142674</v>
      </c>
      <c r="H181" s="23">
        <f t="shared" ref="H181:AM181" si="43">((H158/G158)-1)*100</f>
        <v>1.5822784810126667</v>
      </c>
      <c r="I181" s="23">
        <f t="shared" si="43"/>
        <v>5.3651782623745259</v>
      </c>
      <c r="J181" s="23">
        <f t="shared" si="43"/>
        <v>6.7017082785808091</v>
      </c>
      <c r="K181" s="23">
        <f t="shared" si="43"/>
        <v>3.8793103448275801</v>
      </c>
      <c r="L181" s="23">
        <f t="shared" si="43"/>
        <v>0.35566093657379838</v>
      </c>
      <c r="M181" s="23">
        <f t="shared" si="43"/>
        <v>-3.3668044890726501</v>
      </c>
      <c r="N181" s="23">
        <f t="shared" si="43"/>
        <v>-18.184596577017121</v>
      </c>
      <c r="O181" s="23">
        <f t="shared" si="43"/>
        <v>-19.462084422861416</v>
      </c>
      <c r="P181" s="23">
        <f t="shared" si="43"/>
        <v>-1.7625231910946226</v>
      </c>
      <c r="Q181" s="23">
        <f t="shared" si="43"/>
        <v>8.876298394712002</v>
      </c>
      <c r="R181" s="23">
        <f t="shared" si="43"/>
        <v>1.9514310494362475</v>
      </c>
      <c r="S181" s="23">
        <f t="shared" si="43"/>
        <v>2.4670353041259085</v>
      </c>
      <c r="T181" s="23">
        <f t="shared" si="43"/>
        <v>9.3399750933997439</v>
      </c>
      <c r="U181" s="23">
        <f t="shared" si="43"/>
        <v>-4.3280182232346203</v>
      </c>
      <c r="V181" s="23">
        <f t="shared" si="43"/>
        <v>-6.3492063492063489</v>
      </c>
      <c r="W181" s="23">
        <f t="shared" si="43"/>
        <v>8.8983050847457612</v>
      </c>
      <c r="X181" s="23">
        <f t="shared" si="43"/>
        <v>-5.1750972762645953</v>
      </c>
      <c r="Y181" s="23">
        <f t="shared" si="43"/>
        <v>8.3299138284776308</v>
      </c>
      <c r="Z181" s="23">
        <f t="shared" si="43"/>
        <v>1.7424242424242342</v>
      </c>
      <c r="AA181" s="23">
        <f t="shared" si="43"/>
        <v>-14.892032762472073</v>
      </c>
      <c r="AB181" s="23">
        <f t="shared" si="43"/>
        <v>-16.885389326334209</v>
      </c>
      <c r="AC181" s="23">
        <f t="shared" si="43"/>
        <v>-29.157894736842106</v>
      </c>
      <c r="AD181" s="23">
        <f t="shared" si="43"/>
        <v>35.958395245170884</v>
      </c>
      <c r="AE181" s="23">
        <f t="shared" si="43"/>
        <v>-2.2404371584699434</v>
      </c>
      <c r="AF181" s="23">
        <f t="shared" si="43"/>
        <v>-14.03018446059251</v>
      </c>
      <c r="AG181" s="23">
        <f t="shared" si="43"/>
        <v>-0.65019505851755532</v>
      </c>
      <c r="AH181" s="23">
        <f t="shared" si="43"/>
        <v>-10.863874345549739</v>
      </c>
      <c r="AI181" s="23">
        <f t="shared" si="43"/>
        <v>14.977973568281943</v>
      </c>
      <c r="AJ181" s="23">
        <f t="shared" si="43"/>
        <v>-6.5772669220945046</v>
      </c>
      <c r="AK181" s="23">
        <f t="shared" si="43"/>
        <v>-15.174299384825696</v>
      </c>
      <c r="AL181" s="23">
        <f t="shared" si="43"/>
        <v>20.225624496373882</v>
      </c>
      <c r="AM181" s="23">
        <f t="shared" si="43"/>
        <v>-10.187667560321712</v>
      </c>
      <c r="AN181" s="23">
        <f t="shared" ref="AN181:BC181" si="44">((AN158/AM158)-1)*100</f>
        <v>9.4776119402985017</v>
      </c>
      <c r="AO181" s="23">
        <f t="shared" si="44"/>
        <v>0.88616223585549214</v>
      </c>
      <c r="AP181" s="23">
        <f t="shared" si="44"/>
        <v>-7.3648648648648614</v>
      </c>
      <c r="AQ181" s="23">
        <f t="shared" si="44"/>
        <v>1.0211524434719177</v>
      </c>
      <c r="AR181" s="23">
        <f t="shared" si="44"/>
        <v>-9.3862815884476536</v>
      </c>
      <c r="AS181" s="23">
        <f t="shared" si="44"/>
        <v>2.1513944223107595</v>
      </c>
      <c r="AT181" s="23">
        <f t="shared" si="44"/>
        <v>3.7441497659906453</v>
      </c>
      <c r="AU181" s="23">
        <f t="shared" si="44"/>
        <v>-2.4060150375939893</v>
      </c>
      <c r="AV181" s="23">
        <f t="shared" si="44"/>
        <v>-3.3898305084745783</v>
      </c>
      <c r="AW181" s="23">
        <f t="shared" si="44"/>
        <v>4.146730462519943</v>
      </c>
      <c r="AX181" s="23">
        <f t="shared" si="44"/>
        <v>-8.8820826952526808</v>
      </c>
      <c r="AY181" s="23">
        <f t="shared" si="44"/>
        <v>4.6218487394958041</v>
      </c>
      <c r="AZ181" s="23">
        <f t="shared" si="44"/>
        <v>7.1485943775100314</v>
      </c>
      <c r="BA181" s="23">
        <f t="shared" si="44"/>
        <v>-0.14992503748125774</v>
      </c>
      <c r="BB181" s="23">
        <f t="shared" si="44"/>
        <v>-14.414414414414411</v>
      </c>
      <c r="BC181" s="23">
        <f t="shared" si="44"/>
        <v>2.280701754385972</v>
      </c>
      <c r="BD181" s="29" t="s">
        <v>0</v>
      </c>
      <c r="BE181" s="29" t="s">
        <v>0</v>
      </c>
      <c r="BF181" s="29" t="s">
        <v>0</v>
      </c>
      <c r="BG181" s="23">
        <f t="shared" ref="BG181:BM193" si="45">((BG158/BF158)-1)*100</f>
        <v>12.125324013249683</v>
      </c>
      <c r="BH181" s="23">
        <f t="shared" si="45"/>
        <v>10.296378567125331</v>
      </c>
      <c r="BI181" s="23">
        <f t="shared" si="45"/>
        <v>7.9706835803713183</v>
      </c>
      <c r="BJ181" s="23">
        <f t="shared" si="45"/>
        <v>-2.6985683740525679</v>
      </c>
      <c r="BK181" s="23">
        <f t="shared" si="45"/>
        <v>-4.1785638988737333</v>
      </c>
      <c r="BL181" s="23">
        <f t="shared" si="45"/>
        <v>12.37792492922174</v>
      </c>
      <c r="BM181" s="23">
        <f t="shared" si="45"/>
        <v>-6.3213782209521341</v>
      </c>
    </row>
    <row r="182" spans="1:65" x14ac:dyDescent="0.25">
      <c r="A182" s="151"/>
      <c r="B182" s="27" t="s">
        <v>125</v>
      </c>
      <c r="C182" s="29" t="s">
        <v>0</v>
      </c>
      <c r="D182" s="23">
        <f t="shared" si="42"/>
        <v>-6.9497900629811094</v>
      </c>
      <c r="E182" s="23">
        <f t="shared" si="39"/>
        <v>9.4054054054053982</v>
      </c>
      <c r="F182" s="23">
        <f t="shared" si="39"/>
        <v>3.8064959615054184</v>
      </c>
      <c r="G182" s="23">
        <f t="shared" si="39"/>
        <v>2.007284165218115</v>
      </c>
      <c r="H182" s="23">
        <f t="shared" ref="H182:AM182" si="46">((H159/G159)-1)*100</f>
        <v>-0.41790075871303012</v>
      </c>
      <c r="I182" s="23">
        <f t="shared" si="46"/>
        <v>-2.6483050847457612</v>
      </c>
      <c r="J182" s="23">
        <f t="shared" si="46"/>
        <v>-5.984766050054402</v>
      </c>
      <c r="K182" s="23">
        <f t="shared" si="46"/>
        <v>-2.759971509971515</v>
      </c>
      <c r="L182" s="23">
        <f t="shared" si="46"/>
        <v>-6.7615821278154131</v>
      </c>
      <c r="M182" s="23">
        <f t="shared" si="46"/>
        <v>2.1652673442333237</v>
      </c>
      <c r="N182" s="23">
        <f t="shared" si="46"/>
        <v>-6.872356785851597</v>
      </c>
      <c r="O182" s="23">
        <f t="shared" si="46"/>
        <v>-6.1667870781298433</v>
      </c>
      <c r="P182" s="23">
        <f t="shared" si="46"/>
        <v>9.0909090909090828</v>
      </c>
      <c r="Q182" s="23">
        <f t="shared" si="46"/>
        <v>3.7104254890098831</v>
      </c>
      <c r="R182" s="23">
        <f t="shared" si="46"/>
        <v>3.1644954306824902</v>
      </c>
      <c r="S182" s="23">
        <f t="shared" si="46"/>
        <v>10.498044574282627</v>
      </c>
      <c r="T182" s="23">
        <f t="shared" si="46"/>
        <v>12.259605134109419</v>
      </c>
      <c r="U182" s="23">
        <f t="shared" si="46"/>
        <v>9.146851021803549</v>
      </c>
      <c r="V182" s="23">
        <f t="shared" si="46"/>
        <v>-8.8953852578826478</v>
      </c>
      <c r="W182" s="23">
        <f t="shared" si="46"/>
        <v>4.9278019711207932</v>
      </c>
      <c r="X182" s="23">
        <f t="shared" si="46"/>
        <v>-9.414591524683269</v>
      </c>
      <c r="Y182" s="23">
        <f t="shared" si="46"/>
        <v>0.16879672052085848</v>
      </c>
      <c r="Z182" s="23">
        <f t="shared" si="46"/>
        <v>-21.188412774835498</v>
      </c>
      <c r="AA182" s="23">
        <f t="shared" si="46"/>
        <v>-19.42167693325867</v>
      </c>
      <c r="AB182" s="23">
        <f t="shared" si="46"/>
        <v>-1.8827394490775862</v>
      </c>
      <c r="AC182" s="23">
        <f t="shared" si="46"/>
        <v>-15.782356728911784</v>
      </c>
      <c r="AD182" s="23">
        <f t="shared" si="46"/>
        <v>10.520682009327921</v>
      </c>
      <c r="AE182" s="23">
        <f t="shared" si="46"/>
        <v>-20.899342787962638</v>
      </c>
      <c r="AF182" s="23">
        <f t="shared" si="46"/>
        <v>10.320097953472107</v>
      </c>
      <c r="AG182" s="23">
        <f t="shared" si="46"/>
        <v>0.63421595053114732</v>
      </c>
      <c r="AH182" s="23">
        <f t="shared" si="46"/>
        <v>-3.6001260438002225</v>
      </c>
      <c r="AI182" s="23">
        <f t="shared" si="46"/>
        <v>16.768815886246635</v>
      </c>
      <c r="AJ182" s="23">
        <f t="shared" si="46"/>
        <v>5.2417943872909323</v>
      </c>
      <c r="AK182" s="23">
        <f t="shared" si="46"/>
        <v>-19.969410825907698</v>
      </c>
      <c r="AL182" s="23">
        <f t="shared" si="46"/>
        <v>-1.0469464063149192</v>
      </c>
      <c r="AM182" s="23">
        <f t="shared" si="46"/>
        <v>-8.5229658241665955</v>
      </c>
      <c r="AN182" s="23">
        <f t="shared" ref="AN182:BC182" si="47">((AN159/AM159)-1)*100</f>
        <v>-1.1198825041307092</v>
      </c>
      <c r="AO182" s="23">
        <f t="shared" si="47"/>
        <v>-4.0660972892684777</v>
      </c>
      <c r="AP182" s="23">
        <f t="shared" si="47"/>
        <v>-5.5931875362879797</v>
      </c>
      <c r="AQ182" s="23">
        <f t="shared" si="47"/>
        <v>-4.2742927429274324</v>
      </c>
      <c r="AR182" s="23">
        <f t="shared" si="47"/>
        <v>-10.515044437305921</v>
      </c>
      <c r="AS182" s="23">
        <f t="shared" si="47"/>
        <v>-11.882254397511073</v>
      </c>
      <c r="AT182" s="23">
        <f t="shared" si="47"/>
        <v>0.50244432373709458</v>
      </c>
      <c r="AU182" s="23">
        <f t="shared" si="47"/>
        <v>-11.755168220510736</v>
      </c>
      <c r="AV182" s="23">
        <f t="shared" si="47"/>
        <v>2.7713979482468121</v>
      </c>
      <c r="AW182" s="23">
        <f t="shared" si="47"/>
        <v>-1.0131108462455352</v>
      </c>
      <c r="AX182" s="23">
        <f t="shared" si="47"/>
        <v>-22.621914509331731</v>
      </c>
      <c r="AY182" s="23">
        <f t="shared" si="47"/>
        <v>7.060883096673809</v>
      </c>
      <c r="AZ182" s="23">
        <f t="shared" si="47"/>
        <v>2.0712209302325535</v>
      </c>
      <c r="BA182" s="23">
        <f t="shared" si="47"/>
        <v>9.7543609825560651</v>
      </c>
      <c r="BB182" s="23">
        <f t="shared" si="47"/>
        <v>-23.872851119039893</v>
      </c>
      <c r="BC182" s="23">
        <f t="shared" si="47"/>
        <v>-3.2168726033233952</v>
      </c>
      <c r="BD182" s="29" t="s">
        <v>0</v>
      </c>
      <c r="BE182" s="29" t="s">
        <v>0</v>
      </c>
      <c r="BF182" s="29" t="s">
        <v>0</v>
      </c>
      <c r="BG182" s="23">
        <f t="shared" si="45"/>
        <v>12.50833148189292</v>
      </c>
      <c r="BH182" s="23">
        <f t="shared" si="45"/>
        <v>30.647709320695093</v>
      </c>
      <c r="BI182" s="23">
        <f t="shared" si="45"/>
        <v>-5.0332527206771509</v>
      </c>
      <c r="BJ182" s="23">
        <f t="shared" si="45"/>
        <v>-5.9207385007162161</v>
      </c>
      <c r="BK182" s="23">
        <f t="shared" si="45"/>
        <v>3.1297580781593615</v>
      </c>
      <c r="BL182" s="23">
        <f t="shared" si="45"/>
        <v>3.6581364829396223</v>
      </c>
      <c r="BM182" s="23">
        <f t="shared" si="45"/>
        <v>-3.4024370944769733</v>
      </c>
    </row>
    <row r="183" spans="1:65" x14ac:dyDescent="0.25">
      <c r="A183" s="151"/>
      <c r="B183" s="27" t="s">
        <v>127</v>
      </c>
      <c r="C183" s="29" t="s">
        <v>0</v>
      </c>
      <c r="D183" s="23">
        <f t="shared" si="42"/>
        <v>-69.043746950723701</v>
      </c>
      <c r="E183" s="23">
        <f t="shared" si="39"/>
        <v>77.160493827160508</v>
      </c>
      <c r="F183" s="23">
        <f t="shared" si="39"/>
        <v>97.835273185558606</v>
      </c>
      <c r="G183" s="23">
        <f t="shared" si="39"/>
        <v>-7.9798396162781948</v>
      </c>
      <c r="H183" s="23">
        <f t="shared" ref="H183:AM183" si="48">((H160/G160)-1)*100</f>
        <v>4.5262964999083666</v>
      </c>
      <c r="I183" s="23">
        <f t="shared" si="48"/>
        <v>4.7276764843384722</v>
      </c>
      <c r="J183" s="23">
        <f t="shared" si="48"/>
        <v>9.1308148726819471</v>
      </c>
      <c r="K183" s="23">
        <f t="shared" si="48"/>
        <v>10.960935369511859</v>
      </c>
      <c r="L183" s="23">
        <f t="shared" si="48"/>
        <v>23.742377463404154</v>
      </c>
      <c r="M183" s="23">
        <f t="shared" si="48"/>
        <v>-8.872889771598814</v>
      </c>
      <c r="N183" s="23">
        <f t="shared" si="48"/>
        <v>-26.153762327684849</v>
      </c>
      <c r="O183" s="23">
        <f t="shared" si="48"/>
        <v>-35.045746329225999</v>
      </c>
      <c r="P183" s="23">
        <f t="shared" si="48"/>
        <v>13.097435606168183</v>
      </c>
      <c r="Q183" s="23">
        <f t="shared" si="48"/>
        <v>11.156308851224095</v>
      </c>
      <c r="R183" s="23">
        <f t="shared" si="48"/>
        <v>-11.057648865998015</v>
      </c>
      <c r="S183" s="23">
        <f t="shared" si="48"/>
        <v>-24.534579534198564</v>
      </c>
      <c r="T183" s="23">
        <f t="shared" si="48"/>
        <v>55.073536835728461</v>
      </c>
      <c r="U183" s="23">
        <f t="shared" si="48"/>
        <v>-9.1716040540833816</v>
      </c>
      <c r="V183" s="23">
        <f t="shared" si="48"/>
        <v>6.0667606508804983</v>
      </c>
      <c r="W183" s="23">
        <f t="shared" si="48"/>
        <v>-15.291732372155886</v>
      </c>
      <c r="X183" s="23">
        <f t="shared" si="48"/>
        <v>29.556938460720183</v>
      </c>
      <c r="Y183" s="23">
        <f t="shared" si="48"/>
        <v>5.4663765497988237</v>
      </c>
      <c r="Z183" s="23">
        <f t="shared" si="48"/>
        <v>-3.1238443722143239</v>
      </c>
      <c r="AA183" s="23">
        <f t="shared" si="48"/>
        <v>-17.024952786595414</v>
      </c>
      <c r="AB183" s="23">
        <f t="shared" si="48"/>
        <v>49.346246973365623</v>
      </c>
      <c r="AC183" s="23">
        <f t="shared" si="48"/>
        <v>-1.0165369649805411</v>
      </c>
      <c r="AD183" s="23">
        <f t="shared" si="48"/>
        <v>3.9948896860105165</v>
      </c>
      <c r="AE183" s="23">
        <f t="shared" si="48"/>
        <v>-6.9552069552069611</v>
      </c>
      <c r="AF183" s="23">
        <f t="shared" si="48"/>
        <v>-3.0977046516351803</v>
      </c>
      <c r="AG183" s="23">
        <f t="shared" si="48"/>
        <v>7.7769625825385269</v>
      </c>
      <c r="AH183" s="23">
        <f t="shared" si="48"/>
        <v>9.1623715517520807</v>
      </c>
      <c r="AI183" s="23">
        <f t="shared" si="48"/>
        <v>-13.196537542130038</v>
      </c>
      <c r="AJ183" s="23">
        <f t="shared" si="48"/>
        <v>2.8821647879855528</v>
      </c>
      <c r="AK183" s="23">
        <f t="shared" si="48"/>
        <v>-8.8814258163197444</v>
      </c>
      <c r="AL183" s="23">
        <f t="shared" si="48"/>
        <v>-0.23720030653577862</v>
      </c>
      <c r="AM183" s="23">
        <f t="shared" si="48"/>
        <v>0.34567269002854228</v>
      </c>
      <c r="AN183" s="23">
        <f t="shared" ref="AN183:BC183" si="49">((AN160/AM160)-1)*100</f>
        <v>9.3593365533582329</v>
      </c>
      <c r="AO183" s="23">
        <f t="shared" si="49"/>
        <v>8.2716666666666772</v>
      </c>
      <c r="AP183" s="23">
        <f t="shared" si="49"/>
        <v>-11.835968166494769</v>
      </c>
      <c r="AQ183" s="23">
        <f t="shared" si="49"/>
        <v>5.3357544435520543</v>
      </c>
      <c r="AR183" s="23">
        <f t="shared" si="49"/>
        <v>-18.259572352063646</v>
      </c>
      <c r="AS183" s="23">
        <f t="shared" si="49"/>
        <v>-4.4389017317597474</v>
      </c>
      <c r="AT183" s="23">
        <f t="shared" si="49"/>
        <v>18.537931034482757</v>
      </c>
      <c r="AU183" s="23">
        <f t="shared" si="49"/>
        <v>-6.0059791267610629</v>
      </c>
      <c r="AV183" s="23">
        <f t="shared" si="49"/>
        <v>31.722088904125243</v>
      </c>
      <c r="AW183" s="23">
        <f t="shared" si="49"/>
        <v>7.5677395101356293</v>
      </c>
      <c r="AX183" s="23">
        <f t="shared" si="49"/>
        <v>-24.711005968062793</v>
      </c>
      <c r="AY183" s="23">
        <f t="shared" si="49"/>
        <v>9.1016210811968747</v>
      </c>
      <c r="AZ183" s="23">
        <f t="shared" si="49"/>
        <v>8.2752413680248651</v>
      </c>
      <c r="BA183" s="23">
        <f t="shared" si="49"/>
        <v>-7.7908927410945017</v>
      </c>
      <c r="BB183" s="23">
        <f t="shared" si="49"/>
        <v>3.50422867632596</v>
      </c>
      <c r="BC183" s="23">
        <f t="shared" si="49"/>
        <v>24.655581947743464</v>
      </c>
      <c r="BD183" s="23">
        <f t="shared" ref="BD183:BF193" si="50">((BD160/BC160)-1)*100</f>
        <v>2.2624491869918772</v>
      </c>
      <c r="BE183" s="23">
        <f t="shared" si="50"/>
        <v>2.6943764673730719</v>
      </c>
      <c r="BF183" s="23">
        <f t="shared" si="50"/>
        <v>-5.4118785532841436</v>
      </c>
      <c r="BG183" s="23">
        <f t="shared" si="45"/>
        <v>13.778198373318329</v>
      </c>
      <c r="BH183" s="23">
        <f t="shared" si="45"/>
        <v>0.77779026638191695</v>
      </c>
      <c r="BI183" s="23">
        <f t="shared" si="45"/>
        <v>-2.761482010216143</v>
      </c>
      <c r="BJ183" s="23">
        <f t="shared" si="45"/>
        <v>22.939462757782202</v>
      </c>
      <c r="BK183" s="23">
        <f t="shared" si="45"/>
        <v>63.639841024014324</v>
      </c>
      <c r="BL183" s="23">
        <f t="shared" si="45"/>
        <v>31.395275913773734</v>
      </c>
      <c r="BM183" s="23">
        <f t="shared" si="45"/>
        <v>3.74241753664315</v>
      </c>
    </row>
    <row r="184" spans="1:65" x14ac:dyDescent="0.25">
      <c r="A184" s="151"/>
      <c r="B184" s="27" t="s">
        <v>128</v>
      </c>
      <c r="C184" s="29" t="s">
        <v>0</v>
      </c>
      <c r="D184" s="23">
        <f t="shared" si="42"/>
        <v>-26.666909038028063</v>
      </c>
      <c r="E184" s="23">
        <f t="shared" si="39"/>
        <v>82.53267892849469</v>
      </c>
      <c r="F184" s="23">
        <f t="shared" si="39"/>
        <v>40.979213442456718</v>
      </c>
      <c r="G184" s="23">
        <f t="shared" si="39"/>
        <v>5.9998715643462708</v>
      </c>
      <c r="H184" s="23">
        <f t="shared" ref="H184:AM184" si="51">((H161/G161)-1)*100</f>
        <v>4.0614795562906369</v>
      </c>
      <c r="I184" s="23">
        <f t="shared" si="51"/>
        <v>22.708669302019601</v>
      </c>
      <c r="J184" s="23">
        <f t="shared" si="51"/>
        <v>15.577896599659358</v>
      </c>
      <c r="K184" s="23">
        <f t="shared" si="51"/>
        <v>-3.6452154494739486</v>
      </c>
      <c r="L184" s="23">
        <f t="shared" si="51"/>
        <v>5.4054284338827641</v>
      </c>
      <c r="M184" s="23">
        <f t="shared" si="51"/>
        <v>-5.8541317220055404</v>
      </c>
      <c r="N184" s="23">
        <f t="shared" si="51"/>
        <v>-2.6406961718277056</v>
      </c>
      <c r="O184" s="23">
        <f t="shared" si="51"/>
        <v>-39.445718317311929</v>
      </c>
      <c r="P184" s="23">
        <f t="shared" si="51"/>
        <v>-13.567813580921174</v>
      </c>
      <c r="Q184" s="23">
        <f t="shared" si="51"/>
        <v>40.137160573917583</v>
      </c>
      <c r="R184" s="23">
        <f t="shared" si="51"/>
        <v>10.737496467928786</v>
      </c>
      <c r="S184" s="23">
        <f t="shared" si="51"/>
        <v>17.118457270363141</v>
      </c>
      <c r="T184" s="23">
        <f t="shared" si="51"/>
        <v>1.1167046781999312</v>
      </c>
      <c r="U184" s="23">
        <f t="shared" si="51"/>
        <v>29.448089009915979</v>
      </c>
      <c r="V184" s="23">
        <f t="shared" si="51"/>
        <v>-22.262712974866218</v>
      </c>
      <c r="W184" s="23">
        <f t="shared" si="51"/>
        <v>-10.5933323007116</v>
      </c>
      <c r="X184" s="23">
        <f t="shared" si="51"/>
        <v>-20.888343108130837</v>
      </c>
      <c r="Y184" s="23">
        <f t="shared" si="51"/>
        <v>27.543652863924152</v>
      </c>
      <c r="Z184" s="23">
        <f t="shared" si="51"/>
        <v>10.151851047605586</v>
      </c>
      <c r="AA184" s="23">
        <f t="shared" si="51"/>
        <v>-15.057352172597493</v>
      </c>
      <c r="AB184" s="23">
        <f t="shared" si="51"/>
        <v>10.812167398883865</v>
      </c>
      <c r="AC184" s="23">
        <f t="shared" si="51"/>
        <v>-31.742444536444005</v>
      </c>
      <c r="AD184" s="23">
        <f t="shared" si="51"/>
        <v>59.219511498968913</v>
      </c>
      <c r="AE184" s="23">
        <f t="shared" si="51"/>
        <v>-13.363210612409526</v>
      </c>
      <c r="AF184" s="23">
        <f t="shared" si="51"/>
        <v>14.19792361768495</v>
      </c>
      <c r="AG184" s="23">
        <f t="shared" si="51"/>
        <v>7.8427642188037883</v>
      </c>
      <c r="AH184" s="23">
        <f t="shared" si="51"/>
        <v>-5.2965834726434231</v>
      </c>
      <c r="AI184" s="23">
        <f t="shared" si="51"/>
        <v>9.118810651622411</v>
      </c>
      <c r="AJ184" s="23">
        <f t="shared" si="51"/>
        <v>-9.9496805241679809</v>
      </c>
      <c r="AK184" s="23">
        <f t="shared" si="51"/>
        <v>-2.2229845316385943</v>
      </c>
      <c r="AL184" s="23">
        <f t="shared" si="51"/>
        <v>-2.6816049929832331</v>
      </c>
      <c r="AM184" s="23">
        <f t="shared" si="51"/>
        <v>-43.263050541944359</v>
      </c>
      <c r="AN184" s="23">
        <f t="shared" ref="AN184:BC184" si="52">((AN161/AM161)-1)*100</f>
        <v>79.647186690076083</v>
      </c>
      <c r="AO184" s="23">
        <f t="shared" si="52"/>
        <v>-6.028127850481213</v>
      </c>
      <c r="AP184" s="23">
        <f t="shared" si="52"/>
        <v>-5.567964025891059</v>
      </c>
      <c r="AQ184" s="23">
        <f t="shared" si="52"/>
        <v>-5.2443885042996463E-3</v>
      </c>
      <c r="AR184" s="23">
        <f t="shared" si="52"/>
        <v>-4.900613625635919</v>
      </c>
      <c r="AS184" s="23">
        <f t="shared" si="52"/>
        <v>6.6024728941243893</v>
      </c>
      <c r="AT184" s="23">
        <f t="shared" si="52"/>
        <v>-1.7128992540015986</v>
      </c>
      <c r="AU184" s="23">
        <f t="shared" si="52"/>
        <v>-7.9810723891634687</v>
      </c>
      <c r="AV184" s="23">
        <f t="shared" si="52"/>
        <v>-2.7067221891731164</v>
      </c>
      <c r="AW184" s="23">
        <f t="shared" si="52"/>
        <v>7.0426592667497623</v>
      </c>
      <c r="AX184" s="23">
        <f t="shared" si="52"/>
        <v>-9.9763279160327567</v>
      </c>
      <c r="AY184" s="23">
        <f t="shared" si="52"/>
        <v>6.2608674431232414</v>
      </c>
      <c r="AZ184" s="23">
        <f t="shared" si="52"/>
        <v>-1.8803575837261555</v>
      </c>
      <c r="BA184" s="23">
        <f t="shared" si="52"/>
        <v>3.337156365934435</v>
      </c>
      <c r="BB184" s="23">
        <f t="shared" si="52"/>
        <v>-11.180824136310353</v>
      </c>
      <c r="BC184" s="23">
        <f t="shared" si="52"/>
        <v>2.8727717848672674</v>
      </c>
      <c r="BD184" s="23">
        <f t="shared" si="50"/>
        <v>11.116895350710831</v>
      </c>
      <c r="BE184" s="23">
        <f t="shared" si="50"/>
        <v>21.598362484383358</v>
      </c>
      <c r="BF184" s="23">
        <f t="shared" si="50"/>
        <v>-18.074405676517401</v>
      </c>
      <c r="BG184" s="23">
        <f t="shared" si="45"/>
        <v>11.987794978025356</v>
      </c>
      <c r="BH184" s="23">
        <f t="shared" si="45"/>
        <v>-18.271533342998691</v>
      </c>
      <c r="BI184" s="23">
        <f t="shared" si="45"/>
        <v>4.3149272995308241</v>
      </c>
      <c r="BJ184" s="23">
        <f t="shared" si="45"/>
        <v>1.7134513554561304</v>
      </c>
      <c r="BK184" s="23">
        <f t="shared" si="45"/>
        <v>-16.088322619699635</v>
      </c>
      <c r="BL184" s="23">
        <f t="shared" si="45"/>
        <v>8.1312822485898337</v>
      </c>
      <c r="BM184" s="23">
        <f t="shared" si="45"/>
        <v>-7.3323844863518506</v>
      </c>
    </row>
    <row r="185" spans="1:65" x14ac:dyDescent="0.25">
      <c r="A185" s="151"/>
      <c r="B185" s="27" t="s">
        <v>131</v>
      </c>
      <c r="C185" s="29" t="s">
        <v>0</v>
      </c>
      <c r="D185" s="23">
        <f t="shared" si="42"/>
        <v>-91.968564308989841</v>
      </c>
      <c r="E185" s="23">
        <f t="shared" si="39"/>
        <v>1184.1686555290376</v>
      </c>
      <c r="F185" s="23">
        <f t="shared" si="39"/>
        <v>14.490149919464756</v>
      </c>
      <c r="G185" s="23">
        <f t="shared" si="39"/>
        <v>33.428927006114392</v>
      </c>
      <c r="H185" s="23">
        <f t="shared" ref="H185:AM185" si="53">((H162/G162)-1)*100</f>
        <v>85.611744190761982</v>
      </c>
      <c r="I185" s="23">
        <f t="shared" si="53"/>
        <v>130.44352195761414</v>
      </c>
      <c r="J185" s="23">
        <f t="shared" si="53"/>
        <v>30.803799988622792</v>
      </c>
      <c r="K185" s="23">
        <f t="shared" si="53"/>
        <v>17.438607172885678</v>
      </c>
      <c r="L185" s="23">
        <f t="shared" si="53"/>
        <v>7.3785820531652835</v>
      </c>
      <c r="M185" s="23">
        <f t="shared" si="53"/>
        <v>-28.678338640517765</v>
      </c>
      <c r="N185" s="23">
        <f t="shared" si="53"/>
        <v>-3.0584120434544393</v>
      </c>
      <c r="O185" s="23">
        <f t="shared" si="53"/>
        <v>-52.401300202013481</v>
      </c>
      <c r="P185" s="23">
        <f t="shared" si="53"/>
        <v>56.034302081877875</v>
      </c>
      <c r="Q185" s="23">
        <f t="shared" si="53"/>
        <v>40.124693582869739</v>
      </c>
      <c r="R185" s="23">
        <f t="shared" si="53"/>
        <v>8.57524004281629</v>
      </c>
      <c r="S185" s="23">
        <f t="shared" si="53"/>
        <v>10.54288888398407</v>
      </c>
      <c r="T185" s="23">
        <f t="shared" si="53"/>
        <v>2.9111287112897788</v>
      </c>
      <c r="U185" s="23">
        <f t="shared" si="53"/>
        <v>11.377849636216663</v>
      </c>
      <c r="V185" s="23">
        <f t="shared" si="53"/>
        <v>-22.095251367452885</v>
      </c>
      <c r="W185" s="23">
        <f t="shared" si="53"/>
        <v>-14.318828913435599</v>
      </c>
      <c r="X185" s="23">
        <f t="shared" si="53"/>
        <v>34.697055369492411</v>
      </c>
      <c r="Y185" s="23">
        <f t="shared" si="53"/>
        <v>22.240233529879028</v>
      </c>
      <c r="Z185" s="23">
        <f t="shared" si="53"/>
        <v>4.1848497976521237</v>
      </c>
      <c r="AA185" s="23">
        <f t="shared" si="53"/>
        <v>11.037581326477319</v>
      </c>
      <c r="AB185" s="23">
        <f t="shared" si="53"/>
        <v>-4.1216632795195611</v>
      </c>
      <c r="AC185" s="23">
        <f t="shared" si="53"/>
        <v>-33.535772125369157</v>
      </c>
      <c r="AD185" s="23">
        <f t="shared" si="53"/>
        <v>40.33324972229191</v>
      </c>
      <c r="AE185" s="23">
        <f t="shared" si="53"/>
        <v>-8.5719100779311006</v>
      </c>
      <c r="AF185" s="23">
        <f t="shared" si="53"/>
        <v>-0.35022258963631758</v>
      </c>
      <c r="AG185" s="23">
        <f t="shared" si="53"/>
        <v>25.290075223371943</v>
      </c>
      <c r="AH185" s="23">
        <f t="shared" si="53"/>
        <v>-19.441660701503217</v>
      </c>
      <c r="AI185" s="23">
        <f t="shared" si="53"/>
        <v>26.274546827794552</v>
      </c>
      <c r="AJ185" s="23">
        <f t="shared" si="53"/>
        <v>-0.3676745464540998</v>
      </c>
      <c r="AK185" s="23">
        <f t="shared" si="53"/>
        <v>-1.2315760200230397</v>
      </c>
      <c r="AL185" s="23">
        <f t="shared" si="53"/>
        <v>20.402325820450585</v>
      </c>
      <c r="AM185" s="23">
        <f t="shared" si="53"/>
        <v>-7.6139852041024696</v>
      </c>
      <c r="AN185" s="23">
        <f t="shared" ref="AN185:BC185" si="54">((AN162/AM162)-1)*100</f>
        <v>-2.3544821545520622</v>
      </c>
      <c r="AO185" s="23">
        <f t="shared" si="54"/>
        <v>-7.7859661683681196</v>
      </c>
      <c r="AP185" s="23">
        <f t="shared" si="54"/>
        <v>17.772918944244886</v>
      </c>
      <c r="AQ185" s="23">
        <f t="shared" si="54"/>
        <v>-0.57211055752363071</v>
      </c>
      <c r="AR185" s="23">
        <f t="shared" si="54"/>
        <v>2.4951891016480987</v>
      </c>
      <c r="AS185" s="23">
        <f t="shared" si="54"/>
        <v>-6.7999390273373201</v>
      </c>
      <c r="AT185" s="23">
        <f t="shared" si="54"/>
        <v>-4.3341590774005461</v>
      </c>
      <c r="AU185" s="23">
        <f t="shared" si="54"/>
        <v>-1.7575828336488519</v>
      </c>
      <c r="AV185" s="23">
        <f t="shared" si="54"/>
        <v>-4.5529980518074886</v>
      </c>
      <c r="AW185" s="23">
        <f t="shared" si="54"/>
        <v>-2.5329514932673991</v>
      </c>
      <c r="AX185" s="23">
        <f t="shared" si="54"/>
        <v>10.053380782918154</v>
      </c>
      <c r="AY185" s="23">
        <f t="shared" si="54"/>
        <v>-0.49499409240718606</v>
      </c>
      <c r="AZ185" s="23">
        <f t="shared" si="54"/>
        <v>5.5636798446802471</v>
      </c>
      <c r="BA185" s="23">
        <f t="shared" si="54"/>
        <v>5.1406018746916526</v>
      </c>
      <c r="BB185" s="23">
        <f t="shared" si="54"/>
        <v>-0.53603603603603611</v>
      </c>
      <c r="BC185" s="23">
        <f t="shared" si="54"/>
        <v>2.5934815754117491</v>
      </c>
      <c r="BD185" s="23">
        <f t="shared" si="50"/>
        <v>-0.1732611350627522</v>
      </c>
      <c r="BE185" s="23">
        <f t="shared" si="50"/>
        <v>-3.1900741783449371</v>
      </c>
      <c r="BF185" s="23">
        <f t="shared" si="50"/>
        <v>-12.890345468110054</v>
      </c>
      <c r="BG185" s="23">
        <f t="shared" si="45"/>
        <v>13.254038653971367</v>
      </c>
      <c r="BH185" s="23">
        <f t="shared" si="45"/>
        <v>2.4253133886095846</v>
      </c>
      <c r="BI185" s="23">
        <f t="shared" si="45"/>
        <v>-7.7511875209534846</v>
      </c>
      <c r="BJ185" s="23">
        <f t="shared" si="45"/>
        <v>0.23888081276643991</v>
      </c>
      <c r="BK185" s="23">
        <f t="shared" si="45"/>
        <v>-2.9518040386675715</v>
      </c>
      <c r="BL185" s="23">
        <f t="shared" si="45"/>
        <v>-11.166472877165445</v>
      </c>
      <c r="BM185" s="23">
        <f t="shared" si="45"/>
        <v>9.5832801742672391</v>
      </c>
    </row>
    <row r="186" spans="1:65" x14ac:dyDescent="0.25">
      <c r="A186" s="151"/>
      <c r="B186" s="27" t="s">
        <v>130</v>
      </c>
      <c r="C186" s="29" t="s">
        <v>0</v>
      </c>
      <c r="D186" s="23">
        <f t="shared" si="42"/>
        <v>31.020972574325878</v>
      </c>
      <c r="E186" s="23">
        <f t="shared" si="39"/>
        <v>21.882145998240986</v>
      </c>
      <c r="F186" s="23">
        <f t="shared" si="39"/>
        <v>21.936787415211434</v>
      </c>
      <c r="G186" s="23">
        <f t="shared" si="39"/>
        <v>3.4599755395115839</v>
      </c>
      <c r="H186" s="23">
        <f t="shared" ref="H186:AM186" si="55">((H163/G163)-1)*100</f>
        <v>45.8492220866382</v>
      </c>
      <c r="I186" s="23">
        <f t="shared" si="55"/>
        <v>-36.142231518399889</v>
      </c>
      <c r="J186" s="23">
        <f t="shared" si="55"/>
        <v>-16.358909269570908</v>
      </c>
      <c r="K186" s="23">
        <f t="shared" si="55"/>
        <v>16.653205081136658</v>
      </c>
      <c r="L186" s="23">
        <f t="shared" si="55"/>
        <v>60.493904869809697</v>
      </c>
      <c r="M186" s="23">
        <f t="shared" si="55"/>
        <v>-19.225288588498291</v>
      </c>
      <c r="N186" s="23">
        <f t="shared" si="55"/>
        <v>-36.727790635570592</v>
      </c>
      <c r="O186" s="23">
        <f t="shared" si="55"/>
        <v>-58.395150150918298</v>
      </c>
      <c r="P186" s="23">
        <f t="shared" si="55"/>
        <v>206.99047033507529</v>
      </c>
      <c r="Q186" s="23">
        <f t="shared" si="55"/>
        <v>35.618441079868624</v>
      </c>
      <c r="R186" s="23">
        <f t="shared" si="55"/>
        <v>-0.72802988909727029</v>
      </c>
      <c r="S186" s="23">
        <f t="shared" si="55"/>
        <v>17.333095323098902</v>
      </c>
      <c r="T186" s="23">
        <f t="shared" si="55"/>
        <v>13.744358233176124</v>
      </c>
      <c r="U186" s="23">
        <f t="shared" si="55"/>
        <v>10.739324765652004</v>
      </c>
      <c r="V186" s="23">
        <f t="shared" si="55"/>
        <v>42.256824220951763</v>
      </c>
      <c r="W186" s="23">
        <f t="shared" si="55"/>
        <v>-50.356953337814417</v>
      </c>
      <c r="X186" s="23">
        <f t="shared" si="55"/>
        <v>2.0666163077405431</v>
      </c>
      <c r="Y186" s="23">
        <f t="shared" si="55"/>
        <v>43.166743468364686</v>
      </c>
      <c r="Z186" s="23">
        <f t="shared" si="55"/>
        <v>34.537580711234227</v>
      </c>
      <c r="AA186" s="23">
        <f t="shared" si="55"/>
        <v>35.541845493562228</v>
      </c>
      <c r="AB186" s="23">
        <f t="shared" si="55"/>
        <v>-6.3093372414567694</v>
      </c>
      <c r="AC186" s="23">
        <f t="shared" si="55"/>
        <v>-2.5056375417463528</v>
      </c>
      <c r="AD186" s="23">
        <f t="shared" si="55"/>
        <v>32.374572539466897</v>
      </c>
      <c r="AE186" s="23">
        <f t="shared" si="55"/>
        <v>0.20746337320405317</v>
      </c>
      <c r="AF186" s="23">
        <f t="shared" si="55"/>
        <v>8.8463932407198964</v>
      </c>
      <c r="AG186" s="23">
        <f t="shared" si="55"/>
        <v>15.88373422880851</v>
      </c>
      <c r="AH186" s="23">
        <f t="shared" si="55"/>
        <v>9.3939203046147224</v>
      </c>
      <c r="AI186" s="23">
        <f t="shared" si="55"/>
        <v>8.8223814703435988</v>
      </c>
      <c r="AJ186" s="23">
        <f t="shared" si="55"/>
        <v>-2.6405453952145663</v>
      </c>
      <c r="AK186" s="23">
        <f t="shared" si="55"/>
        <v>-5.3201479580282314</v>
      </c>
      <c r="AL186" s="23">
        <f t="shared" si="55"/>
        <v>36.896120629169914</v>
      </c>
      <c r="AM186" s="23">
        <f t="shared" si="55"/>
        <v>13.835190077484704</v>
      </c>
      <c r="AN186" s="23">
        <f t="shared" ref="AN186:BC186" si="56">((AN163/AM163)-1)*100</f>
        <v>16.365247537517934</v>
      </c>
      <c r="AO186" s="23">
        <f t="shared" si="56"/>
        <v>2.2662720124375868</v>
      </c>
      <c r="AP186" s="23">
        <f t="shared" si="56"/>
        <v>-7.9047610858405619</v>
      </c>
      <c r="AQ186" s="23">
        <f t="shared" si="56"/>
        <v>-2.6449058858679431</v>
      </c>
      <c r="AR186" s="23">
        <f t="shared" si="56"/>
        <v>31.771764398990321</v>
      </c>
      <c r="AS186" s="23">
        <f t="shared" si="56"/>
        <v>97.03377001455604</v>
      </c>
      <c r="AT186" s="23">
        <f t="shared" si="56"/>
        <v>3.1958700434833398</v>
      </c>
      <c r="AU186" s="23">
        <f t="shared" si="56"/>
        <v>-0.31606105598038781</v>
      </c>
      <c r="AV186" s="23">
        <f t="shared" si="56"/>
        <v>14.382315702993331</v>
      </c>
      <c r="AW186" s="23">
        <f t="shared" si="56"/>
        <v>-7.0461771442348216</v>
      </c>
      <c r="AX186" s="23">
        <f t="shared" si="56"/>
        <v>9.2256784659870306</v>
      </c>
      <c r="AY186" s="23">
        <f t="shared" si="56"/>
        <v>18.811684649519876</v>
      </c>
      <c r="AZ186" s="23">
        <f t="shared" si="56"/>
        <v>9.1433452055093909</v>
      </c>
      <c r="BA186" s="23">
        <f t="shared" si="56"/>
        <v>24.578606274767889</v>
      </c>
      <c r="BB186" s="23">
        <f t="shared" si="56"/>
        <v>7.8971021016882803</v>
      </c>
      <c r="BC186" s="23">
        <f t="shared" si="56"/>
        <v>8.3259599003504547</v>
      </c>
      <c r="BD186" s="23">
        <f t="shared" si="50"/>
        <v>1.9671771425576967</v>
      </c>
      <c r="BE186" s="23">
        <f t="shared" si="50"/>
        <v>7.2225603635867275</v>
      </c>
      <c r="BF186" s="23">
        <f t="shared" si="50"/>
        <v>0.92753963551441831</v>
      </c>
      <c r="BG186" s="23">
        <f t="shared" si="45"/>
        <v>8.163785616892504</v>
      </c>
      <c r="BH186" s="23">
        <f t="shared" si="45"/>
        <v>-1.566905403673724</v>
      </c>
      <c r="BI186" s="23">
        <f t="shared" si="45"/>
        <v>-0.86710745442005743</v>
      </c>
      <c r="BJ186" s="23">
        <f t="shared" si="45"/>
        <v>13.635127607168407</v>
      </c>
      <c r="BK186" s="23">
        <f t="shared" si="45"/>
        <v>25.893958137475749</v>
      </c>
      <c r="BL186" s="23">
        <f t="shared" si="45"/>
        <v>4.0344689515841248</v>
      </c>
      <c r="BM186" s="23">
        <f t="shared" si="45"/>
        <v>1.6934937003659334</v>
      </c>
    </row>
    <row r="187" spans="1:65" x14ac:dyDescent="0.25">
      <c r="A187" s="151"/>
      <c r="B187" s="27" t="s">
        <v>129</v>
      </c>
      <c r="C187" s="29" t="s">
        <v>0</v>
      </c>
      <c r="D187" s="23">
        <f t="shared" si="42"/>
        <v>-39.473684210526315</v>
      </c>
      <c r="E187" s="23">
        <f t="shared" si="39"/>
        <v>-8.6956521739130483</v>
      </c>
      <c r="F187" s="23">
        <f t="shared" si="39"/>
        <v>7.1428571428571397</v>
      </c>
      <c r="G187" s="23">
        <f t="shared" si="39"/>
        <v>-17.777777777777782</v>
      </c>
      <c r="H187" s="23">
        <f t="shared" ref="H187:AM187" si="57">((H164/G164)-1)*100</f>
        <v>5.4054054054053946</v>
      </c>
      <c r="I187" s="23">
        <f t="shared" si="57"/>
        <v>15.384615384615374</v>
      </c>
      <c r="J187" s="23">
        <f t="shared" si="57"/>
        <v>80</v>
      </c>
      <c r="K187" s="23">
        <f t="shared" si="57"/>
        <v>7.4074074074074181</v>
      </c>
      <c r="L187" s="23">
        <f t="shared" si="57"/>
        <v>-4.5977011494252924</v>
      </c>
      <c r="M187" s="23">
        <f t="shared" si="57"/>
        <v>100</v>
      </c>
      <c r="N187" s="23">
        <f t="shared" si="57"/>
        <v>51.204819277108427</v>
      </c>
      <c r="O187" s="23">
        <f t="shared" si="57"/>
        <v>0.79681274900398336</v>
      </c>
      <c r="P187" s="23">
        <f t="shared" si="57"/>
        <v>-39.130434782608688</v>
      </c>
      <c r="Q187" s="23">
        <f t="shared" si="57"/>
        <v>2.5974025974025983</v>
      </c>
      <c r="R187" s="23">
        <f t="shared" si="57"/>
        <v>36.708860759493668</v>
      </c>
      <c r="S187" s="23">
        <f t="shared" si="57"/>
        <v>-15.277777777777779</v>
      </c>
      <c r="T187" s="23">
        <f t="shared" si="57"/>
        <v>-7.1038251366120182</v>
      </c>
      <c r="U187" s="23">
        <f t="shared" si="57"/>
        <v>72.941176470588246</v>
      </c>
      <c r="V187" s="23">
        <f t="shared" si="57"/>
        <v>-13.605442176870753</v>
      </c>
      <c r="W187" s="23">
        <f t="shared" si="57"/>
        <v>58.267716535433081</v>
      </c>
      <c r="X187" s="23">
        <f t="shared" si="57"/>
        <v>98.258706467661682</v>
      </c>
      <c r="Y187" s="23">
        <f t="shared" si="57"/>
        <v>40.276035131744045</v>
      </c>
      <c r="Z187" s="23">
        <f t="shared" si="57"/>
        <v>-12.701252236135963</v>
      </c>
      <c r="AA187" s="23">
        <f t="shared" si="57"/>
        <v>-18.545081967213118</v>
      </c>
      <c r="AB187" s="23">
        <f t="shared" si="57"/>
        <v>-28.679245283018872</v>
      </c>
      <c r="AC187" s="23">
        <f t="shared" si="57"/>
        <v>-29.100529100529105</v>
      </c>
      <c r="AD187" s="23">
        <f t="shared" si="57"/>
        <v>-16.915422885572141</v>
      </c>
      <c r="AE187" s="23">
        <f t="shared" si="57"/>
        <v>-50.598802395209574</v>
      </c>
      <c r="AF187" s="23">
        <f t="shared" si="57"/>
        <v>9.6969696969696919</v>
      </c>
      <c r="AG187" s="23">
        <f t="shared" si="57"/>
        <v>-28.176795580110493</v>
      </c>
      <c r="AH187" s="23">
        <f t="shared" si="57"/>
        <v>113.84615384615384</v>
      </c>
      <c r="AI187" s="23">
        <f t="shared" si="57"/>
        <v>8.2733812949640217</v>
      </c>
      <c r="AJ187" s="23">
        <f t="shared" si="57"/>
        <v>33.222591362126238</v>
      </c>
      <c r="AK187" s="23">
        <f t="shared" si="57"/>
        <v>26.932668329177069</v>
      </c>
      <c r="AL187" s="23">
        <f t="shared" si="57"/>
        <v>102.35756385068764</v>
      </c>
      <c r="AM187" s="23">
        <f t="shared" si="57"/>
        <v>-34.660194174757287</v>
      </c>
      <c r="AN187" s="23">
        <f t="shared" ref="AN187:BC187" si="58">((AN164/AM164)-1)*100</f>
        <v>7.8751857355126242</v>
      </c>
      <c r="AO187" s="23">
        <f t="shared" si="58"/>
        <v>7.1625344352617137</v>
      </c>
      <c r="AP187" s="23">
        <f t="shared" si="58"/>
        <v>-27.249357326478151</v>
      </c>
      <c r="AQ187" s="23">
        <f t="shared" si="58"/>
        <v>22.438162544169614</v>
      </c>
      <c r="AR187" s="23">
        <f t="shared" si="58"/>
        <v>-9.9567099567099522</v>
      </c>
      <c r="AS187" s="23">
        <f t="shared" si="58"/>
        <v>4.1666666666666741</v>
      </c>
      <c r="AT187" s="23">
        <f t="shared" si="58"/>
        <v>-13.538461538461544</v>
      </c>
      <c r="AU187" s="23">
        <f t="shared" si="58"/>
        <v>-22.953736654804267</v>
      </c>
      <c r="AV187" s="23">
        <f t="shared" si="58"/>
        <v>52.886836027713628</v>
      </c>
      <c r="AW187" s="23">
        <f t="shared" si="58"/>
        <v>14.954682779456196</v>
      </c>
      <c r="AX187" s="23">
        <f t="shared" si="58"/>
        <v>-34.691195795006571</v>
      </c>
      <c r="AY187" s="23">
        <f t="shared" si="58"/>
        <v>19.315895372233392</v>
      </c>
      <c r="AZ187" s="23">
        <f t="shared" si="58"/>
        <v>30.860033726812809</v>
      </c>
      <c r="BA187" s="23">
        <f t="shared" si="58"/>
        <v>34.407216494845372</v>
      </c>
      <c r="BB187" s="23">
        <f t="shared" si="58"/>
        <v>16.970278044103537</v>
      </c>
      <c r="BC187" s="23">
        <f t="shared" si="58"/>
        <v>-36.393442622950822</v>
      </c>
      <c r="BD187" s="23">
        <f t="shared" si="50"/>
        <v>-74.613402061855666</v>
      </c>
      <c r="BE187" s="23">
        <f t="shared" si="50"/>
        <v>353.80710659898477</v>
      </c>
      <c r="BF187" s="23">
        <f t="shared" si="50"/>
        <v>-45.19015659955258</v>
      </c>
      <c r="BG187" s="23">
        <f t="shared" si="45"/>
        <v>5.7142857142857162</v>
      </c>
      <c r="BH187" s="23">
        <f t="shared" si="45"/>
        <v>-35.714285714285708</v>
      </c>
      <c r="BI187" s="23">
        <f t="shared" si="45"/>
        <v>-77.177177177177185</v>
      </c>
      <c r="BJ187" s="23">
        <f t="shared" si="45"/>
        <v>-69.736842105263165</v>
      </c>
      <c r="BK187" s="23">
        <f t="shared" si="45"/>
        <v>530.43478260869563</v>
      </c>
      <c r="BL187" s="23">
        <f t="shared" si="45"/>
        <v>65.517241379310349</v>
      </c>
      <c r="BM187" s="23">
        <f t="shared" si="45"/>
        <v>22.916666666666675</v>
      </c>
    </row>
    <row r="188" spans="1:65" x14ac:dyDescent="0.25">
      <c r="A188" s="151"/>
      <c r="B188" s="27" t="s">
        <v>150</v>
      </c>
      <c r="C188" s="29" t="s">
        <v>0</v>
      </c>
      <c r="D188" s="29" t="s">
        <v>0</v>
      </c>
      <c r="E188" s="29" t="s">
        <v>0</v>
      </c>
      <c r="F188" s="29" t="s">
        <v>0</v>
      </c>
      <c r="G188" s="29" t="s">
        <v>0</v>
      </c>
      <c r="H188" s="29" t="s">
        <v>0</v>
      </c>
      <c r="I188" s="29" t="s">
        <v>0</v>
      </c>
      <c r="J188" s="29" t="s">
        <v>0</v>
      </c>
      <c r="K188" s="29" t="s">
        <v>0</v>
      </c>
      <c r="L188" s="29" t="s">
        <v>0</v>
      </c>
      <c r="M188" s="29" t="s">
        <v>0</v>
      </c>
      <c r="N188" s="29" t="s">
        <v>0</v>
      </c>
      <c r="O188" s="29" t="s">
        <v>0</v>
      </c>
      <c r="P188" s="23">
        <f t="shared" ref="P188:AM188" si="59">((P165/O165)-1)*100</f>
        <v>7.2982456140350926</v>
      </c>
      <c r="Q188" s="23">
        <f t="shared" si="59"/>
        <v>19.947678221059519</v>
      </c>
      <c r="R188" s="23">
        <f t="shared" si="59"/>
        <v>12.540894220283526</v>
      </c>
      <c r="S188" s="23">
        <f t="shared" si="59"/>
        <v>8.7693798449612448</v>
      </c>
      <c r="T188" s="23">
        <f t="shared" si="59"/>
        <v>10.467706013363021</v>
      </c>
      <c r="U188" s="23">
        <f t="shared" si="59"/>
        <v>1.2903225806451646</v>
      </c>
      <c r="V188" s="23">
        <f t="shared" si="59"/>
        <v>-1.9904458598726138</v>
      </c>
      <c r="W188" s="23">
        <f t="shared" si="59"/>
        <v>2.7213647441104882</v>
      </c>
      <c r="X188" s="23">
        <f t="shared" si="59"/>
        <v>-0.19770660340054924</v>
      </c>
      <c r="Y188" s="23">
        <f t="shared" si="59"/>
        <v>4.00158478605388</v>
      </c>
      <c r="Z188" s="23">
        <f t="shared" si="59"/>
        <v>4.3428571428571372</v>
      </c>
      <c r="AA188" s="23">
        <f t="shared" si="59"/>
        <v>0.40160642570281624</v>
      </c>
      <c r="AB188" s="23">
        <f t="shared" si="59"/>
        <v>11.563636363636354</v>
      </c>
      <c r="AC188" s="23">
        <f t="shared" si="59"/>
        <v>8.1160365058670081</v>
      </c>
      <c r="AD188" s="23">
        <f t="shared" si="59"/>
        <v>8.4715104009647213</v>
      </c>
      <c r="AE188" s="23">
        <f t="shared" si="59"/>
        <v>10.311284046692615</v>
      </c>
      <c r="AF188" s="23">
        <f t="shared" si="59"/>
        <v>9.0450995212900018</v>
      </c>
      <c r="AG188" s="23">
        <f t="shared" si="59"/>
        <v>2.1950092421441747</v>
      </c>
      <c r="AH188" s="23">
        <f t="shared" si="59"/>
        <v>10.988017182907539</v>
      </c>
      <c r="AI188" s="23">
        <f t="shared" si="59"/>
        <v>8.7186799755551103</v>
      </c>
      <c r="AJ188" s="23">
        <f t="shared" si="59"/>
        <v>10.08056960839423</v>
      </c>
      <c r="AK188" s="23">
        <f t="shared" si="59"/>
        <v>6.2297872340425497</v>
      </c>
      <c r="AL188" s="23">
        <f t="shared" si="59"/>
        <v>16.343534689953533</v>
      </c>
      <c r="AM188" s="23">
        <f t="shared" si="59"/>
        <v>12.560253408621392</v>
      </c>
      <c r="AN188" s="23">
        <f t="shared" ref="AN188:BC188" si="60">((AN165/AM165)-1)*100</f>
        <v>3.5482686895876636</v>
      </c>
      <c r="AO188" s="23">
        <f t="shared" si="60"/>
        <v>7.030603804797364</v>
      </c>
      <c r="AP188" s="23">
        <f t="shared" si="60"/>
        <v>7.0103775667917922</v>
      </c>
      <c r="AQ188" s="23">
        <f t="shared" si="60"/>
        <v>11.554730217682874</v>
      </c>
      <c r="AR188" s="23">
        <f t="shared" si="60"/>
        <v>8.702487746231391</v>
      </c>
      <c r="AS188" s="23">
        <f t="shared" si="60"/>
        <v>7.2656117066530523</v>
      </c>
      <c r="AT188" s="23">
        <f t="shared" si="60"/>
        <v>8.2249365482233614</v>
      </c>
      <c r="AU188" s="23">
        <f t="shared" si="60"/>
        <v>15.324294613411515</v>
      </c>
      <c r="AV188" s="23">
        <f t="shared" si="60"/>
        <v>9.5894763599389865</v>
      </c>
      <c r="AW188" s="23">
        <f t="shared" si="60"/>
        <v>9.2664540446506294</v>
      </c>
      <c r="AX188" s="23">
        <f t="shared" si="60"/>
        <v>9.6322241681261023</v>
      </c>
      <c r="AY188" s="23">
        <f t="shared" si="60"/>
        <v>10.276890308839182</v>
      </c>
      <c r="AZ188" s="23">
        <f t="shared" si="60"/>
        <v>12.172424388745018</v>
      </c>
      <c r="BA188" s="23">
        <f t="shared" si="60"/>
        <v>11.951162244658375</v>
      </c>
      <c r="BB188" s="23">
        <f t="shared" si="60"/>
        <v>9.483361297539151</v>
      </c>
      <c r="BC188" s="23">
        <f t="shared" si="60"/>
        <v>10.012451709715521</v>
      </c>
      <c r="BD188" s="23">
        <f t="shared" si="50"/>
        <v>7.6239951243578963</v>
      </c>
      <c r="BE188" s="23">
        <f t="shared" si="50"/>
        <v>9.9288102685794364</v>
      </c>
      <c r="BF188" s="23">
        <f t="shared" si="50"/>
        <v>9.9445616445076759</v>
      </c>
      <c r="BG188" s="23">
        <f t="shared" si="45"/>
        <v>7.956269522534587</v>
      </c>
      <c r="BH188" s="23">
        <f t="shared" si="45"/>
        <v>8.9240689455627695</v>
      </c>
      <c r="BI188" s="23">
        <f t="shared" si="45"/>
        <v>8.6369156041287134</v>
      </c>
      <c r="BJ188" s="23">
        <f t="shared" si="45"/>
        <v>9.7858739695403152</v>
      </c>
      <c r="BK188" s="23">
        <f t="shared" si="45"/>
        <v>6.4668543883930729</v>
      </c>
      <c r="BL188" s="23">
        <f t="shared" si="45"/>
        <v>9.9142310680772283</v>
      </c>
      <c r="BM188" s="23">
        <f t="shared" si="45"/>
        <v>9.5406408461235159</v>
      </c>
    </row>
    <row r="189" spans="1:65" x14ac:dyDescent="0.25">
      <c r="A189" s="151"/>
      <c r="B189" s="27" t="s">
        <v>151</v>
      </c>
      <c r="C189" s="29" t="s">
        <v>0</v>
      </c>
      <c r="D189" s="29" t="s">
        <v>0</v>
      </c>
      <c r="E189" s="23">
        <f t="shared" ref="E189:O189" si="61">((E166/D166)-1)*100</f>
        <v>-12.945159080835777</v>
      </c>
      <c r="F189" s="23">
        <f t="shared" si="61"/>
        <v>-0.26948364798903279</v>
      </c>
      <c r="G189" s="23">
        <f t="shared" si="61"/>
        <v>-2.1893604249552334</v>
      </c>
      <c r="H189" s="23">
        <f t="shared" si="61"/>
        <v>13.446545301770673</v>
      </c>
      <c r="I189" s="23">
        <f t="shared" si="61"/>
        <v>-1.6163162374574824</v>
      </c>
      <c r="J189" s="23">
        <f t="shared" si="61"/>
        <v>-4.2029535322142264</v>
      </c>
      <c r="K189" s="23">
        <f t="shared" si="61"/>
        <v>-4.3782665978263857</v>
      </c>
      <c r="L189" s="23">
        <f t="shared" si="61"/>
        <v>-2.7114702288538628</v>
      </c>
      <c r="M189" s="23">
        <f t="shared" si="61"/>
        <v>-0.80948210820659394</v>
      </c>
      <c r="N189" s="23">
        <f t="shared" si="61"/>
        <v>-19.230154557448586</v>
      </c>
      <c r="O189" s="23">
        <f t="shared" si="61"/>
        <v>-9.9507472217647219</v>
      </c>
      <c r="P189" s="23">
        <f t="shared" ref="P189:AM189" si="62">((P166/O166)-1)*100</f>
        <v>13.891006820608155</v>
      </c>
      <c r="Q189" s="23">
        <f t="shared" si="62"/>
        <v>23.853554484749083</v>
      </c>
      <c r="R189" s="23">
        <f t="shared" si="62"/>
        <v>11.467327361205747</v>
      </c>
      <c r="S189" s="23">
        <f t="shared" si="62"/>
        <v>9.9585664626548045</v>
      </c>
      <c r="T189" s="23">
        <f t="shared" si="62"/>
        <v>1.7728108825790567</v>
      </c>
      <c r="U189" s="23">
        <f t="shared" si="62"/>
        <v>9.0855330460879244</v>
      </c>
      <c r="V189" s="23">
        <f t="shared" si="62"/>
        <v>1.9644503631666366</v>
      </c>
      <c r="W189" s="23">
        <f t="shared" si="62"/>
        <v>-6.2724551696622939</v>
      </c>
      <c r="X189" s="23">
        <f t="shared" si="62"/>
        <v>0.26192506674818095</v>
      </c>
      <c r="Y189" s="23">
        <f t="shared" si="62"/>
        <v>13.710304154024101</v>
      </c>
      <c r="Z189" s="23">
        <f t="shared" si="62"/>
        <v>13.177236643143164</v>
      </c>
      <c r="AA189" s="23">
        <f t="shared" si="62"/>
        <v>5.3298030599493229</v>
      </c>
      <c r="AB189" s="23">
        <f t="shared" si="62"/>
        <v>-7.8962588081541547</v>
      </c>
      <c r="AC189" s="23">
        <f t="shared" si="62"/>
        <v>-5.2526238517253576</v>
      </c>
      <c r="AD189" s="23">
        <f t="shared" si="62"/>
        <v>-2.5708560414220649</v>
      </c>
      <c r="AE189" s="23">
        <f t="shared" si="62"/>
        <v>-7.3729117054690647</v>
      </c>
      <c r="AF189" s="23">
        <f t="shared" si="62"/>
        <v>2.1049074248595812</v>
      </c>
      <c r="AG189" s="23">
        <f t="shared" si="62"/>
        <v>6.1627498622310206</v>
      </c>
      <c r="AH189" s="23">
        <f t="shared" si="62"/>
        <v>2.0769020822786199</v>
      </c>
      <c r="AI189" s="23">
        <f t="shared" si="62"/>
        <v>-3.7624307514015798</v>
      </c>
      <c r="AJ189" s="23">
        <f t="shared" si="62"/>
        <v>-11.758197880551013</v>
      </c>
      <c r="AK189" s="23">
        <f t="shared" si="62"/>
        <v>8.9298645420946556</v>
      </c>
      <c r="AL189" s="23">
        <f t="shared" si="62"/>
        <v>12.385795511100707</v>
      </c>
      <c r="AM189" s="23">
        <f t="shared" si="62"/>
        <v>0.8856923334010558</v>
      </c>
      <c r="AN189" s="23">
        <f t="shared" ref="AN189:BC189" si="63">((AN166/AM166)-1)*100</f>
        <v>-4.9068382197928866</v>
      </c>
      <c r="AO189" s="23">
        <f t="shared" si="63"/>
        <v>-32.437014977613401</v>
      </c>
      <c r="AP189" s="23">
        <f t="shared" si="63"/>
        <v>37.035386574352898</v>
      </c>
      <c r="AQ189" s="23">
        <f t="shared" si="63"/>
        <v>6.641399371304324</v>
      </c>
      <c r="AR189" s="23">
        <f t="shared" si="63"/>
        <v>3.1300825482554417</v>
      </c>
      <c r="AS189" s="23">
        <f t="shared" si="63"/>
        <v>2.7970363317165958</v>
      </c>
      <c r="AT189" s="23">
        <f t="shared" si="63"/>
        <v>3.311430804411386</v>
      </c>
      <c r="AU189" s="23">
        <f t="shared" si="63"/>
        <v>4.9480261130256942</v>
      </c>
      <c r="AV189" s="23">
        <f t="shared" si="63"/>
        <v>-0.50724831139706827</v>
      </c>
      <c r="AW189" s="23">
        <f t="shared" si="63"/>
        <v>2.0071376821316544</v>
      </c>
      <c r="AX189" s="23">
        <f t="shared" si="63"/>
        <v>2.3964224648165278</v>
      </c>
      <c r="AY189" s="23">
        <f t="shared" si="63"/>
        <v>-0.42901916456866696</v>
      </c>
      <c r="AZ189" s="23">
        <f t="shared" si="63"/>
        <v>1.9014938465904629</v>
      </c>
      <c r="BA189" s="23">
        <f t="shared" si="63"/>
        <v>-5.3093984200931699</v>
      </c>
      <c r="BB189" s="23">
        <f t="shared" si="63"/>
        <v>-10.425412444183003</v>
      </c>
      <c r="BC189" s="23">
        <f t="shared" si="63"/>
        <v>0.53134328358208638</v>
      </c>
      <c r="BD189" s="23">
        <f t="shared" si="50"/>
        <v>-14.623790011283333</v>
      </c>
      <c r="BE189" s="23">
        <f t="shared" si="50"/>
        <v>-11.685737140472297</v>
      </c>
      <c r="BF189" s="23">
        <f t="shared" si="50"/>
        <v>-2.6148938683889233</v>
      </c>
      <c r="BG189" s="23">
        <f t="shared" si="45"/>
        <v>-1.1929313761171123</v>
      </c>
      <c r="BH189" s="23">
        <f t="shared" si="45"/>
        <v>16.763526233936311</v>
      </c>
      <c r="BI189" s="23">
        <f t="shared" si="45"/>
        <v>1.2127584998247398</v>
      </c>
      <c r="BJ189" s="23">
        <f t="shared" si="45"/>
        <v>-11.736390081728775</v>
      </c>
      <c r="BK189" s="23">
        <f t="shared" si="45"/>
        <v>-7.0741946874877337</v>
      </c>
      <c r="BL189" s="23">
        <f t="shared" si="45"/>
        <v>-4.1462590778584723</v>
      </c>
      <c r="BM189" s="23">
        <f t="shared" si="45"/>
        <v>-5.3783807594044557</v>
      </c>
    </row>
    <row r="190" spans="1:65" x14ac:dyDescent="0.25">
      <c r="A190" s="151"/>
      <c r="B190" s="27" t="s">
        <v>202</v>
      </c>
      <c r="C190" s="29" t="s">
        <v>0</v>
      </c>
      <c r="D190" s="29" t="s">
        <v>0</v>
      </c>
      <c r="E190" s="23">
        <f t="shared" ref="E190:O190" si="64">((E167/D167)-1)*100</f>
        <v>15.826829426973532</v>
      </c>
      <c r="F190" s="23">
        <f t="shared" si="64"/>
        <v>16.063853700138409</v>
      </c>
      <c r="G190" s="23">
        <f t="shared" si="64"/>
        <v>-0.10940001258274989</v>
      </c>
      <c r="H190" s="23">
        <f t="shared" si="64"/>
        <v>9.8101306423413739</v>
      </c>
      <c r="I190" s="23">
        <f t="shared" si="64"/>
        <v>5.2173083929163866</v>
      </c>
      <c r="J190" s="23">
        <f t="shared" si="64"/>
        <v>3.2586856792578889</v>
      </c>
      <c r="K190" s="23">
        <f t="shared" si="64"/>
        <v>0.71566442989257073</v>
      </c>
      <c r="L190" s="23">
        <f t="shared" si="64"/>
        <v>3.6224031544257018</v>
      </c>
      <c r="M190" s="23">
        <f t="shared" si="64"/>
        <v>-6.2199278592880098</v>
      </c>
      <c r="N190" s="23">
        <f t="shared" si="64"/>
        <v>-17.023932352103198</v>
      </c>
      <c r="O190" s="23">
        <f t="shared" si="64"/>
        <v>-15.687939140702166</v>
      </c>
      <c r="P190" s="23">
        <f t="shared" ref="P190:AM190" si="65">((P167/O167)-1)*100</f>
        <v>9.7549006740420765</v>
      </c>
      <c r="Q190" s="23">
        <f t="shared" si="65"/>
        <v>25.861171967008833</v>
      </c>
      <c r="R190" s="23">
        <f t="shared" si="65"/>
        <v>7.7722402567329096</v>
      </c>
      <c r="S190" s="23">
        <f t="shared" si="65"/>
        <v>5.3094520189890471</v>
      </c>
      <c r="T190" s="23">
        <f t="shared" si="65"/>
        <v>0.91023457491701265</v>
      </c>
      <c r="U190" s="23">
        <f t="shared" si="65"/>
        <v>1.8293038927482019</v>
      </c>
      <c r="V190" s="23">
        <f t="shared" si="65"/>
        <v>4.763149769339714</v>
      </c>
      <c r="W190" s="23">
        <f t="shared" si="65"/>
        <v>-2.2361168476946913</v>
      </c>
      <c r="X190" s="23">
        <f t="shared" si="65"/>
        <v>4.3791070769826357</v>
      </c>
      <c r="Y190" s="23">
        <f t="shared" si="65"/>
        <v>7.7611846259628026</v>
      </c>
      <c r="Z190" s="23">
        <f t="shared" si="65"/>
        <v>26.302752480342729</v>
      </c>
      <c r="AA190" s="23">
        <f t="shared" si="65"/>
        <v>-5.2489361128909229</v>
      </c>
      <c r="AB190" s="23">
        <f t="shared" si="65"/>
        <v>2.3694695091234896</v>
      </c>
      <c r="AC190" s="23">
        <f t="shared" si="65"/>
        <v>1.6674923667824304</v>
      </c>
      <c r="AD190" s="23">
        <f t="shared" si="65"/>
        <v>0.43462143595836</v>
      </c>
      <c r="AE190" s="23">
        <f t="shared" si="65"/>
        <v>0.20170026950139253</v>
      </c>
      <c r="AF190" s="23">
        <f t="shared" si="65"/>
        <v>1.9693514902932474</v>
      </c>
      <c r="AG190" s="23">
        <f t="shared" si="65"/>
        <v>6.0606140579577028</v>
      </c>
      <c r="AH190" s="23">
        <f t="shared" si="65"/>
        <v>-0.34837770791277256</v>
      </c>
      <c r="AI190" s="23">
        <f t="shared" si="65"/>
        <v>-0.57472586140648874</v>
      </c>
      <c r="AJ190" s="23">
        <f t="shared" si="65"/>
        <v>12.182580597661175</v>
      </c>
      <c r="AK190" s="23">
        <f t="shared" si="65"/>
        <v>2.6511134676564074</v>
      </c>
      <c r="AL190" s="23">
        <f t="shared" si="65"/>
        <v>5.9266911539638922</v>
      </c>
      <c r="AM190" s="23">
        <f t="shared" si="65"/>
        <v>6.9712840888567884</v>
      </c>
      <c r="AN190" s="23">
        <f t="shared" ref="AN190:BC190" si="66">((AN167/AM167)-1)*100</f>
        <v>6.486577747762956</v>
      </c>
      <c r="AO190" s="23">
        <f t="shared" si="66"/>
        <v>-3.1487823439878215</v>
      </c>
      <c r="AP190" s="23">
        <f t="shared" si="66"/>
        <v>-0.19971842975476939</v>
      </c>
      <c r="AQ190" s="23">
        <f t="shared" si="66"/>
        <v>12.718981694114561</v>
      </c>
      <c r="AR190" s="23">
        <f t="shared" si="66"/>
        <v>-5.0787275531883891</v>
      </c>
      <c r="AS190" s="23">
        <f t="shared" si="66"/>
        <v>-3.3727846936892902E-2</v>
      </c>
      <c r="AT190" s="23">
        <f t="shared" si="66"/>
        <v>11.449866576695399</v>
      </c>
      <c r="AU190" s="23">
        <f t="shared" si="66"/>
        <v>8.9332892998678979</v>
      </c>
      <c r="AV190" s="23">
        <f t="shared" si="66"/>
        <v>8.5013389924713181</v>
      </c>
      <c r="AW190" s="23">
        <f t="shared" si="66"/>
        <v>-1.4762381540037728</v>
      </c>
      <c r="AX190" s="23">
        <f t="shared" si="66"/>
        <v>6.7851487722449422</v>
      </c>
      <c r="AY190" s="23">
        <f t="shared" si="66"/>
        <v>-2.1489907932011332</v>
      </c>
      <c r="AZ190" s="23">
        <f t="shared" si="66"/>
        <v>6.0389478207766967</v>
      </c>
      <c r="BA190" s="23">
        <f t="shared" si="66"/>
        <v>-0.21116396135059112</v>
      </c>
      <c r="BB190" s="23">
        <f t="shared" si="66"/>
        <v>3.4520348837209225</v>
      </c>
      <c r="BC190" s="23">
        <f t="shared" si="66"/>
        <v>3.1963470319634757</v>
      </c>
      <c r="BD190" s="23">
        <f t="shared" si="50"/>
        <v>2.564769951547663</v>
      </c>
      <c r="BE190" s="23">
        <f t="shared" si="50"/>
        <v>20.772249009311494</v>
      </c>
      <c r="BF190" s="23">
        <f t="shared" si="50"/>
        <v>5.639425874442372</v>
      </c>
      <c r="BG190" s="23">
        <f t="shared" si="45"/>
        <v>-0.54623070214361302</v>
      </c>
      <c r="BH190" s="23">
        <f t="shared" si="45"/>
        <v>9.0215384615384586</v>
      </c>
      <c r="BI190" s="23">
        <f t="shared" si="45"/>
        <v>0.7041657258974876</v>
      </c>
      <c r="BJ190" s="23">
        <f t="shared" si="45"/>
        <v>-3.5018146658632676</v>
      </c>
      <c r="BK190" s="23">
        <f t="shared" si="45"/>
        <v>4.5219563197026025</v>
      </c>
      <c r="BL190" s="23">
        <f t="shared" si="45"/>
        <v>1.159750201450449</v>
      </c>
      <c r="BM190" s="23">
        <f t="shared" si="45"/>
        <v>-8.7076668493498381</v>
      </c>
    </row>
    <row r="191" spans="1:65" x14ac:dyDescent="0.25">
      <c r="A191" s="151"/>
      <c r="B191" s="27" t="s">
        <v>105</v>
      </c>
      <c r="C191" s="29" t="s">
        <v>0</v>
      </c>
      <c r="D191" s="29" t="s">
        <v>0</v>
      </c>
      <c r="E191" s="29" t="s">
        <v>0</v>
      </c>
      <c r="F191" s="29" t="s">
        <v>0</v>
      </c>
      <c r="G191" s="29" t="s">
        <v>0</v>
      </c>
      <c r="H191" s="23">
        <f t="shared" ref="H191:O193" si="67">((H168/G168)-1)*100</f>
        <v>23.193261811810274</v>
      </c>
      <c r="I191" s="23">
        <f t="shared" si="67"/>
        <v>8.0571913364607219</v>
      </c>
      <c r="J191" s="23">
        <f t="shared" si="67"/>
        <v>1.9766770580764259</v>
      </c>
      <c r="K191" s="23">
        <f t="shared" si="67"/>
        <v>11.091234347048307</v>
      </c>
      <c r="L191" s="23">
        <f t="shared" si="67"/>
        <v>27.318127153019823</v>
      </c>
      <c r="M191" s="23">
        <f t="shared" si="67"/>
        <v>0.97981140231504504</v>
      </c>
      <c r="N191" s="23">
        <f t="shared" si="67"/>
        <v>-1.5664388882723146</v>
      </c>
      <c r="O191" s="23">
        <f t="shared" si="67"/>
        <v>-3.9574776516066668</v>
      </c>
      <c r="P191" s="23">
        <f t="shared" ref="P191:AM191" si="68">((P168/O168)-1)*100</f>
        <v>9.7554840008049926</v>
      </c>
      <c r="Q191" s="23">
        <f t="shared" si="68"/>
        <v>13.39598135839255</v>
      </c>
      <c r="R191" s="23">
        <f t="shared" si="68"/>
        <v>-12.867191289818358</v>
      </c>
      <c r="S191" s="23">
        <f t="shared" si="68"/>
        <v>3.8692915577687392</v>
      </c>
      <c r="T191" s="23">
        <f t="shared" si="68"/>
        <v>16.362688900468992</v>
      </c>
      <c r="U191" s="23">
        <f t="shared" si="68"/>
        <v>4.8211886635531886</v>
      </c>
      <c r="V191" s="23">
        <f t="shared" si="68"/>
        <v>9.0926845940700431</v>
      </c>
      <c r="W191" s="23">
        <f t="shared" si="68"/>
        <v>4.7665935639797707</v>
      </c>
      <c r="X191" s="23">
        <f t="shared" si="68"/>
        <v>13.558398838004093</v>
      </c>
      <c r="Y191" s="23">
        <f t="shared" si="68"/>
        <v>6.6775137077129898</v>
      </c>
      <c r="Z191" s="23">
        <f t="shared" si="68"/>
        <v>-1.221931286201694</v>
      </c>
      <c r="AA191" s="23">
        <f t="shared" si="68"/>
        <v>-8.3897858819537152E-2</v>
      </c>
      <c r="AB191" s="23">
        <f t="shared" si="68"/>
        <v>1.2237934022349961</v>
      </c>
      <c r="AC191" s="23">
        <f t="shared" si="68"/>
        <v>6.6971416468843969</v>
      </c>
      <c r="AD191" s="23">
        <f t="shared" si="68"/>
        <v>10.895240930971163</v>
      </c>
      <c r="AE191" s="23">
        <f t="shared" si="68"/>
        <v>12.061545805085071</v>
      </c>
      <c r="AF191" s="23">
        <f t="shared" si="68"/>
        <v>6.8744966755629022</v>
      </c>
      <c r="AG191" s="23">
        <f t="shared" si="68"/>
        <v>7.7842819778303651</v>
      </c>
      <c r="AH191" s="23">
        <f t="shared" si="68"/>
        <v>20.909406055003465</v>
      </c>
      <c r="AI191" s="23">
        <f t="shared" si="68"/>
        <v>13.238878004491795</v>
      </c>
      <c r="AJ191" s="23">
        <f t="shared" si="68"/>
        <v>6.9116995463656572</v>
      </c>
      <c r="AK191" s="23">
        <f t="shared" si="68"/>
        <v>8.0294765427030956</v>
      </c>
      <c r="AL191" s="23">
        <f t="shared" si="68"/>
        <v>12.568643426855242</v>
      </c>
      <c r="AM191" s="23">
        <f t="shared" si="68"/>
        <v>4.0026355336144182</v>
      </c>
      <c r="AN191" s="23">
        <f t="shared" ref="AN191:BC191" si="69">((AN168/AM168)-1)*100</f>
        <v>14.158206654204196</v>
      </c>
      <c r="AO191" s="23">
        <f t="shared" si="69"/>
        <v>3.5784973045085211</v>
      </c>
      <c r="AP191" s="23">
        <f t="shared" si="69"/>
        <v>15.511525894332333</v>
      </c>
      <c r="AQ191" s="23">
        <f t="shared" si="69"/>
        <v>10.383473816253375</v>
      </c>
      <c r="AR191" s="23">
        <f t="shared" si="69"/>
        <v>13.805394731122478</v>
      </c>
      <c r="AS191" s="23">
        <f t="shared" si="69"/>
        <v>-0.2990205440209559</v>
      </c>
      <c r="AT191" s="23">
        <f t="shared" si="69"/>
        <v>12.735359417386816</v>
      </c>
      <c r="AU191" s="23">
        <f t="shared" si="69"/>
        <v>11.299598679526191</v>
      </c>
      <c r="AV191" s="23">
        <f t="shared" si="69"/>
        <v>12.115814925260281</v>
      </c>
      <c r="AW191" s="23">
        <f t="shared" si="69"/>
        <v>5.3554708877240564</v>
      </c>
      <c r="AX191" s="23">
        <f t="shared" si="69"/>
        <v>12.919382335382767</v>
      </c>
      <c r="AY191" s="23">
        <f t="shared" si="69"/>
        <v>8.9969848720369292</v>
      </c>
      <c r="AZ191" s="23">
        <f t="shared" si="69"/>
        <v>13.318598673880654</v>
      </c>
      <c r="BA191" s="23">
        <f t="shared" si="69"/>
        <v>8.8907795009019566</v>
      </c>
      <c r="BB191" s="23">
        <f t="shared" si="69"/>
        <v>8.786261249578553</v>
      </c>
      <c r="BC191" s="23">
        <f t="shared" si="69"/>
        <v>16.859095043997652</v>
      </c>
      <c r="BD191" s="23">
        <f t="shared" si="50"/>
        <v>12.622416432316097</v>
      </c>
      <c r="BE191" s="23">
        <f t="shared" si="50"/>
        <v>16.231890785415715</v>
      </c>
      <c r="BF191" s="23">
        <f t="shared" si="50"/>
        <v>16.933667309390366</v>
      </c>
      <c r="BG191" s="23">
        <f t="shared" si="45"/>
        <v>7.4761030100835901</v>
      </c>
      <c r="BH191" s="23">
        <f t="shared" si="45"/>
        <v>9.6373234496939695</v>
      </c>
      <c r="BI191" s="23">
        <f t="shared" si="45"/>
        <v>18.76431103774685</v>
      </c>
      <c r="BJ191" s="23">
        <f t="shared" si="45"/>
        <v>13.648175149026498</v>
      </c>
      <c r="BK191" s="23">
        <f t="shared" si="45"/>
        <v>11.470249948409705</v>
      </c>
      <c r="BL191" s="23">
        <f t="shared" si="45"/>
        <v>11.510814522106539</v>
      </c>
      <c r="BM191" s="23">
        <f t="shared" si="45"/>
        <v>0.52973680861803096</v>
      </c>
    </row>
    <row r="192" spans="1:65" x14ac:dyDescent="0.25">
      <c r="A192" s="151"/>
      <c r="B192" s="27" t="s">
        <v>106</v>
      </c>
      <c r="C192" s="29" t="s">
        <v>0</v>
      </c>
      <c r="D192" s="29" t="s">
        <v>0</v>
      </c>
      <c r="E192" s="29" t="s">
        <v>0</v>
      </c>
      <c r="F192" s="29" t="s">
        <v>0</v>
      </c>
      <c r="G192" s="29" t="s">
        <v>0</v>
      </c>
      <c r="H192" s="23">
        <f t="shared" si="67"/>
        <v>14.03581840899626</v>
      </c>
      <c r="I192" s="23">
        <f t="shared" si="67"/>
        <v>-2.4105186267348477</v>
      </c>
      <c r="J192" s="23">
        <f t="shared" si="67"/>
        <v>-3.8735029940119792</v>
      </c>
      <c r="K192" s="23">
        <f t="shared" si="67"/>
        <v>8.0397118941016199</v>
      </c>
      <c r="L192" s="23">
        <f t="shared" si="67"/>
        <v>13.49549549549549</v>
      </c>
      <c r="M192" s="23">
        <f t="shared" si="67"/>
        <v>-0.60327036037466364</v>
      </c>
      <c r="N192" s="23">
        <f t="shared" si="67"/>
        <v>0.41526912633764734</v>
      </c>
      <c r="O192" s="23">
        <f t="shared" si="67"/>
        <v>-15.762684905360269</v>
      </c>
      <c r="P192" s="23">
        <f t="shared" ref="P192:AM192" si="70">((P169/O169)-1)*100</f>
        <v>24.754531722054374</v>
      </c>
      <c r="Q192" s="23">
        <f t="shared" si="70"/>
        <v>5.5395792341456085</v>
      </c>
      <c r="R192" s="23">
        <f t="shared" si="70"/>
        <v>-2.079449304460057</v>
      </c>
      <c r="S192" s="23">
        <f t="shared" si="70"/>
        <v>14.645577035735213</v>
      </c>
      <c r="T192" s="23">
        <f t="shared" si="70"/>
        <v>8.4440470107307153</v>
      </c>
      <c r="U192" s="23">
        <f t="shared" si="70"/>
        <v>-0.75391683354929517</v>
      </c>
      <c r="V192" s="23">
        <f t="shared" si="70"/>
        <v>18.872403560830865</v>
      </c>
      <c r="W192" s="23">
        <f t="shared" si="70"/>
        <v>1.2581128307538769</v>
      </c>
      <c r="X192" s="23">
        <f t="shared" si="70"/>
        <v>11.004831870624198</v>
      </c>
      <c r="Y192" s="23">
        <f t="shared" si="70"/>
        <v>-0.99493648396553613</v>
      </c>
      <c r="Z192" s="23">
        <f t="shared" si="70"/>
        <v>-1.3369223867205071</v>
      </c>
      <c r="AA192" s="23">
        <f t="shared" si="70"/>
        <v>11.531465987631861</v>
      </c>
      <c r="AB192" s="23">
        <f t="shared" si="70"/>
        <v>1.1660143509458543</v>
      </c>
      <c r="AC192" s="23">
        <f t="shared" si="70"/>
        <v>4.0944628032562269</v>
      </c>
      <c r="AD192" s="23">
        <f t="shared" si="70"/>
        <v>14.518002322880363</v>
      </c>
      <c r="AE192" s="23">
        <f t="shared" si="70"/>
        <v>14.077079107505064</v>
      </c>
      <c r="AF192" s="23">
        <f t="shared" si="70"/>
        <v>-4.1666666666666625</v>
      </c>
      <c r="AG192" s="23">
        <f t="shared" si="70"/>
        <v>14.206197043725656</v>
      </c>
      <c r="AH192" s="23">
        <f t="shared" si="70"/>
        <v>4.6572078414383267</v>
      </c>
      <c r="AI192" s="23">
        <f t="shared" si="70"/>
        <v>1.3660353927351654</v>
      </c>
      <c r="AJ192" s="23">
        <f t="shared" si="70"/>
        <v>1.5722307299642635</v>
      </c>
      <c r="AK192" s="23">
        <f t="shared" si="70"/>
        <v>0.97999798974770513</v>
      </c>
      <c r="AL192" s="23">
        <f t="shared" si="70"/>
        <v>11.08346190215499</v>
      </c>
      <c r="AM192" s="23">
        <f t="shared" si="70"/>
        <v>-5.9363799283154162</v>
      </c>
      <c r="AN192" s="23">
        <f t="shared" ref="AN192:BC192" si="71">((AN169/AM169)-1)*100</f>
        <v>6.7920933555608576</v>
      </c>
      <c r="AO192" s="23">
        <f t="shared" si="71"/>
        <v>1.1819276571071846</v>
      </c>
      <c r="AP192" s="23">
        <f t="shared" si="71"/>
        <v>14.259895971083481</v>
      </c>
      <c r="AQ192" s="23">
        <f t="shared" si="71"/>
        <v>0.79086454997878697</v>
      </c>
      <c r="AR192" s="23">
        <f t="shared" si="71"/>
        <v>27.799892827068827</v>
      </c>
      <c r="AS192" s="23">
        <f t="shared" si="71"/>
        <v>-21.722723052502324</v>
      </c>
      <c r="AT192" s="23">
        <f t="shared" si="71"/>
        <v>5.4981634527089041</v>
      </c>
      <c r="AU192" s="23">
        <f t="shared" si="71"/>
        <v>7.0213614768070309</v>
      </c>
      <c r="AV192" s="23">
        <f t="shared" si="71"/>
        <v>4.0428343895082763</v>
      </c>
      <c r="AW192" s="23">
        <f t="shared" si="71"/>
        <v>-10.360888541463098</v>
      </c>
      <c r="AX192" s="23">
        <f t="shared" si="71"/>
        <v>0.32702300061770995</v>
      </c>
      <c r="AY192" s="23">
        <f t="shared" si="71"/>
        <v>6.5046539422693783</v>
      </c>
      <c r="AZ192" s="23">
        <f t="shared" si="71"/>
        <v>7.2839800047607817</v>
      </c>
      <c r="BA192" s="23">
        <f t="shared" si="71"/>
        <v>4.7862055849630769</v>
      </c>
      <c r="BB192" s="23">
        <f t="shared" si="71"/>
        <v>5.7291509120058093</v>
      </c>
      <c r="BC192" s="23">
        <f t="shared" si="71"/>
        <v>2.2029582582324903</v>
      </c>
      <c r="BD192" s="23">
        <f t="shared" si="50"/>
        <v>3.6950983959913808</v>
      </c>
      <c r="BE192" s="23">
        <f t="shared" si="50"/>
        <v>10.825257133601497</v>
      </c>
      <c r="BF192" s="23">
        <f t="shared" si="50"/>
        <v>23.649915962292646</v>
      </c>
      <c r="BG192" s="23">
        <f t="shared" si="45"/>
        <v>3.8040266340963802</v>
      </c>
      <c r="BH192" s="23">
        <f t="shared" si="45"/>
        <v>16.962404873512615</v>
      </c>
      <c r="BI192" s="23">
        <f t="shared" si="45"/>
        <v>19.699501874056892</v>
      </c>
      <c r="BJ192" s="23">
        <f t="shared" si="45"/>
        <v>9.4371848397766023</v>
      </c>
      <c r="BK192" s="23">
        <f t="shared" si="45"/>
        <v>-6.2117571283474167</v>
      </c>
      <c r="BL192" s="23">
        <f t="shared" si="45"/>
        <v>4.3872739999207599</v>
      </c>
      <c r="BM192" s="23">
        <f t="shared" si="45"/>
        <v>-3.1477334547892921</v>
      </c>
    </row>
    <row r="193" spans="1:92" x14ac:dyDescent="0.25">
      <c r="A193" s="151"/>
      <c r="B193" s="92" t="s">
        <v>107</v>
      </c>
      <c r="C193" s="157" t="s">
        <v>0</v>
      </c>
      <c r="D193" s="157" t="s">
        <v>0</v>
      </c>
      <c r="E193" s="157" t="s">
        <v>0</v>
      </c>
      <c r="F193" s="157" t="s">
        <v>0</v>
      </c>
      <c r="G193" s="157" t="s">
        <v>0</v>
      </c>
      <c r="H193" s="144">
        <f t="shared" si="67"/>
        <v>44.778280542986423</v>
      </c>
      <c r="I193" s="144">
        <f t="shared" si="67"/>
        <v>19.689961245155651</v>
      </c>
      <c r="J193" s="144">
        <f t="shared" si="67"/>
        <v>22.331313975349907</v>
      </c>
      <c r="K193" s="144">
        <f t="shared" si="67"/>
        <v>6.9415983606557319</v>
      </c>
      <c r="L193" s="144">
        <f t="shared" si="67"/>
        <v>27.992015968063868</v>
      </c>
      <c r="M193" s="144">
        <f t="shared" si="67"/>
        <v>14.347202295552375</v>
      </c>
      <c r="N193" s="144">
        <f t="shared" si="67"/>
        <v>6.5026457912825242</v>
      </c>
      <c r="O193" s="144">
        <f t="shared" si="67"/>
        <v>6.0390308866465237</v>
      </c>
      <c r="P193" s="144">
        <f t="shared" ref="P193:AM193" si="72">((P170/O170)-1)*100</f>
        <v>18.33156216790648</v>
      </c>
      <c r="Q193" s="144">
        <f t="shared" si="72"/>
        <v>11.180960933991923</v>
      </c>
      <c r="R193" s="144">
        <f t="shared" si="72"/>
        <v>-12.645028638566602</v>
      </c>
      <c r="S193" s="144">
        <f t="shared" si="72"/>
        <v>7.9690652320107525</v>
      </c>
      <c r="T193" s="144">
        <f t="shared" si="72"/>
        <v>31.368732482092799</v>
      </c>
      <c r="U193" s="144">
        <f t="shared" si="72"/>
        <v>-0.37337758549161881</v>
      </c>
      <c r="V193" s="144">
        <f t="shared" si="72"/>
        <v>17.406305770374786</v>
      </c>
      <c r="W193" s="144">
        <f t="shared" si="72"/>
        <v>6.2398662342926681</v>
      </c>
      <c r="X193" s="144">
        <f t="shared" si="72"/>
        <v>20.596160724931444</v>
      </c>
      <c r="Y193" s="144">
        <f t="shared" si="72"/>
        <v>5.7284663450130502</v>
      </c>
      <c r="Z193" s="144">
        <f t="shared" si="72"/>
        <v>2.4518880098748808</v>
      </c>
      <c r="AA193" s="144">
        <f t="shared" si="72"/>
        <v>4.5874406717780314</v>
      </c>
      <c r="AB193" s="144">
        <f t="shared" si="72"/>
        <v>4.4001885047038947</v>
      </c>
      <c r="AC193" s="144">
        <f t="shared" si="72"/>
        <v>19.826462032300142</v>
      </c>
      <c r="AD193" s="144">
        <f t="shared" si="72"/>
        <v>20.251698687092777</v>
      </c>
      <c r="AE193" s="144">
        <f t="shared" si="72"/>
        <v>15.749292244860079</v>
      </c>
      <c r="AF193" s="144">
        <f t="shared" si="72"/>
        <v>6.5746476614342075</v>
      </c>
      <c r="AG193" s="144">
        <f t="shared" si="72"/>
        <v>4.6378420067531234</v>
      </c>
      <c r="AH193" s="144">
        <f t="shared" si="72"/>
        <v>19.28594542120592</v>
      </c>
      <c r="AI193" s="144">
        <f t="shared" si="72"/>
        <v>16.355457093769775</v>
      </c>
      <c r="AJ193" s="144">
        <f t="shared" si="72"/>
        <v>16.288136361575777</v>
      </c>
      <c r="AK193" s="144">
        <f t="shared" si="72"/>
        <v>7.7560089995767578</v>
      </c>
      <c r="AL193" s="144">
        <f t="shared" si="72"/>
        <v>13.818730586952356</v>
      </c>
      <c r="AM193" s="144">
        <f t="shared" si="72"/>
        <v>9.0174318550236379</v>
      </c>
      <c r="AN193" s="144">
        <f t="shared" ref="AN193:BC193" si="73">((AN170/AM170)-1)*100</f>
        <v>13.509629802405776</v>
      </c>
      <c r="AO193" s="144">
        <f t="shared" si="73"/>
        <v>0.44473310509571817</v>
      </c>
      <c r="AP193" s="144">
        <f t="shared" si="73"/>
        <v>9.9077575026942135</v>
      </c>
      <c r="AQ193" s="144">
        <f t="shared" si="73"/>
        <v>-2.4706171723349324</v>
      </c>
      <c r="AR193" s="144">
        <f t="shared" si="73"/>
        <v>8.6639424993950609</v>
      </c>
      <c r="AS193" s="144">
        <f t="shared" si="73"/>
        <v>2.8449560131098117</v>
      </c>
      <c r="AT193" s="144">
        <f t="shared" si="73"/>
        <v>62.261371814733039</v>
      </c>
      <c r="AU193" s="144">
        <f t="shared" si="73"/>
        <v>-31.572260614455317</v>
      </c>
      <c r="AV193" s="144">
        <f t="shared" si="73"/>
        <v>6.7546300238127355</v>
      </c>
      <c r="AW193" s="144">
        <f t="shared" si="73"/>
        <v>5.0971997818279213</v>
      </c>
      <c r="AX193" s="144">
        <f t="shared" si="73"/>
        <v>7.7836747483451596</v>
      </c>
      <c r="AY193" s="144">
        <f t="shared" si="73"/>
        <v>5.7968348277960935</v>
      </c>
      <c r="AZ193" s="144">
        <f t="shared" si="73"/>
        <v>8.5939697090046572</v>
      </c>
      <c r="BA193" s="144">
        <f t="shared" si="73"/>
        <v>3.7833574183498087</v>
      </c>
      <c r="BB193" s="144">
        <f t="shared" si="73"/>
        <v>6.719620560587436</v>
      </c>
      <c r="BC193" s="144">
        <f t="shared" si="73"/>
        <v>5.8026423351931866</v>
      </c>
      <c r="BD193" s="144">
        <f t="shared" si="50"/>
        <v>8.8652972812480968</v>
      </c>
      <c r="BE193" s="144">
        <f t="shared" si="50"/>
        <v>12.961261259865209</v>
      </c>
      <c r="BF193" s="144">
        <f t="shared" si="50"/>
        <v>21.804476209420208</v>
      </c>
      <c r="BG193" s="144">
        <f t="shared" si="45"/>
        <v>11.271725125913367</v>
      </c>
      <c r="BH193" s="144">
        <f t="shared" si="45"/>
        <v>6.9989220593221546</v>
      </c>
      <c r="BI193" s="144">
        <f t="shared" si="45"/>
        <v>20.931396290382388</v>
      </c>
      <c r="BJ193" s="144">
        <f t="shared" si="45"/>
        <v>12.09548669098317</v>
      </c>
      <c r="BK193" s="144">
        <f t="shared" si="45"/>
        <v>5.0598374097205356</v>
      </c>
      <c r="BL193" s="144">
        <f t="shared" si="45"/>
        <v>14.205876883020263</v>
      </c>
      <c r="BM193" s="144">
        <f t="shared" si="45"/>
        <v>4.7974396285297871</v>
      </c>
    </row>
    <row r="194" spans="1:92" x14ac:dyDescent="0.25">
      <c r="A194" s="151"/>
      <c r="B194" s="219"/>
      <c r="C194" s="219"/>
      <c r="D194" s="219"/>
      <c r="E194" s="219"/>
      <c r="F194" s="219"/>
      <c r="G194" s="219"/>
      <c r="H194" s="219"/>
      <c r="I194" s="219"/>
      <c r="J194" s="219"/>
      <c r="K194" s="219"/>
      <c r="L194" s="219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</row>
    <row r="195" spans="1:92" x14ac:dyDescent="0.25">
      <c r="A195" s="81"/>
      <c r="B195" s="43" t="s">
        <v>279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18"/>
      <c r="X195" s="8"/>
      <c r="Y195" s="8"/>
      <c r="Z195" s="8"/>
      <c r="AA195" s="8"/>
      <c r="AB195" s="8"/>
      <c r="AC195" s="8"/>
      <c r="AD195" s="8"/>
      <c r="AE195" s="8"/>
      <c r="AF195" s="18"/>
      <c r="AG195" s="8"/>
      <c r="AH195" s="8"/>
      <c r="AI195" s="8"/>
      <c r="AJ195" s="8"/>
      <c r="AK195" s="8"/>
      <c r="AL195" s="8"/>
      <c r="AM195" s="8"/>
      <c r="AN195" s="8"/>
      <c r="AO195" s="18"/>
      <c r="AP195" s="8"/>
      <c r="AQ195" s="8"/>
      <c r="AR195" s="8"/>
      <c r="AS195" s="8"/>
      <c r="AT195" s="8"/>
      <c r="AU195" s="8"/>
      <c r="AV195" s="8"/>
      <c r="AW195" s="8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</row>
    <row r="196" spans="1:92" ht="15.75" customHeight="1" x14ac:dyDescent="0.25">
      <c r="B196" s="9"/>
      <c r="C196" s="10">
        <v>1920</v>
      </c>
      <c r="D196" s="10">
        <v>1921</v>
      </c>
      <c r="E196" s="10">
        <v>1922</v>
      </c>
      <c r="F196" s="10">
        <v>1923</v>
      </c>
      <c r="G196" s="10">
        <v>1924</v>
      </c>
      <c r="H196" s="10">
        <v>1925</v>
      </c>
      <c r="I196" s="10">
        <v>1926</v>
      </c>
      <c r="J196" s="10">
        <v>1927</v>
      </c>
      <c r="K196" s="10">
        <v>1928</v>
      </c>
      <c r="L196" s="10">
        <v>1929</v>
      </c>
      <c r="M196" s="10">
        <v>1930</v>
      </c>
      <c r="N196" s="10">
        <v>1931</v>
      </c>
      <c r="O196" s="10">
        <v>1932</v>
      </c>
      <c r="P196" s="10">
        <v>1933</v>
      </c>
      <c r="Q196" s="10">
        <v>1934</v>
      </c>
      <c r="R196" s="10">
        <v>1935</v>
      </c>
      <c r="S196" s="10">
        <v>1936</v>
      </c>
      <c r="T196" s="10">
        <v>1937</v>
      </c>
      <c r="U196" s="10">
        <v>1938</v>
      </c>
      <c r="V196" s="10">
        <v>1939</v>
      </c>
      <c r="W196" s="10">
        <v>1940</v>
      </c>
      <c r="X196" s="10">
        <v>1941</v>
      </c>
      <c r="Y196" s="10">
        <v>1942</v>
      </c>
      <c r="Z196" s="10">
        <v>1943</v>
      </c>
      <c r="AA196" s="10">
        <v>1944</v>
      </c>
      <c r="AB196" s="10">
        <v>1945</v>
      </c>
      <c r="AC196" s="10">
        <v>1946</v>
      </c>
      <c r="AD196" s="10">
        <v>1947</v>
      </c>
      <c r="AE196" s="10">
        <v>1948</v>
      </c>
      <c r="AF196" s="10">
        <v>1949</v>
      </c>
      <c r="AG196" s="10">
        <v>1950</v>
      </c>
      <c r="AH196" s="10">
        <v>1951</v>
      </c>
      <c r="AI196" s="10">
        <v>1952</v>
      </c>
      <c r="AJ196" s="10">
        <v>1953</v>
      </c>
      <c r="AK196" s="10">
        <v>1954</v>
      </c>
      <c r="AL196" s="10">
        <v>1955</v>
      </c>
      <c r="AM196" s="10">
        <v>1956</v>
      </c>
      <c r="AN196" s="10">
        <v>1957</v>
      </c>
      <c r="AO196" s="10">
        <v>1958</v>
      </c>
      <c r="AP196" s="10">
        <v>1959</v>
      </c>
      <c r="AQ196" s="10">
        <v>1960</v>
      </c>
      <c r="AR196" s="10">
        <v>1961</v>
      </c>
      <c r="AS196" s="10">
        <v>1962</v>
      </c>
      <c r="AT196" s="10">
        <v>1963</v>
      </c>
      <c r="AU196" s="10">
        <v>1964</v>
      </c>
      <c r="AV196" s="10">
        <v>1965</v>
      </c>
      <c r="AW196" s="10">
        <v>1966</v>
      </c>
      <c r="AX196" s="10">
        <v>1967</v>
      </c>
      <c r="AY196" s="10">
        <v>1968</v>
      </c>
      <c r="AZ196" s="10">
        <v>1969</v>
      </c>
      <c r="BA196" s="10">
        <v>1970</v>
      </c>
      <c r="BB196" s="10">
        <v>1971</v>
      </c>
      <c r="BC196" s="10">
        <v>1972</v>
      </c>
      <c r="BD196" s="10">
        <v>1973</v>
      </c>
      <c r="BE196" s="10">
        <v>1974</v>
      </c>
      <c r="BF196" s="10">
        <v>1975</v>
      </c>
      <c r="BG196" s="10">
        <v>1976</v>
      </c>
      <c r="BH196" s="10">
        <v>1977</v>
      </c>
      <c r="BI196" s="10">
        <v>1978</v>
      </c>
      <c r="BJ196" s="10">
        <v>1979</v>
      </c>
      <c r="BK196" s="10">
        <v>1980</v>
      </c>
      <c r="BL196" s="10">
        <v>1981</v>
      </c>
      <c r="BM196" s="10">
        <v>1982</v>
      </c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</row>
    <row r="197" spans="1:92" ht="15.75" customHeight="1" x14ac:dyDescent="0.25">
      <c r="B197" s="7" t="s">
        <v>185</v>
      </c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</row>
    <row r="198" spans="1:92" ht="17.25" customHeight="1" x14ac:dyDescent="0.25">
      <c r="B198" s="165" t="s">
        <v>183</v>
      </c>
      <c r="C198" s="89" t="s">
        <v>0</v>
      </c>
      <c r="D198" s="89" t="s">
        <v>0</v>
      </c>
      <c r="E198" s="89" t="s">
        <v>0</v>
      </c>
      <c r="F198" s="89" t="s">
        <v>0</v>
      </c>
      <c r="G198" s="89" t="s">
        <v>0</v>
      </c>
      <c r="H198" s="89" t="s">
        <v>0</v>
      </c>
      <c r="I198" s="89" t="s">
        <v>0</v>
      </c>
      <c r="J198" s="89" t="s">
        <v>0</v>
      </c>
      <c r="K198" s="89" t="s">
        <v>0</v>
      </c>
      <c r="L198" s="89" t="s">
        <v>0</v>
      </c>
      <c r="M198" s="89" t="s">
        <v>0</v>
      </c>
      <c r="N198" s="89" t="s">
        <v>0</v>
      </c>
      <c r="O198" s="89" t="s">
        <v>0</v>
      </c>
      <c r="P198" s="89" t="s">
        <v>0</v>
      </c>
      <c r="Q198" s="89" t="s">
        <v>0</v>
      </c>
      <c r="R198" s="89" t="s">
        <v>0</v>
      </c>
      <c r="S198" s="89" t="s">
        <v>0</v>
      </c>
      <c r="T198" s="89" t="s">
        <v>0</v>
      </c>
      <c r="U198" s="89" t="s">
        <v>0</v>
      </c>
      <c r="V198" s="24">
        <v>39.4</v>
      </c>
      <c r="W198" s="24">
        <v>22.6</v>
      </c>
      <c r="X198" s="24">
        <v>-28.9</v>
      </c>
      <c r="Y198" s="24">
        <v>12.3</v>
      </c>
      <c r="Z198" s="24">
        <v>109.8</v>
      </c>
      <c r="AA198" s="24">
        <v>32.700000000000003</v>
      </c>
      <c r="AB198" s="24">
        <v>22.1</v>
      </c>
      <c r="AC198" s="24">
        <v>-160</v>
      </c>
      <c r="AD198" s="24">
        <v>-147</v>
      </c>
      <c r="AE198" s="24">
        <v>-49.6</v>
      </c>
      <c r="AF198" s="24">
        <v>72.5</v>
      </c>
      <c r="AG198" s="24">
        <v>163.1</v>
      </c>
      <c r="AH198" s="24">
        <v>-203.3</v>
      </c>
      <c r="AI198" s="24">
        <v>-213.1</v>
      </c>
      <c r="AJ198" s="24">
        <v>-204.4</v>
      </c>
      <c r="AK198" s="24">
        <v>-227.5</v>
      </c>
      <c r="AL198" s="24">
        <v>1.7</v>
      </c>
      <c r="AM198" s="24">
        <v>-183.1</v>
      </c>
      <c r="AN198" s="24">
        <v>-359.9</v>
      </c>
      <c r="AO198" s="24">
        <v>-385.5</v>
      </c>
      <c r="AP198" s="24">
        <v>-232.1</v>
      </c>
      <c r="AQ198" s="24">
        <v>-419.7</v>
      </c>
      <c r="AR198" s="24">
        <v>-343.7</v>
      </c>
      <c r="AS198" s="24">
        <v>-249.6</v>
      </c>
      <c r="AT198" s="24">
        <v>-226.1</v>
      </c>
      <c r="AU198" s="24">
        <v>-444.7</v>
      </c>
      <c r="AV198" s="24">
        <v>-442.9</v>
      </c>
      <c r="AW198" s="24">
        <v>-477.8</v>
      </c>
      <c r="AX198" s="24">
        <v>-603</v>
      </c>
      <c r="AY198" s="24">
        <v>-775.4</v>
      </c>
      <c r="AZ198" s="24">
        <v>-708.4</v>
      </c>
      <c r="BA198" s="24">
        <v>-1187.9000000000001</v>
      </c>
      <c r="BB198" s="24">
        <v>-928.9</v>
      </c>
      <c r="BC198" s="24">
        <v>-1005.7</v>
      </c>
      <c r="BD198" s="24">
        <v>-1528.8</v>
      </c>
      <c r="BE198" s="24">
        <v>-3226</v>
      </c>
      <c r="BF198" s="24">
        <v>-4442.6000000000004</v>
      </c>
      <c r="BG198" s="24">
        <v>-3683.3</v>
      </c>
      <c r="BH198" s="24">
        <v>-1596.4</v>
      </c>
      <c r="BI198" s="24">
        <v>-2693</v>
      </c>
      <c r="BJ198" s="24">
        <v>-4870.5</v>
      </c>
      <c r="BK198" s="24">
        <v>-10434.097</v>
      </c>
      <c r="BL198" s="24">
        <v>-16240.603999999999</v>
      </c>
      <c r="BM198" s="24">
        <v>-5890.0720000000001</v>
      </c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</row>
    <row r="199" spans="1:92" ht="17.25" customHeight="1" x14ac:dyDescent="0.25">
      <c r="B199" s="165" t="s">
        <v>187</v>
      </c>
      <c r="C199" s="99">
        <v>227.89999999999998</v>
      </c>
      <c r="D199" s="99">
        <v>134.30000000000001</v>
      </c>
      <c r="E199" s="99">
        <v>163.40000000000003</v>
      </c>
      <c r="F199" s="99">
        <v>122.79999999999998</v>
      </c>
      <c r="G199" s="99">
        <v>142.00000000000003</v>
      </c>
      <c r="H199" s="99">
        <v>143.4</v>
      </c>
      <c r="I199" s="99">
        <v>150.20000000000002</v>
      </c>
      <c r="J199" s="99">
        <v>135.90000000000003</v>
      </c>
      <c r="K199" s="99">
        <v>112.50000000000003</v>
      </c>
      <c r="L199" s="99">
        <v>97.199999999999989</v>
      </c>
      <c r="M199" s="99">
        <v>48.199999999999989</v>
      </c>
      <c r="N199" s="94">
        <v>69</v>
      </c>
      <c r="O199" s="99">
        <v>39.200000000000003</v>
      </c>
      <c r="P199" s="23">
        <v>34.599999999999994</v>
      </c>
      <c r="Q199" s="23">
        <v>86.100000000000009</v>
      </c>
      <c r="R199" s="23">
        <v>95.500000000000014</v>
      </c>
      <c r="S199" s="23">
        <v>86.299999999999983</v>
      </c>
      <c r="T199" s="23">
        <v>77.300000000000011</v>
      </c>
      <c r="U199" s="23">
        <v>76.100000000000009</v>
      </c>
      <c r="V199" s="23">
        <v>35.199999999999989</v>
      </c>
      <c r="W199" s="23">
        <v>27.400000000000006</v>
      </c>
      <c r="X199" s="23">
        <v>-23</v>
      </c>
      <c r="Y199" s="23">
        <v>35.300000000000011</v>
      </c>
      <c r="Z199" s="23">
        <v>79.399999999999977</v>
      </c>
      <c r="AA199" s="23">
        <v>-27.300000000000011</v>
      </c>
      <c r="AB199" s="23">
        <v>-51.699999999999989</v>
      </c>
      <c r="AC199" s="23">
        <v>-232.10000000000002</v>
      </c>
      <c r="AD199" s="23">
        <v>-237.29999999999995</v>
      </c>
      <c r="AE199" s="23">
        <v>-118.29999999999995</v>
      </c>
      <c r="AF199" s="23">
        <v>-58.5</v>
      </c>
      <c r="AG199" s="23">
        <v>142.99999999999989</v>
      </c>
      <c r="AH199" s="23">
        <v>-215.89999999999998</v>
      </c>
      <c r="AI199" s="23">
        <v>-216.30000000000007</v>
      </c>
      <c r="AJ199" s="23">
        <v>-197.69999999999993</v>
      </c>
      <c r="AK199" s="23">
        <v>-220.20000000000016</v>
      </c>
      <c r="AL199" s="23">
        <v>-24.400000000000091</v>
      </c>
      <c r="AM199" s="23">
        <v>-196.99999999999989</v>
      </c>
      <c r="AN199" s="23">
        <v>-384.1</v>
      </c>
      <c r="AO199" s="23">
        <v>-406.69999999999982</v>
      </c>
      <c r="AP199" s="23">
        <v>-254.59999999999991</v>
      </c>
      <c r="AQ199" s="23">
        <v>-405.60000000000014</v>
      </c>
      <c r="AR199" s="23">
        <v>-322.39999999999986</v>
      </c>
      <c r="AS199" s="23">
        <v>-226.5</v>
      </c>
      <c r="AT199" s="23">
        <v>-215.40000000000009</v>
      </c>
      <c r="AU199" s="23">
        <v>-413.00000000000023</v>
      </c>
      <c r="AV199" s="23">
        <v>-425.20000000000005</v>
      </c>
      <c r="AW199" s="23">
        <v>-433.39999999999986</v>
      </c>
      <c r="AX199" s="100">
        <v>-526.59999999999991</v>
      </c>
      <c r="AY199" s="100">
        <v>-660.7</v>
      </c>
      <c r="AZ199" s="100">
        <v>-531.59999999999991</v>
      </c>
      <c r="BA199" s="100">
        <v>-907.00000000000023</v>
      </c>
      <c r="BB199" s="100">
        <v>-750.89999999999986</v>
      </c>
      <c r="BC199" s="100">
        <v>-912.59999999999991</v>
      </c>
      <c r="BD199" s="100">
        <v>-1538.1000000000004</v>
      </c>
      <c r="BE199" s="100">
        <v>-2848.3</v>
      </c>
      <c r="BF199" s="100">
        <v>-3191.6999999999989</v>
      </c>
      <c r="BG199" s="100">
        <v>-2247.1999999999998</v>
      </c>
      <c r="BH199" s="100">
        <v>-542.59999999999945</v>
      </c>
      <c r="BI199" s="100">
        <v>-1227.1999999999998</v>
      </c>
      <c r="BJ199" s="100">
        <v>-2188.1999999999989</v>
      </c>
      <c r="BK199" s="100">
        <v>-3058.3209999999999</v>
      </c>
      <c r="BL199" s="100">
        <v>-3876.8900000000031</v>
      </c>
      <c r="BM199" s="100">
        <v>7044.5789999999979</v>
      </c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</row>
    <row r="200" spans="1:92" ht="17.25" customHeight="1" x14ac:dyDescent="0.25">
      <c r="B200" s="165" t="s">
        <v>161</v>
      </c>
      <c r="C200" s="89" t="s">
        <v>0</v>
      </c>
      <c r="D200" s="89" t="s">
        <v>0</v>
      </c>
      <c r="E200" s="89" t="s">
        <v>0</v>
      </c>
      <c r="F200" s="89" t="s">
        <v>0</v>
      </c>
      <c r="G200" s="89" t="s">
        <v>0</v>
      </c>
      <c r="H200" s="89" t="s">
        <v>0</v>
      </c>
      <c r="I200" s="89" t="s">
        <v>0</v>
      </c>
      <c r="J200" s="89" t="s">
        <v>0</v>
      </c>
      <c r="K200" s="89" t="s">
        <v>0</v>
      </c>
      <c r="L200" s="89" t="s">
        <v>0</v>
      </c>
      <c r="M200" s="89" t="s">
        <v>0</v>
      </c>
      <c r="N200" s="89" t="s">
        <v>0</v>
      </c>
      <c r="O200" s="89" t="s">
        <v>0</v>
      </c>
      <c r="P200" s="89" t="s">
        <v>0</v>
      </c>
      <c r="Q200" s="89" t="s">
        <v>0</v>
      </c>
      <c r="R200" s="89" t="s">
        <v>0</v>
      </c>
      <c r="S200" s="89" t="s">
        <v>0</v>
      </c>
      <c r="T200" s="89" t="s">
        <v>0</v>
      </c>
      <c r="U200" s="89" t="s">
        <v>0</v>
      </c>
      <c r="V200" s="25">
        <v>216.1</v>
      </c>
      <c r="W200" s="25">
        <v>213.9</v>
      </c>
      <c r="X200" s="25">
        <v>243.2</v>
      </c>
      <c r="Y200" s="25">
        <v>272.5</v>
      </c>
      <c r="Z200" s="25">
        <v>410.1</v>
      </c>
      <c r="AA200" s="25">
        <v>432.2</v>
      </c>
      <c r="AB200" s="25">
        <v>500.7</v>
      </c>
      <c r="AC200" s="25">
        <v>570.1</v>
      </c>
      <c r="AD200" s="25">
        <v>713.9</v>
      </c>
      <c r="AE200" s="25">
        <v>715.5</v>
      </c>
      <c r="AF200" s="25">
        <v>701.1</v>
      </c>
      <c r="AG200" s="25">
        <v>994.1</v>
      </c>
      <c r="AH200" s="25">
        <v>1042.5999999999999</v>
      </c>
      <c r="AI200" s="25">
        <v>1070.8</v>
      </c>
      <c r="AJ200" s="25">
        <v>1016.1</v>
      </c>
      <c r="AK200" s="25">
        <v>1092</v>
      </c>
      <c r="AL200" s="25">
        <v>1329</v>
      </c>
      <c r="AM200" s="25">
        <v>1395.2</v>
      </c>
      <c r="AN200" s="25">
        <v>1326.9</v>
      </c>
      <c r="AO200" s="25">
        <v>1320.8</v>
      </c>
      <c r="AP200" s="25">
        <v>1402.7</v>
      </c>
      <c r="AQ200" s="25">
        <v>1444</v>
      </c>
      <c r="AR200" s="25">
        <v>1508.5</v>
      </c>
      <c r="AS200" s="25">
        <v>1626.2</v>
      </c>
      <c r="AT200" s="25">
        <v>1804.1</v>
      </c>
      <c r="AU200" s="25">
        <v>1930.1</v>
      </c>
      <c r="AV200" s="25">
        <v>2062.6</v>
      </c>
      <c r="AW200" s="25">
        <v>2241.9</v>
      </c>
      <c r="AX200" s="25">
        <v>2309.8000000000002</v>
      </c>
      <c r="AY200" s="25">
        <v>2537.1999999999998</v>
      </c>
      <c r="AZ200" s="25">
        <v>2853.3</v>
      </c>
      <c r="BA200" s="25">
        <v>3254.5</v>
      </c>
      <c r="BB200" s="25">
        <v>3532</v>
      </c>
      <c r="BC200" s="25">
        <v>4280.2</v>
      </c>
      <c r="BD200" s="25">
        <v>5405.9</v>
      </c>
      <c r="BE200" s="25">
        <v>6838.5</v>
      </c>
      <c r="BF200" s="25">
        <v>7134.8</v>
      </c>
      <c r="BG200" s="25">
        <v>8277.2000000000007</v>
      </c>
      <c r="BH200" s="25">
        <v>9177.1</v>
      </c>
      <c r="BI200" s="25">
        <v>11653.1</v>
      </c>
      <c r="BJ200" s="25">
        <v>16263.5</v>
      </c>
      <c r="BK200" s="25">
        <v>24860</v>
      </c>
      <c r="BL200" s="25">
        <v>31111</v>
      </c>
      <c r="BM200" s="25">
        <v>30973</v>
      </c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</row>
    <row r="201" spans="1:92" x14ac:dyDescent="0.25">
      <c r="B201" s="26" t="s">
        <v>55</v>
      </c>
      <c r="C201" s="98">
        <v>425.4</v>
      </c>
      <c r="D201" s="98">
        <v>376</v>
      </c>
      <c r="E201" s="98">
        <v>314.10000000000002</v>
      </c>
      <c r="F201" s="98">
        <v>275.7</v>
      </c>
      <c r="G201" s="98">
        <v>297.10000000000002</v>
      </c>
      <c r="H201" s="98">
        <v>336</v>
      </c>
      <c r="I201" s="98">
        <v>334.3</v>
      </c>
      <c r="J201" s="98">
        <v>299.10000000000002</v>
      </c>
      <c r="K201" s="98">
        <v>284.60000000000002</v>
      </c>
      <c r="L201" s="98">
        <v>274.89999999999998</v>
      </c>
      <c r="M201" s="98">
        <v>203.1</v>
      </c>
      <c r="N201" s="98">
        <v>150.9</v>
      </c>
      <c r="O201" s="98">
        <v>96.5</v>
      </c>
      <c r="P201" s="90">
        <v>104.3</v>
      </c>
      <c r="Q201" s="90">
        <v>178.9</v>
      </c>
      <c r="R201" s="24">
        <v>208.3</v>
      </c>
      <c r="S201" s="24">
        <v>215.2</v>
      </c>
      <c r="T201" s="24">
        <v>247.9</v>
      </c>
      <c r="U201" s="24">
        <v>185.4</v>
      </c>
      <c r="V201" s="24">
        <v>163.39999999999998</v>
      </c>
      <c r="W201" s="24">
        <v>159.80000000000001</v>
      </c>
      <c r="X201" s="24">
        <v>176.5</v>
      </c>
      <c r="Y201" s="24">
        <v>207.5</v>
      </c>
      <c r="Z201" s="24">
        <v>291.59999999999997</v>
      </c>
      <c r="AA201" s="24">
        <v>283.7</v>
      </c>
      <c r="AB201" s="24">
        <v>320.8</v>
      </c>
      <c r="AC201" s="24">
        <v>368.5</v>
      </c>
      <c r="AD201" s="24">
        <v>483</v>
      </c>
      <c r="AE201" s="25">
        <v>473.1</v>
      </c>
      <c r="AF201" s="25">
        <v>455.9</v>
      </c>
      <c r="AG201" s="25">
        <v>699.4</v>
      </c>
      <c r="AH201" s="25">
        <v>720.1</v>
      </c>
      <c r="AI201" s="25">
        <v>729.4</v>
      </c>
      <c r="AJ201" s="25">
        <v>638.1</v>
      </c>
      <c r="AK201" s="25">
        <v>674.09999999999991</v>
      </c>
      <c r="AL201" s="25">
        <v>859.5</v>
      </c>
      <c r="AM201" s="25">
        <v>874.6</v>
      </c>
      <c r="AN201" s="25">
        <v>777.4</v>
      </c>
      <c r="AO201" s="25">
        <v>758.2</v>
      </c>
      <c r="AP201" s="25">
        <v>780.7</v>
      </c>
      <c r="AQ201" s="25">
        <v>805.7</v>
      </c>
      <c r="AR201" s="25">
        <v>842.8</v>
      </c>
      <c r="AS201" s="25">
        <v>934.3</v>
      </c>
      <c r="AT201" s="25">
        <v>1028.8</v>
      </c>
      <c r="AU201" s="25">
        <v>1088.5999999999999</v>
      </c>
      <c r="AV201" s="25">
        <v>1153.5999999999999</v>
      </c>
      <c r="AW201" s="25">
        <v>1235.4000000000001</v>
      </c>
      <c r="AX201" s="25">
        <v>1228.6000000000001</v>
      </c>
      <c r="AY201" s="25">
        <v>1276.0999999999999</v>
      </c>
      <c r="AZ201" s="25">
        <v>1470.3</v>
      </c>
      <c r="BA201" s="25">
        <v>1446.7</v>
      </c>
      <c r="BB201" s="25">
        <v>1521.8</v>
      </c>
      <c r="BC201" s="25">
        <v>1886.8000000000002</v>
      </c>
      <c r="BD201" s="25">
        <v>2399.2999999999997</v>
      </c>
      <c r="BE201" s="25">
        <v>3377.2</v>
      </c>
      <c r="BF201" s="25">
        <v>3540.6000000000004</v>
      </c>
      <c r="BG201" s="25">
        <v>4181.3999999999996</v>
      </c>
      <c r="BH201" s="25">
        <v>5193.0000000000009</v>
      </c>
      <c r="BI201" s="25">
        <v>6764.3</v>
      </c>
      <c r="BJ201" s="25">
        <v>9943.3000000000011</v>
      </c>
      <c r="BK201" s="25">
        <v>18031.039000000001</v>
      </c>
      <c r="BL201" s="25">
        <v>23307.339</v>
      </c>
      <c r="BM201" s="25">
        <v>24055.21</v>
      </c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</row>
    <row r="202" spans="1:92" x14ac:dyDescent="0.25">
      <c r="B202" s="14" t="s">
        <v>56</v>
      </c>
      <c r="C202" s="89" t="s">
        <v>0</v>
      </c>
      <c r="D202" s="89" t="s">
        <v>0</v>
      </c>
      <c r="E202" s="89" t="s">
        <v>0</v>
      </c>
      <c r="F202" s="89" t="s">
        <v>0</v>
      </c>
      <c r="G202" s="89" t="s">
        <v>0</v>
      </c>
      <c r="H202" s="89" t="s">
        <v>0</v>
      </c>
      <c r="I202" s="89" t="s">
        <v>0</v>
      </c>
      <c r="J202" s="89" t="s">
        <v>0</v>
      </c>
      <c r="K202" s="89" t="s">
        <v>0</v>
      </c>
      <c r="L202" s="89" t="s">
        <v>0</v>
      </c>
      <c r="M202" s="89" t="s">
        <v>0</v>
      </c>
      <c r="N202" s="89" t="s">
        <v>0</v>
      </c>
      <c r="O202" s="89" t="s">
        <v>0</v>
      </c>
      <c r="P202" s="89" t="s">
        <v>0</v>
      </c>
      <c r="Q202" s="89" t="s">
        <v>0</v>
      </c>
      <c r="R202" s="89" t="s">
        <v>0</v>
      </c>
      <c r="S202" s="89" t="s">
        <v>0</v>
      </c>
      <c r="T202" s="89" t="s">
        <v>0</v>
      </c>
      <c r="U202" s="89" t="s">
        <v>0</v>
      </c>
      <c r="V202" s="24">
        <v>48.7</v>
      </c>
      <c r="W202" s="24">
        <v>50.3</v>
      </c>
      <c r="X202" s="24">
        <v>62.8</v>
      </c>
      <c r="Y202" s="24">
        <v>59.199999999999996</v>
      </c>
      <c r="Z202" s="24">
        <v>73</v>
      </c>
      <c r="AA202" s="24">
        <v>86</v>
      </c>
      <c r="AB202" s="24">
        <v>110.69999999999999</v>
      </c>
      <c r="AC202" s="24">
        <v>151.6</v>
      </c>
      <c r="AD202" s="24">
        <v>147.30000000000001</v>
      </c>
      <c r="AE202" s="24">
        <v>194.7</v>
      </c>
      <c r="AF202" s="24">
        <v>186.4</v>
      </c>
      <c r="AG202" s="24">
        <v>232.8</v>
      </c>
      <c r="AH202" s="24">
        <v>259.20000000000005</v>
      </c>
      <c r="AI202" s="24">
        <v>278</v>
      </c>
      <c r="AJ202" s="24">
        <v>310.60000000000002</v>
      </c>
      <c r="AK202" s="24">
        <v>332.4</v>
      </c>
      <c r="AL202" s="24">
        <v>379.79999999999995</v>
      </c>
      <c r="AM202" s="24">
        <v>411.5</v>
      </c>
      <c r="AN202" s="24">
        <v>442.1</v>
      </c>
      <c r="AO202" s="24">
        <v>449.7</v>
      </c>
      <c r="AP202" s="24">
        <v>499.1</v>
      </c>
      <c r="AQ202" s="24">
        <v>518.20000000000005</v>
      </c>
      <c r="AR202" s="24">
        <v>545.4</v>
      </c>
      <c r="AS202" s="24">
        <v>578</v>
      </c>
      <c r="AT202" s="24">
        <v>649.19999999999993</v>
      </c>
      <c r="AU202" s="24">
        <v>696.1</v>
      </c>
      <c r="AV202" s="24">
        <v>769.1</v>
      </c>
      <c r="AW202" s="24">
        <v>839.7</v>
      </c>
      <c r="AX202" s="24">
        <v>917.40000000000009</v>
      </c>
      <c r="AY202" s="25">
        <v>1080.0999999999999</v>
      </c>
      <c r="AZ202" s="25">
        <v>1168.2</v>
      </c>
      <c r="BA202" s="25">
        <v>1544.5</v>
      </c>
      <c r="BB202" s="25">
        <v>1733.3999999999999</v>
      </c>
      <c r="BC202" s="25">
        <v>1993.6</v>
      </c>
      <c r="BD202" s="25">
        <v>2393.3000000000002</v>
      </c>
      <c r="BE202" s="25">
        <v>2650.2</v>
      </c>
      <c r="BF202" s="25">
        <v>2906.5</v>
      </c>
      <c r="BG202" s="25">
        <v>3286.9</v>
      </c>
      <c r="BH202" s="25">
        <v>3149</v>
      </c>
      <c r="BI202" s="25">
        <v>3736</v>
      </c>
      <c r="BJ202" s="25">
        <v>4675.2000000000007</v>
      </c>
      <c r="BK202" s="25">
        <v>4569.018</v>
      </c>
      <c r="BL202" s="25">
        <v>4947.4920000000002</v>
      </c>
      <c r="BM202" s="25">
        <v>4113.7809999999999</v>
      </c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</row>
    <row r="203" spans="1:92" x14ac:dyDescent="0.25">
      <c r="B203" s="14" t="s">
        <v>57</v>
      </c>
      <c r="C203" s="89" t="s">
        <v>0</v>
      </c>
      <c r="D203" s="89" t="s">
        <v>0</v>
      </c>
      <c r="E203" s="89" t="s">
        <v>0</v>
      </c>
      <c r="F203" s="89" t="s">
        <v>0</v>
      </c>
      <c r="G203" s="89" t="s">
        <v>0</v>
      </c>
      <c r="H203" s="89" t="s">
        <v>0</v>
      </c>
      <c r="I203" s="89" t="s">
        <v>0</v>
      </c>
      <c r="J203" s="89" t="s">
        <v>0</v>
      </c>
      <c r="K203" s="89" t="s">
        <v>0</v>
      </c>
      <c r="L203" s="89" t="s">
        <v>0</v>
      </c>
      <c r="M203" s="89" t="s">
        <v>0</v>
      </c>
      <c r="N203" s="89" t="s">
        <v>0</v>
      </c>
      <c r="O203" s="89" t="s">
        <v>0</v>
      </c>
      <c r="P203" s="89" t="s">
        <v>0</v>
      </c>
      <c r="Q203" s="89" t="s">
        <v>0</v>
      </c>
      <c r="R203" s="89" t="s">
        <v>0</v>
      </c>
      <c r="S203" s="89" t="s">
        <v>0</v>
      </c>
      <c r="T203" s="89" t="s">
        <v>0</v>
      </c>
      <c r="U203" s="89" t="s">
        <v>0</v>
      </c>
      <c r="V203" s="24">
        <v>4</v>
      </c>
      <c r="W203" s="24">
        <v>3.8</v>
      </c>
      <c r="X203" s="24">
        <v>3.9</v>
      </c>
      <c r="Y203" s="24">
        <v>5.8</v>
      </c>
      <c r="Z203" s="25">
        <v>9.1999999999999993</v>
      </c>
      <c r="AA203" s="25">
        <v>12.1</v>
      </c>
      <c r="AB203" s="25">
        <v>14.1</v>
      </c>
      <c r="AC203" s="25">
        <v>16.100000000000001</v>
      </c>
      <c r="AD203" s="25">
        <v>54.4</v>
      </c>
      <c r="AE203" s="25">
        <v>26.1</v>
      </c>
      <c r="AF203" s="25">
        <v>41.2</v>
      </c>
      <c r="AG203" s="25">
        <v>23.4</v>
      </c>
      <c r="AH203" s="25">
        <v>22.3</v>
      </c>
      <c r="AI203" s="25">
        <v>27.1</v>
      </c>
      <c r="AJ203" s="25">
        <v>25.5</v>
      </c>
      <c r="AK203" s="25">
        <v>48</v>
      </c>
      <c r="AL203" s="25">
        <v>57.7</v>
      </c>
      <c r="AM203" s="25">
        <v>63.400000000000006</v>
      </c>
      <c r="AN203" s="25">
        <v>66.099999999999994</v>
      </c>
      <c r="AO203" s="25">
        <v>68.5</v>
      </c>
      <c r="AP203" s="25">
        <v>75.8</v>
      </c>
      <c r="AQ203" s="25">
        <v>71.3</v>
      </c>
      <c r="AR203" s="25">
        <v>75.099999999999994</v>
      </c>
      <c r="AS203" s="25">
        <v>71.900000000000006</v>
      </c>
      <c r="AT203" s="25">
        <v>84.3</v>
      </c>
      <c r="AU203" s="25">
        <v>99</v>
      </c>
      <c r="AV203" s="25">
        <v>108.6</v>
      </c>
      <c r="AW203" s="25">
        <v>136.19999999999999</v>
      </c>
      <c r="AX203" s="25">
        <v>126.6</v>
      </c>
      <c r="AY203" s="25">
        <v>137.5</v>
      </c>
      <c r="AZ203" s="25">
        <v>164.5</v>
      </c>
      <c r="BA203" s="25">
        <v>193.4</v>
      </c>
      <c r="BB203" s="25">
        <v>205.7</v>
      </c>
      <c r="BC203" s="25">
        <v>320.10000000000002</v>
      </c>
      <c r="BD203" s="25">
        <v>523.70000000000005</v>
      </c>
      <c r="BE203" s="25">
        <v>675.3</v>
      </c>
      <c r="BF203" s="25">
        <v>533.1</v>
      </c>
      <c r="BG203" s="25">
        <v>631.79999999999995</v>
      </c>
      <c r="BH203" s="25">
        <v>641.29999999999995</v>
      </c>
      <c r="BI203" s="25">
        <v>927.2</v>
      </c>
      <c r="BJ203" s="25">
        <v>1388.5999999999981</v>
      </c>
      <c r="BK203" s="25">
        <v>1383.309</v>
      </c>
      <c r="BL203" s="25">
        <v>1779.0530000000001</v>
      </c>
      <c r="BM203" s="25">
        <v>1731.3219999999999</v>
      </c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</row>
    <row r="204" spans="1:92" x14ac:dyDescent="0.25">
      <c r="B204" s="14" t="s">
        <v>58</v>
      </c>
      <c r="C204" s="89" t="s">
        <v>0</v>
      </c>
      <c r="D204" s="89" t="s">
        <v>0</v>
      </c>
      <c r="E204" s="89" t="s">
        <v>0</v>
      </c>
      <c r="F204" s="89" t="s">
        <v>0</v>
      </c>
      <c r="G204" s="89" t="s">
        <v>0</v>
      </c>
      <c r="H204" s="89" t="s">
        <v>0</v>
      </c>
      <c r="I204" s="89" t="s">
        <v>0</v>
      </c>
      <c r="J204" s="89" t="s">
        <v>0</v>
      </c>
      <c r="K204" s="89" t="s">
        <v>0</v>
      </c>
      <c r="L204" s="89" t="s">
        <v>0</v>
      </c>
      <c r="M204" s="89" t="s">
        <v>0</v>
      </c>
      <c r="N204" s="89" t="s">
        <v>0</v>
      </c>
      <c r="O204" s="89" t="s">
        <v>0</v>
      </c>
      <c r="P204" s="89" t="s">
        <v>0</v>
      </c>
      <c r="Q204" s="89" t="s">
        <v>0</v>
      </c>
      <c r="R204" s="89" t="s">
        <v>0</v>
      </c>
      <c r="S204" s="89" t="s">
        <v>0</v>
      </c>
      <c r="T204" s="89" t="s">
        <v>0</v>
      </c>
      <c r="U204" s="89" t="s">
        <v>0</v>
      </c>
      <c r="V204" s="89" t="s">
        <v>0</v>
      </c>
      <c r="W204" s="89" t="s">
        <v>0</v>
      </c>
      <c r="X204" s="89" t="s">
        <v>0</v>
      </c>
      <c r="Y204" s="89" t="s">
        <v>0</v>
      </c>
      <c r="Z204" s="25">
        <v>36.299999999999997</v>
      </c>
      <c r="AA204" s="25">
        <v>50.4</v>
      </c>
      <c r="AB204" s="25">
        <v>55.1</v>
      </c>
      <c r="AC204" s="25">
        <v>33.9</v>
      </c>
      <c r="AD204" s="25">
        <v>29.2</v>
      </c>
      <c r="AE204" s="25">
        <v>21.6</v>
      </c>
      <c r="AF204" s="25">
        <v>17.600000000000001</v>
      </c>
      <c r="AG204" s="25">
        <v>38.5</v>
      </c>
      <c r="AH204" s="25">
        <v>40.9</v>
      </c>
      <c r="AI204" s="25">
        <v>36.4</v>
      </c>
      <c r="AJ204" s="25">
        <v>42</v>
      </c>
      <c r="AK204" s="25">
        <v>37.5</v>
      </c>
      <c r="AL204" s="25">
        <v>32.1</v>
      </c>
      <c r="AM204" s="25">
        <v>45.8</v>
      </c>
      <c r="AN204" s="25">
        <v>41.2</v>
      </c>
      <c r="AO204" s="25">
        <v>44.4</v>
      </c>
      <c r="AP204" s="25">
        <v>47.1</v>
      </c>
      <c r="AQ204" s="25">
        <v>48.9</v>
      </c>
      <c r="AR204" s="25">
        <v>45.3</v>
      </c>
      <c r="AS204" s="25">
        <v>42</v>
      </c>
      <c r="AT204" s="25">
        <v>41.9</v>
      </c>
      <c r="AU204" s="25">
        <v>46.5</v>
      </c>
      <c r="AV204" s="25">
        <v>31.3</v>
      </c>
      <c r="AW204" s="25">
        <v>30.7</v>
      </c>
      <c r="AX204" s="25">
        <v>37.299999999999997</v>
      </c>
      <c r="AY204" s="25">
        <v>43.5</v>
      </c>
      <c r="AZ204" s="25">
        <v>50.1</v>
      </c>
      <c r="BA204" s="25">
        <v>69.8</v>
      </c>
      <c r="BB204" s="25">
        <v>71.099999999999994</v>
      </c>
      <c r="BC204" s="25">
        <v>79.8</v>
      </c>
      <c r="BD204" s="25">
        <v>89.5</v>
      </c>
      <c r="BE204" s="25">
        <v>135.69999999999999</v>
      </c>
      <c r="BF204" s="25">
        <v>154.6</v>
      </c>
      <c r="BG204" s="25">
        <v>177.2</v>
      </c>
      <c r="BH204" s="25">
        <v>193.7</v>
      </c>
      <c r="BI204" s="25">
        <v>225.6</v>
      </c>
      <c r="BJ204" s="25">
        <v>256.39999999999998</v>
      </c>
      <c r="BK204" s="25">
        <v>877.30500000000006</v>
      </c>
      <c r="BL204" s="25">
        <v>1077.606</v>
      </c>
      <c r="BM204" s="25">
        <v>1071.7349999999999</v>
      </c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</row>
    <row r="205" spans="1:92" x14ac:dyDescent="0.25">
      <c r="B205" s="27" t="s">
        <v>162</v>
      </c>
      <c r="C205" s="89" t="s">
        <v>0</v>
      </c>
      <c r="D205" s="89" t="s">
        <v>0</v>
      </c>
      <c r="E205" s="89" t="s">
        <v>0</v>
      </c>
      <c r="F205" s="89" t="s">
        <v>0</v>
      </c>
      <c r="G205" s="89" t="s">
        <v>0</v>
      </c>
      <c r="H205" s="89" t="s">
        <v>0</v>
      </c>
      <c r="I205" s="89" t="s">
        <v>0</v>
      </c>
      <c r="J205" s="89" t="s">
        <v>0</v>
      </c>
      <c r="K205" s="89" t="s">
        <v>0</v>
      </c>
      <c r="L205" s="89" t="s">
        <v>0</v>
      </c>
      <c r="M205" s="89" t="s">
        <v>0</v>
      </c>
      <c r="N205" s="89" t="s">
        <v>0</v>
      </c>
      <c r="O205" s="89" t="s">
        <v>0</v>
      </c>
      <c r="P205" s="89" t="s">
        <v>0</v>
      </c>
      <c r="Q205" s="89" t="s">
        <v>0</v>
      </c>
      <c r="R205" s="89" t="s">
        <v>0</v>
      </c>
      <c r="S205" s="89" t="s">
        <v>0</v>
      </c>
      <c r="T205" s="89" t="s">
        <v>0</v>
      </c>
      <c r="U205" s="89" t="s">
        <v>0</v>
      </c>
      <c r="V205" s="24">
        <v>176.7</v>
      </c>
      <c r="W205" s="24">
        <v>191.3</v>
      </c>
      <c r="X205" s="24">
        <v>272.10000000000002</v>
      </c>
      <c r="Y205" s="24">
        <v>260.2</v>
      </c>
      <c r="Z205" s="25">
        <v>300.3</v>
      </c>
      <c r="AA205" s="25">
        <v>399.5</v>
      </c>
      <c r="AB205" s="25">
        <v>478.6</v>
      </c>
      <c r="AC205" s="25">
        <v>730.1</v>
      </c>
      <c r="AD205" s="25">
        <v>860.9</v>
      </c>
      <c r="AE205" s="25">
        <v>765.1</v>
      </c>
      <c r="AF205" s="25">
        <v>628.6</v>
      </c>
      <c r="AG205" s="25">
        <v>831</v>
      </c>
      <c r="AH205" s="25">
        <v>1245.8</v>
      </c>
      <c r="AI205" s="25">
        <v>1284</v>
      </c>
      <c r="AJ205" s="25">
        <v>1220.5999999999999</v>
      </c>
      <c r="AK205" s="25">
        <v>1319.5</v>
      </c>
      <c r="AL205" s="25">
        <v>1327.3</v>
      </c>
      <c r="AM205" s="25">
        <v>1578.3</v>
      </c>
      <c r="AN205" s="25">
        <v>1686.7</v>
      </c>
      <c r="AO205" s="25">
        <v>1706.3</v>
      </c>
      <c r="AP205" s="25">
        <v>1634.8</v>
      </c>
      <c r="AQ205" s="25">
        <v>1863.7</v>
      </c>
      <c r="AR205" s="25">
        <v>1852.2</v>
      </c>
      <c r="AS205" s="25">
        <v>1875.7</v>
      </c>
      <c r="AT205" s="25">
        <v>2030.2</v>
      </c>
      <c r="AU205" s="25">
        <v>2374.8000000000002</v>
      </c>
      <c r="AV205" s="25">
        <v>2505.5</v>
      </c>
      <c r="AW205" s="25">
        <v>2719.7</v>
      </c>
      <c r="AX205" s="25">
        <v>2912.9</v>
      </c>
      <c r="AY205" s="25">
        <v>3312.6</v>
      </c>
      <c r="AZ205" s="25">
        <v>3561.7</v>
      </c>
      <c r="BA205" s="25">
        <v>4442.5</v>
      </c>
      <c r="BB205" s="25">
        <v>4460.8999999999996</v>
      </c>
      <c r="BC205" s="25">
        <v>5285.9</v>
      </c>
      <c r="BD205" s="25">
        <v>6934.6</v>
      </c>
      <c r="BE205" s="25">
        <v>10064.4</v>
      </c>
      <c r="BF205" s="25">
        <v>11577.4</v>
      </c>
      <c r="BG205" s="25">
        <v>11960.5</v>
      </c>
      <c r="BH205" s="25">
        <v>10773.5</v>
      </c>
      <c r="BI205" s="25">
        <v>14346.1</v>
      </c>
      <c r="BJ205" s="25">
        <v>21134</v>
      </c>
      <c r="BK205" s="25">
        <v>35294</v>
      </c>
      <c r="BL205" s="25">
        <v>47352.093999999997</v>
      </c>
      <c r="BM205" s="25">
        <v>36863</v>
      </c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</row>
    <row r="206" spans="1:92" x14ac:dyDescent="0.25">
      <c r="B206" s="26" t="s">
        <v>59</v>
      </c>
      <c r="C206" s="99">
        <v>197.5</v>
      </c>
      <c r="D206" s="99">
        <v>241.7</v>
      </c>
      <c r="E206" s="99">
        <v>150.69999999999999</v>
      </c>
      <c r="F206" s="99">
        <v>152.9</v>
      </c>
      <c r="G206" s="99">
        <v>155.1</v>
      </c>
      <c r="H206" s="99">
        <v>192.6</v>
      </c>
      <c r="I206" s="99">
        <v>184.1</v>
      </c>
      <c r="J206" s="99">
        <v>163.19999999999999</v>
      </c>
      <c r="K206" s="99">
        <v>172.1</v>
      </c>
      <c r="L206" s="99">
        <v>177.7</v>
      </c>
      <c r="M206" s="99">
        <v>154.9</v>
      </c>
      <c r="N206" s="99">
        <v>81.900000000000006</v>
      </c>
      <c r="O206" s="99">
        <v>57.3</v>
      </c>
      <c r="P206" s="23">
        <v>69.7</v>
      </c>
      <c r="Q206" s="23">
        <v>92.8</v>
      </c>
      <c r="R206" s="23">
        <v>112.8</v>
      </c>
      <c r="S206" s="23">
        <v>128.9</v>
      </c>
      <c r="T206" s="23">
        <v>170.6</v>
      </c>
      <c r="U206" s="23">
        <v>109.3</v>
      </c>
      <c r="V206" s="23">
        <v>128.19999999999999</v>
      </c>
      <c r="W206" s="23">
        <v>132.4</v>
      </c>
      <c r="X206" s="23">
        <v>199.5</v>
      </c>
      <c r="Y206" s="23">
        <v>172.2</v>
      </c>
      <c r="Z206" s="100">
        <v>212.2</v>
      </c>
      <c r="AA206" s="100">
        <v>311</v>
      </c>
      <c r="AB206" s="100">
        <v>372.5</v>
      </c>
      <c r="AC206" s="100">
        <v>600.6</v>
      </c>
      <c r="AD206" s="100">
        <v>720.3</v>
      </c>
      <c r="AE206" s="100">
        <v>591.4</v>
      </c>
      <c r="AF206" s="100">
        <v>514.4</v>
      </c>
      <c r="AG206" s="100">
        <v>556.40000000000009</v>
      </c>
      <c r="AH206" s="100">
        <v>936</v>
      </c>
      <c r="AI206" s="100">
        <v>945.7</v>
      </c>
      <c r="AJ206" s="100">
        <v>835.8</v>
      </c>
      <c r="AK206" s="100">
        <v>894.30000000000007</v>
      </c>
      <c r="AL206" s="100">
        <v>883.90000000000009</v>
      </c>
      <c r="AM206" s="100">
        <v>1071.5999999999999</v>
      </c>
      <c r="AN206" s="100">
        <v>1161.5</v>
      </c>
      <c r="AO206" s="100">
        <v>1164.8999999999999</v>
      </c>
      <c r="AP206" s="100">
        <v>1035.3</v>
      </c>
      <c r="AQ206" s="100">
        <v>1211.3000000000002</v>
      </c>
      <c r="AR206" s="100">
        <v>1165.1999999999998</v>
      </c>
      <c r="AS206" s="100">
        <v>1160.8</v>
      </c>
      <c r="AT206" s="100">
        <v>1244.2</v>
      </c>
      <c r="AU206" s="100">
        <v>1501.6000000000001</v>
      </c>
      <c r="AV206" s="100">
        <v>1578.8</v>
      </c>
      <c r="AW206" s="100">
        <v>1668.8</v>
      </c>
      <c r="AX206" s="100">
        <v>1755.2</v>
      </c>
      <c r="AY206" s="100">
        <v>1936.8</v>
      </c>
      <c r="AZ206" s="100">
        <v>2001.8999999999999</v>
      </c>
      <c r="BA206" s="100">
        <v>2353.7000000000003</v>
      </c>
      <c r="BB206" s="100">
        <v>2272.6999999999998</v>
      </c>
      <c r="BC206" s="100">
        <v>2799.4</v>
      </c>
      <c r="BD206" s="100">
        <v>3937.4</v>
      </c>
      <c r="BE206" s="100">
        <v>6225.5</v>
      </c>
      <c r="BF206" s="100">
        <v>6732.2999999999993</v>
      </c>
      <c r="BG206" s="100">
        <v>6428.5999999999995</v>
      </c>
      <c r="BH206" s="100">
        <v>5735.6</v>
      </c>
      <c r="BI206" s="100">
        <v>7991.5</v>
      </c>
      <c r="BJ206" s="100">
        <v>12131.5</v>
      </c>
      <c r="BK206" s="100">
        <v>21089.360000000001</v>
      </c>
      <c r="BL206" s="100">
        <v>27184.229000000003</v>
      </c>
      <c r="BM206" s="100">
        <v>17010.631000000001</v>
      </c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</row>
    <row r="207" spans="1:92" x14ac:dyDescent="0.25">
      <c r="B207" s="26" t="s">
        <v>56</v>
      </c>
      <c r="C207" s="89" t="s">
        <v>0</v>
      </c>
      <c r="D207" s="89" t="s">
        <v>0</v>
      </c>
      <c r="E207" s="89" t="s">
        <v>0</v>
      </c>
      <c r="F207" s="89" t="s">
        <v>0</v>
      </c>
      <c r="G207" s="89" t="s">
        <v>0</v>
      </c>
      <c r="H207" s="89" t="s">
        <v>0</v>
      </c>
      <c r="I207" s="89" t="s">
        <v>0</v>
      </c>
      <c r="J207" s="89" t="s">
        <v>0</v>
      </c>
      <c r="K207" s="89" t="s">
        <v>0</v>
      </c>
      <c r="L207" s="89" t="s">
        <v>0</v>
      </c>
      <c r="M207" s="89" t="s">
        <v>0</v>
      </c>
      <c r="N207" s="89" t="s">
        <v>0</v>
      </c>
      <c r="O207" s="89" t="s">
        <v>0</v>
      </c>
      <c r="P207" s="89" t="s">
        <v>0</v>
      </c>
      <c r="Q207" s="89" t="s">
        <v>0</v>
      </c>
      <c r="R207" s="89" t="s">
        <v>0</v>
      </c>
      <c r="S207" s="89" t="s">
        <v>0</v>
      </c>
      <c r="T207" s="89" t="s">
        <v>0</v>
      </c>
      <c r="U207" s="89" t="s">
        <v>0</v>
      </c>
      <c r="V207" s="24">
        <v>27</v>
      </c>
      <c r="W207" s="24">
        <v>28</v>
      </c>
      <c r="X207" s="24">
        <v>31.3</v>
      </c>
      <c r="Y207" s="24">
        <v>35.799999999999997</v>
      </c>
      <c r="Z207" s="24">
        <v>37.700000000000003</v>
      </c>
      <c r="AA207" s="24">
        <v>43.5</v>
      </c>
      <c r="AB207" s="24">
        <v>59.8</v>
      </c>
      <c r="AC207" s="24">
        <v>64.8</v>
      </c>
      <c r="AD207" s="24">
        <v>65</v>
      </c>
      <c r="AE207" s="24">
        <v>91.1</v>
      </c>
      <c r="AF207" s="24">
        <v>54.599999999999994</v>
      </c>
      <c r="AG207" s="24">
        <v>196.7</v>
      </c>
      <c r="AH207" s="25">
        <v>223.4</v>
      </c>
      <c r="AI207" s="25">
        <v>233.2</v>
      </c>
      <c r="AJ207" s="25">
        <v>265</v>
      </c>
      <c r="AK207" s="25">
        <v>295.7</v>
      </c>
      <c r="AL207" s="25">
        <v>291.2</v>
      </c>
      <c r="AM207" s="25">
        <v>328</v>
      </c>
      <c r="AN207" s="25">
        <v>353.5</v>
      </c>
      <c r="AO207" s="25">
        <v>352.3</v>
      </c>
      <c r="AP207" s="25">
        <v>380.7</v>
      </c>
      <c r="AQ207" s="25">
        <v>398.9</v>
      </c>
      <c r="AR207" s="25">
        <v>424.9</v>
      </c>
      <c r="AS207" s="25">
        <v>433</v>
      </c>
      <c r="AT207" s="25">
        <v>471</v>
      </c>
      <c r="AU207" s="25">
        <v>515.1</v>
      </c>
      <c r="AV207" s="25">
        <v>554.20000000000005</v>
      </c>
      <c r="AW207" s="25">
        <v>624.09999999999991</v>
      </c>
      <c r="AX207" s="25">
        <v>667.1</v>
      </c>
      <c r="AY207" s="25">
        <v>796.8</v>
      </c>
      <c r="AZ207" s="25">
        <v>895.9</v>
      </c>
      <c r="BA207" s="25">
        <v>1288.5999999999999</v>
      </c>
      <c r="BB207" s="25">
        <v>1341.7</v>
      </c>
      <c r="BC207" s="25">
        <v>1524.7</v>
      </c>
      <c r="BD207" s="25">
        <v>1825.3000000000002</v>
      </c>
      <c r="BE207" s="25">
        <v>2253.9</v>
      </c>
      <c r="BF207" s="25">
        <v>2703.1</v>
      </c>
      <c r="BG207" s="25">
        <v>2915</v>
      </c>
      <c r="BH207" s="25">
        <v>2327.5</v>
      </c>
      <c r="BI207" s="25">
        <v>2927.7</v>
      </c>
      <c r="BJ207" s="25">
        <v>4051.1</v>
      </c>
      <c r="BK207" s="25">
        <v>6340.6229999999996</v>
      </c>
      <c r="BL207" s="25">
        <v>8216.8169999999991</v>
      </c>
      <c r="BM207" s="25">
        <v>5829.9070000000002</v>
      </c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</row>
    <row r="208" spans="1:92" x14ac:dyDescent="0.25">
      <c r="B208" s="14" t="s">
        <v>57</v>
      </c>
      <c r="C208" s="89" t="s">
        <v>0</v>
      </c>
      <c r="D208" s="89" t="s">
        <v>0</v>
      </c>
      <c r="E208" s="89" t="s">
        <v>0</v>
      </c>
      <c r="F208" s="89" t="s">
        <v>0</v>
      </c>
      <c r="G208" s="89" t="s">
        <v>0</v>
      </c>
      <c r="H208" s="89" t="s">
        <v>0</v>
      </c>
      <c r="I208" s="89" t="s">
        <v>0</v>
      </c>
      <c r="J208" s="89" t="s">
        <v>0</v>
      </c>
      <c r="K208" s="89" t="s">
        <v>0</v>
      </c>
      <c r="L208" s="89" t="s">
        <v>0</v>
      </c>
      <c r="M208" s="89" t="s">
        <v>0</v>
      </c>
      <c r="N208" s="89" t="s">
        <v>0</v>
      </c>
      <c r="O208" s="89" t="s">
        <v>0</v>
      </c>
      <c r="P208" s="89" t="s">
        <v>0</v>
      </c>
      <c r="Q208" s="89" t="s">
        <v>0</v>
      </c>
      <c r="R208" s="89" t="s">
        <v>0</v>
      </c>
      <c r="S208" s="89" t="s">
        <v>0</v>
      </c>
      <c r="T208" s="89" t="s">
        <v>0</v>
      </c>
      <c r="U208" s="89" t="s">
        <v>0</v>
      </c>
      <c r="V208" s="24">
        <v>21.5</v>
      </c>
      <c r="W208" s="24">
        <v>30.900000000000006</v>
      </c>
      <c r="X208" s="24">
        <v>41.300000000000026</v>
      </c>
      <c r="Y208" s="24">
        <v>52.2</v>
      </c>
      <c r="Z208" s="24">
        <v>50.40000000000002</v>
      </c>
      <c r="AA208" s="24">
        <v>45</v>
      </c>
      <c r="AB208" s="24">
        <v>46.300000000000026</v>
      </c>
      <c r="AC208" s="24">
        <v>64.7</v>
      </c>
      <c r="AD208" s="24">
        <v>75.600000000000023</v>
      </c>
      <c r="AE208" s="24">
        <v>82.600000000000051</v>
      </c>
      <c r="AF208" s="24">
        <v>59.600000000000051</v>
      </c>
      <c r="AG208" s="24">
        <v>72.400000000000006</v>
      </c>
      <c r="AH208" s="25">
        <v>80.8</v>
      </c>
      <c r="AI208" s="25">
        <v>99.2</v>
      </c>
      <c r="AJ208" s="25">
        <v>112.69999999999999</v>
      </c>
      <c r="AK208" s="25">
        <v>116.9</v>
      </c>
      <c r="AL208" s="25">
        <v>143.5</v>
      </c>
      <c r="AM208" s="25">
        <v>169.7</v>
      </c>
      <c r="AN208" s="25">
        <v>166.9</v>
      </c>
      <c r="AO208" s="25">
        <v>182.89999999999998</v>
      </c>
      <c r="AP208" s="25">
        <v>210.1</v>
      </c>
      <c r="AQ208" s="25">
        <v>237.6</v>
      </c>
      <c r="AR208" s="25">
        <v>238</v>
      </c>
      <c r="AS208" s="25">
        <v>258.5</v>
      </c>
      <c r="AT208" s="25">
        <v>290.3</v>
      </c>
      <c r="AU208" s="25">
        <v>337.29999999999995</v>
      </c>
      <c r="AV208" s="25">
        <v>354.1</v>
      </c>
      <c r="AW208" s="25">
        <v>407.8</v>
      </c>
      <c r="AX208" s="25">
        <v>474</v>
      </c>
      <c r="AY208" s="25">
        <v>564.40000000000009</v>
      </c>
      <c r="AZ208" s="25">
        <v>648.6</v>
      </c>
      <c r="BA208" s="25">
        <v>786.2</v>
      </c>
      <c r="BB208" s="25">
        <v>833</v>
      </c>
      <c r="BC208" s="25">
        <v>949.3</v>
      </c>
      <c r="BD208" s="25">
        <v>1155.4000000000001</v>
      </c>
      <c r="BE208" s="25">
        <v>1568.1999999999998</v>
      </c>
      <c r="BF208" s="25">
        <v>2120.6999999999998</v>
      </c>
      <c r="BG208" s="25">
        <v>2594.3000000000002</v>
      </c>
      <c r="BH208" s="25">
        <v>2686.9</v>
      </c>
      <c r="BI208" s="25">
        <v>3397.8</v>
      </c>
      <c r="BJ208" s="25">
        <v>4918.8999999999996</v>
      </c>
      <c r="BK208" s="25">
        <v>7820.6610000000001</v>
      </c>
      <c r="BL208" s="25">
        <v>11893.837</v>
      </c>
      <c r="BM208" s="25">
        <v>13992.58</v>
      </c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</row>
    <row r="209" spans="2:92" x14ac:dyDescent="0.25">
      <c r="B209" s="14" t="s">
        <v>58</v>
      </c>
      <c r="C209" s="89" t="s">
        <v>0</v>
      </c>
      <c r="D209" s="89" t="s">
        <v>0</v>
      </c>
      <c r="E209" s="89" t="s">
        <v>0</v>
      </c>
      <c r="F209" s="89" t="s">
        <v>0</v>
      </c>
      <c r="G209" s="89" t="s">
        <v>0</v>
      </c>
      <c r="H209" s="89" t="s">
        <v>0</v>
      </c>
      <c r="I209" s="89" t="s">
        <v>0</v>
      </c>
      <c r="J209" s="89" t="s">
        <v>0</v>
      </c>
      <c r="K209" s="89" t="s">
        <v>0</v>
      </c>
      <c r="L209" s="89" t="s">
        <v>0</v>
      </c>
      <c r="M209" s="89" t="s">
        <v>0</v>
      </c>
      <c r="N209" s="89" t="s">
        <v>0</v>
      </c>
      <c r="O209" s="89" t="s">
        <v>0</v>
      </c>
      <c r="P209" s="89" t="s">
        <v>0</v>
      </c>
      <c r="Q209" s="89" t="s">
        <v>0</v>
      </c>
      <c r="R209" s="89" t="s">
        <v>0</v>
      </c>
      <c r="S209" s="89" t="s">
        <v>0</v>
      </c>
      <c r="T209" s="89" t="s">
        <v>0</v>
      </c>
      <c r="U209" s="89" t="s">
        <v>0</v>
      </c>
      <c r="V209" s="89" t="s">
        <v>0</v>
      </c>
      <c r="W209" s="89" t="s">
        <v>0</v>
      </c>
      <c r="X209" s="89" t="s">
        <v>0</v>
      </c>
      <c r="Y209" s="89" t="s">
        <v>0</v>
      </c>
      <c r="Z209" s="89" t="s">
        <v>0</v>
      </c>
      <c r="AA209" s="89" t="s">
        <v>0</v>
      </c>
      <c r="AB209" s="89" t="s">
        <v>0</v>
      </c>
      <c r="AC209" s="89" t="s">
        <v>0</v>
      </c>
      <c r="AD209" s="89" t="s">
        <v>0</v>
      </c>
      <c r="AE209" s="89" t="s">
        <v>0</v>
      </c>
      <c r="AF209" s="89" t="s">
        <v>0</v>
      </c>
      <c r="AG209" s="24">
        <v>5.5</v>
      </c>
      <c r="AH209" s="25">
        <v>5.7</v>
      </c>
      <c r="AI209" s="25">
        <v>5.8</v>
      </c>
      <c r="AJ209" s="25">
        <v>7</v>
      </c>
      <c r="AK209" s="25">
        <v>12.6</v>
      </c>
      <c r="AL209" s="25">
        <v>8.8000000000000007</v>
      </c>
      <c r="AM209" s="25">
        <v>8.9</v>
      </c>
      <c r="AN209" s="25">
        <v>4.8</v>
      </c>
      <c r="AO209" s="25">
        <v>6.3</v>
      </c>
      <c r="AP209" s="25">
        <v>8.6</v>
      </c>
      <c r="AQ209" s="25">
        <v>15.9</v>
      </c>
      <c r="AR209" s="25">
        <v>24</v>
      </c>
      <c r="AS209" s="25">
        <v>23.5</v>
      </c>
      <c r="AT209" s="25">
        <v>24.7</v>
      </c>
      <c r="AU209" s="25">
        <v>20.8</v>
      </c>
      <c r="AV209" s="25">
        <v>18.399999999999999</v>
      </c>
      <c r="AW209" s="25">
        <v>19</v>
      </c>
      <c r="AX209" s="25">
        <v>16.600000000000001</v>
      </c>
      <c r="AY209" s="25">
        <v>14.7</v>
      </c>
      <c r="AZ209" s="25">
        <v>15.3</v>
      </c>
      <c r="BA209" s="25">
        <v>13.9</v>
      </c>
      <c r="BB209" s="25">
        <v>13.5</v>
      </c>
      <c r="BC209" s="25">
        <v>12.6</v>
      </c>
      <c r="BD209" s="25">
        <v>16.5</v>
      </c>
      <c r="BE209" s="25">
        <v>16.8</v>
      </c>
      <c r="BF209" s="25">
        <v>21.4</v>
      </c>
      <c r="BG209" s="25">
        <v>22.6</v>
      </c>
      <c r="BH209" s="25">
        <v>23.4</v>
      </c>
      <c r="BI209" s="25">
        <v>29.3</v>
      </c>
      <c r="BJ209" s="25">
        <v>32.5</v>
      </c>
      <c r="BK209" s="25">
        <v>44.124000000000002</v>
      </c>
      <c r="BL209" s="25">
        <v>57.211000000000006</v>
      </c>
      <c r="BM209" s="25">
        <v>29.001999999999999</v>
      </c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</row>
    <row r="210" spans="2:92" x14ac:dyDescent="0.25">
      <c r="B210" s="165" t="s">
        <v>60</v>
      </c>
      <c r="C210" s="89" t="s">
        <v>0</v>
      </c>
      <c r="D210" s="89" t="s">
        <v>0</v>
      </c>
      <c r="E210" s="89" t="s">
        <v>0</v>
      </c>
      <c r="F210" s="89" t="s">
        <v>0</v>
      </c>
      <c r="G210" s="89" t="s">
        <v>0</v>
      </c>
      <c r="H210" s="89" t="s">
        <v>0</v>
      </c>
      <c r="I210" s="89" t="s">
        <v>0</v>
      </c>
      <c r="J210" s="89" t="s">
        <v>0</v>
      </c>
      <c r="K210" s="89" t="s">
        <v>0</v>
      </c>
      <c r="L210" s="89" t="s">
        <v>0</v>
      </c>
      <c r="M210" s="89" t="s">
        <v>0</v>
      </c>
      <c r="N210" s="89" t="s">
        <v>0</v>
      </c>
      <c r="O210" s="89" t="s">
        <v>0</v>
      </c>
      <c r="P210" s="89" t="s">
        <v>0</v>
      </c>
      <c r="Q210" s="89" t="s">
        <v>0</v>
      </c>
      <c r="R210" s="89" t="s">
        <v>0</v>
      </c>
      <c r="S210" s="89" t="s">
        <v>0</v>
      </c>
      <c r="T210" s="89" t="s">
        <v>0</v>
      </c>
      <c r="U210" s="89" t="s">
        <v>0</v>
      </c>
      <c r="V210" s="24">
        <v>39.5</v>
      </c>
      <c r="W210" s="24">
        <v>2.5</v>
      </c>
      <c r="X210" s="24">
        <v>11.6</v>
      </c>
      <c r="Y210" s="24">
        <v>18.2</v>
      </c>
      <c r="Z210" s="24">
        <v>-4.7</v>
      </c>
      <c r="AA210" s="24">
        <v>28.5</v>
      </c>
      <c r="AB210" s="24">
        <v>7.6</v>
      </c>
      <c r="AC210" s="24">
        <v>35.9</v>
      </c>
      <c r="AD210" s="24">
        <v>51.6</v>
      </c>
      <c r="AE210" s="24">
        <v>17.2</v>
      </c>
      <c r="AF210" s="24">
        <v>17.600000000000001</v>
      </c>
      <c r="AG210" s="24">
        <v>53</v>
      </c>
      <c r="AH210" s="25">
        <v>55.2</v>
      </c>
      <c r="AI210" s="25">
        <v>35.4</v>
      </c>
      <c r="AJ210" s="25">
        <v>35.200000000000003</v>
      </c>
      <c r="AK210" s="25">
        <v>28.9</v>
      </c>
      <c r="AL210" s="25">
        <v>163.19999999999999</v>
      </c>
      <c r="AM210" s="25">
        <v>82.6</v>
      </c>
      <c r="AN210" s="25">
        <v>163.69999999999999</v>
      </c>
      <c r="AO210" s="25">
        <v>98.7</v>
      </c>
      <c r="AP210" s="25">
        <v>114.8</v>
      </c>
      <c r="AQ210" s="25">
        <v>275.60000000000002</v>
      </c>
      <c r="AR210" s="25">
        <v>217.4</v>
      </c>
      <c r="AS210" s="25">
        <v>202.2</v>
      </c>
      <c r="AT210" s="25">
        <v>125.3</v>
      </c>
      <c r="AU210" s="25">
        <v>582.1</v>
      </c>
      <c r="AV210" s="25">
        <v>342.3</v>
      </c>
      <c r="AW210" s="25">
        <v>527</v>
      </c>
      <c r="AX210" s="25">
        <v>647.29999999999995</v>
      </c>
      <c r="AY210" s="25">
        <v>513.79999999999995</v>
      </c>
      <c r="AZ210" s="25">
        <v>665.6</v>
      </c>
      <c r="BA210" s="25">
        <v>848.6</v>
      </c>
      <c r="BB210" s="25">
        <v>895.7</v>
      </c>
      <c r="BC210" s="25">
        <v>432.5</v>
      </c>
      <c r="BD210" s="25">
        <v>2051.1999999999998</v>
      </c>
      <c r="BE210" s="25">
        <v>3822.5</v>
      </c>
      <c r="BF210" s="25">
        <v>5458.9</v>
      </c>
      <c r="BG210" s="25">
        <v>5070</v>
      </c>
      <c r="BH210" s="25">
        <v>2276</v>
      </c>
      <c r="BI210" s="25">
        <v>3254.1</v>
      </c>
      <c r="BJ210" s="25">
        <v>4533.3</v>
      </c>
      <c r="BK210" s="25">
        <v>11274.5</v>
      </c>
      <c r="BL210" s="25">
        <v>26616.3</v>
      </c>
      <c r="BM210" s="25">
        <v>9977.5</v>
      </c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</row>
    <row r="211" spans="2:92" x14ac:dyDescent="0.25">
      <c r="B211" s="3" t="s">
        <v>164</v>
      </c>
      <c r="C211" s="89" t="s">
        <v>0</v>
      </c>
      <c r="D211" s="89" t="s">
        <v>0</v>
      </c>
      <c r="E211" s="89" t="s">
        <v>0</v>
      </c>
      <c r="F211" s="89" t="s">
        <v>0</v>
      </c>
      <c r="G211" s="89" t="s">
        <v>0</v>
      </c>
      <c r="H211" s="89" t="s">
        <v>0</v>
      </c>
      <c r="I211" s="89" t="s">
        <v>0</v>
      </c>
      <c r="J211" s="89" t="s">
        <v>0</v>
      </c>
      <c r="K211" s="89" t="s">
        <v>0</v>
      </c>
      <c r="L211" s="89" t="s">
        <v>0</v>
      </c>
      <c r="M211" s="89" t="s">
        <v>0</v>
      </c>
      <c r="N211" s="89" t="s">
        <v>0</v>
      </c>
      <c r="O211" s="89" t="s">
        <v>0</v>
      </c>
      <c r="P211" s="89" t="s">
        <v>0</v>
      </c>
      <c r="Q211" s="89" t="s">
        <v>0</v>
      </c>
      <c r="R211" s="89" t="s">
        <v>0</v>
      </c>
      <c r="S211" s="89" t="s">
        <v>0</v>
      </c>
      <c r="T211" s="89" t="s">
        <v>0</v>
      </c>
      <c r="U211" s="89" t="s">
        <v>0</v>
      </c>
      <c r="V211" s="24">
        <v>-83.6</v>
      </c>
      <c r="W211" s="24">
        <v>0.8</v>
      </c>
      <c r="X211" s="24">
        <v>15.1</v>
      </c>
      <c r="Y211" s="24">
        <v>9.3000000000000007</v>
      </c>
      <c r="Z211" s="24">
        <v>35.1</v>
      </c>
      <c r="AA211" s="24">
        <v>-23.5</v>
      </c>
      <c r="AB211" s="24">
        <v>61.7</v>
      </c>
      <c r="AC211" s="24">
        <v>23.7</v>
      </c>
      <c r="AD211" s="24">
        <v>-15.1</v>
      </c>
      <c r="AE211" s="24">
        <v>-8.1999999999999993</v>
      </c>
      <c r="AF211" s="24">
        <v>-45.6</v>
      </c>
      <c r="AG211" s="24">
        <v>-44.2</v>
      </c>
      <c r="AH211" s="25">
        <v>140.6</v>
      </c>
      <c r="AI211" s="25">
        <v>157.19999999999999</v>
      </c>
      <c r="AJ211" s="25">
        <v>127.5</v>
      </c>
      <c r="AK211" s="25">
        <v>172.5</v>
      </c>
      <c r="AL211" s="25">
        <v>36.700000000000003</v>
      </c>
      <c r="AM211" s="25">
        <v>161.80000000000001</v>
      </c>
      <c r="AN211" s="25">
        <v>182.6</v>
      </c>
      <c r="AO211" s="25">
        <v>209.5</v>
      </c>
      <c r="AP211" s="25">
        <v>173.3</v>
      </c>
      <c r="AQ211" s="25">
        <v>135.5</v>
      </c>
      <c r="AR211" s="25">
        <v>104.8</v>
      </c>
      <c r="AS211" s="25">
        <v>64.3</v>
      </c>
      <c r="AT211" s="25">
        <v>210.5</v>
      </c>
      <c r="AU211" s="25">
        <v>-105.8</v>
      </c>
      <c r="AV211" s="25">
        <v>79.7</v>
      </c>
      <c r="AW211" s="25">
        <v>-43.1</v>
      </c>
      <c r="AX211" s="25">
        <v>-4.4000000000000004</v>
      </c>
      <c r="AY211" s="25">
        <v>310.60000000000002</v>
      </c>
      <c r="AZ211" s="25">
        <v>90.7</v>
      </c>
      <c r="BA211" s="25">
        <v>396.1</v>
      </c>
      <c r="BB211" s="25">
        <v>193.5</v>
      </c>
      <c r="BC211" s="25">
        <v>798.7</v>
      </c>
      <c r="BD211" s="25">
        <v>-400.2</v>
      </c>
      <c r="BE211" s="25">
        <v>-559.6</v>
      </c>
      <c r="BF211" s="25">
        <v>-851.2</v>
      </c>
      <c r="BG211" s="25">
        <v>-1707.7</v>
      </c>
      <c r="BH211" s="25">
        <v>-22.5</v>
      </c>
      <c r="BI211" s="25">
        <v>-127</v>
      </c>
      <c r="BJ211" s="25">
        <v>686.2</v>
      </c>
      <c r="BK211" s="25">
        <v>-142.30000000000001</v>
      </c>
      <c r="BL211" s="25">
        <v>-9221</v>
      </c>
      <c r="BM211" s="25">
        <v>-7405.7</v>
      </c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</row>
    <row r="212" spans="2:92" x14ac:dyDescent="0.25">
      <c r="B212" s="165" t="s">
        <v>163</v>
      </c>
      <c r="C212" s="89" t="s">
        <v>0</v>
      </c>
      <c r="D212" s="89" t="s">
        <v>0</v>
      </c>
      <c r="E212" s="89" t="s">
        <v>0</v>
      </c>
      <c r="F212" s="89" t="s">
        <v>0</v>
      </c>
      <c r="G212" s="89" t="s">
        <v>0</v>
      </c>
      <c r="H212" s="89" t="s">
        <v>0</v>
      </c>
      <c r="I212" s="99">
        <f t="shared" ref="I212:U212" si="74">I214-H214</f>
        <v>-9.6999999999999993</v>
      </c>
      <c r="J212" s="99">
        <f t="shared" si="74"/>
        <v>-1.5</v>
      </c>
      <c r="K212" s="99">
        <f t="shared" si="74"/>
        <v>3.6000000000000014</v>
      </c>
      <c r="L212" s="99">
        <f t="shared" si="74"/>
        <v>5.1999999999999993</v>
      </c>
      <c r="M212" s="99">
        <f t="shared" si="74"/>
        <v>-11.4</v>
      </c>
      <c r="N212" s="99">
        <f t="shared" si="74"/>
        <v>-3.9000000000000004</v>
      </c>
      <c r="O212" s="99">
        <f t="shared" si="74"/>
        <v>21.5</v>
      </c>
      <c r="P212" s="99">
        <f t="shared" si="74"/>
        <v>5.5999999999999979</v>
      </c>
      <c r="Q212" s="99">
        <f t="shared" si="74"/>
        <v>16.100000000000001</v>
      </c>
      <c r="R212" s="99">
        <f t="shared" si="74"/>
        <v>40.300000000000004</v>
      </c>
      <c r="S212" s="99">
        <f t="shared" si="74"/>
        <v>-4.2000000000000028</v>
      </c>
      <c r="T212" s="99">
        <f t="shared" si="74"/>
        <v>-33.6</v>
      </c>
      <c r="U212" s="99">
        <f t="shared" si="74"/>
        <v>-12.199999999999996</v>
      </c>
      <c r="V212" s="24">
        <v>-4.7</v>
      </c>
      <c r="W212" s="24">
        <v>25.9</v>
      </c>
      <c r="X212" s="24">
        <v>-2.2000000000000002</v>
      </c>
      <c r="Y212" s="24">
        <v>39.799999999999997</v>
      </c>
      <c r="Z212" s="24">
        <v>140.19999999999999</v>
      </c>
      <c r="AA212" s="24">
        <v>37.700000000000003</v>
      </c>
      <c r="AB212" s="24">
        <v>91.4</v>
      </c>
      <c r="AC212" s="24">
        <v>-100.4</v>
      </c>
      <c r="AD212" s="24">
        <v>-110.5</v>
      </c>
      <c r="AE212" s="24">
        <v>-40.6</v>
      </c>
      <c r="AF212" s="24">
        <v>44.5</v>
      </c>
      <c r="AG212" s="24">
        <v>171.9</v>
      </c>
      <c r="AH212" s="25">
        <v>-7.6</v>
      </c>
      <c r="AI212" s="25">
        <v>-20.6</v>
      </c>
      <c r="AJ212" s="25">
        <v>-41.8</v>
      </c>
      <c r="AK212" s="25">
        <v>-26</v>
      </c>
      <c r="AL212" s="25">
        <v>201.5</v>
      </c>
      <c r="AM212" s="25">
        <v>61.2</v>
      </c>
      <c r="AN212" s="25">
        <v>-13.5</v>
      </c>
      <c r="AO212" s="25">
        <v>-77.2</v>
      </c>
      <c r="AP212" s="25">
        <v>56</v>
      </c>
      <c r="AQ212" s="25">
        <v>-8.6</v>
      </c>
      <c r="AR212" s="25">
        <v>-21.5</v>
      </c>
      <c r="AS212" s="25">
        <v>16.899999999999999</v>
      </c>
      <c r="AT212" s="25">
        <v>109.7</v>
      </c>
      <c r="AU212" s="25">
        <v>31.6</v>
      </c>
      <c r="AV212" s="25">
        <v>-21</v>
      </c>
      <c r="AW212" s="25">
        <v>6.1</v>
      </c>
      <c r="AX212" s="25">
        <v>39.799999999999997</v>
      </c>
      <c r="AY212" s="25">
        <v>49</v>
      </c>
      <c r="AZ212" s="25">
        <v>47.9</v>
      </c>
      <c r="BA212" s="25">
        <v>102.1</v>
      </c>
      <c r="BB212" s="25">
        <v>200</v>
      </c>
      <c r="BC212" s="25">
        <v>264.7</v>
      </c>
      <c r="BD212" s="25">
        <v>122.3</v>
      </c>
      <c r="BE212" s="25">
        <v>36.9</v>
      </c>
      <c r="BF212" s="25">
        <v>165.1</v>
      </c>
      <c r="BG212" s="25">
        <v>-320.89999999999998</v>
      </c>
      <c r="BH212" s="25">
        <v>657.1</v>
      </c>
      <c r="BI212" s="25">
        <v>434.2</v>
      </c>
      <c r="BJ212" s="25">
        <v>419</v>
      </c>
      <c r="BK212" s="25">
        <v>916.2</v>
      </c>
      <c r="BL212" s="25">
        <v>1031.4000000000001</v>
      </c>
      <c r="BM212" s="25">
        <v>-3202.9</v>
      </c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</row>
    <row r="213" spans="2:92" x14ac:dyDescent="0.25">
      <c r="B213" s="165" t="s">
        <v>165</v>
      </c>
      <c r="C213" s="89" t="s">
        <v>0</v>
      </c>
      <c r="D213" s="89" t="s">
        <v>0</v>
      </c>
      <c r="E213" s="89" t="s">
        <v>0</v>
      </c>
      <c r="F213" s="89" t="s">
        <v>0</v>
      </c>
      <c r="G213" s="89" t="s">
        <v>0</v>
      </c>
      <c r="H213" s="89" t="s">
        <v>0</v>
      </c>
      <c r="I213" s="89" t="s">
        <v>0</v>
      </c>
      <c r="J213" s="89" t="s">
        <v>0</v>
      </c>
      <c r="K213" s="89" t="s">
        <v>0</v>
      </c>
      <c r="L213" s="89" t="s">
        <v>0</v>
      </c>
      <c r="M213" s="89" t="s">
        <v>0</v>
      </c>
      <c r="N213" s="89" t="s">
        <v>0</v>
      </c>
      <c r="O213" s="89" t="s">
        <v>0</v>
      </c>
      <c r="P213" s="89" t="s">
        <v>0</v>
      </c>
      <c r="Q213" s="89" t="s">
        <v>0</v>
      </c>
      <c r="R213" s="89" t="s">
        <v>0</v>
      </c>
      <c r="S213" s="89" t="s">
        <v>0</v>
      </c>
      <c r="T213" s="89" t="s">
        <v>0</v>
      </c>
      <c r="U213" s="89" t="s">
        <v>0</v>
      </c>
      <c r="V213" s="89" t="s">
        <v>0</v>
      </c>
      <c r="W213" s="89" t="s">
        <v>0</v>
      </c>
      <c r="X213" s="89" t="s">
        <v>0</v>
      </c>
      <c r="Y213" s="89" t="s">
        <v>0</v>
      </c>
      <c r="Z213" s="89" t="s">
        <v>0</v>
      </c>
      <c r="AA213" s="89" t="s">
        <v>0</v>
      </c>
      <c r="AB213" s="89" t="s">
        <v>0</v>
      </c>
      <c r="AC213" s="89" t="s">
        <v>0</v>
      </c>
      <c r="AD213" s="89" t="s">
        <v>0</v>
      </c>
      <c r="AE213" s="89" t="s">
        <v>0</v>
      </c>
      <c r="AF213" s="89" t="s">
        <v>0</v>
      </c>
      <c r="AG213" s="89" t="s">
        <v>0</v>
      </c>
      <c r="AH213" s="89" t="s">
        <v>0</v>
      </c>
      <c r="AI213" s="89" t="s">
        <v>0</v>
      </c>
      <c r="AJ213" s="89" t="s">
        <v>0</v>
      </c>
      <c r="AK213" s="89" t="s">
        <v>0</v>
      </c>
      <c r="AL213" s="89" t="s">
        <v>0</v>
      </c>
      <c r="AM213" s="89" t="s">
        <v>0</v>
      </c>
      <c r="AN213" s="89" t="s">
        <v>0</v>
      </c>
      <c r="AO213" s="89" t="s">
        <v>0</v>
      </c>
      <c r="AP213" s="89" t="s">
        <v>0</v>
      </c>
      <c r="AQ213" s="89" t="s">
        <v>0</v>
      </c>
      <c r="AR213" s="89" t="s">
        <v>0</v>
      </c>
      <c r="AS213" s="89" t="s">
        <v>0</v>
      </c>
      <c r="AT213" s="89" t="s">
        <v>0</v>
      </c>
      <c r="AU213" s="89" t="s">
        <v>0</v>
      </c>
      <c r="AV213" s="89" t="s">
        <v>0</v>
      </c>
      <c r="AW213" s="89" t="s">
        <v>0</v>
      </c>
      <c r="AX213" s="89" t="s">
        <v>0</v>
      </c>
      <c r="AY213" s="89" t="s">
        <v>0</v>
      </c>
      <c r="AZ213" s="89" t="s">
        <v>0</v>
      </c>
      <c r="BA213" s="5">
        <v>45.4</v>
      </c>
      <c r="BB213" s="5">
        <v>39.6</v>
      </c>
      <c r="BC213" s="5">
        <v>39.200000000000003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71</v>
      </c>
      <c r="BK213" s="5">
        <v>-217.9</v>
      </c>
      <c r="BL213" s="5">
        <v>123.4</v>
      </c>
      <c r="BM213" s="5">
        <v>-115.5</v>
      </c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</row>
    <row r="214" spans="2:92" x14ac:dyDescent="0.25">
      <c r="B214" s="165" t="s">
        <v>186</v>
      </c>
      <c r="C214" s="89" t="s">
        <v>0</v>
      </c>
      <c r="D214" s="89" t="s">
        <v>0</v>
      </c>
      <c r="E214" s="89" t="s">
        <v>0</v>
      </c>
      <c r="F214" s="89" t="s">
        <v>0</v>
      </c>
      <c r="G214" s="89" t="s">
        <v>0</v>
      </c>
      <c r="H214" s="99">
        <v>27.4</v>
      </c>
      <c r="I214" s="99">
        <v>17.7</v>
      </c>
      <c r="J214" s="99">
        <v>16.2</v>
      </c>
      <c r="K214" s="99">
        <v>19.8</v>
      </c>
      <c r="L214" s="99">
        <v>25</v>
      </c>
      <c r="M214" s="99">
        <v>13.6</v>
      </c>
      <c r="N214" s="99">
        <v>9.6999999999999993</v>
      </c>
      <c r="O214" s="99">
        <v>31.2</v>
      </c>
      <c r="P214" s="23">
        <v>36.799999999999997</v>
      </c>
      <c r="Q214" s="23">
        <v>52.9</v>
      </c>
      <c r="R214" s="23">
        <v>93.2</v>
      </c>
      <c r="S214" s="23">
        <v>89</v>
      </c>
      <c r="T214" s="23">
        <v>55.4</v>
      </c>
      <c r="U214" s="23">
        <v>43.2</v>
      </c>
      <c r="V214" s="23">
        <v>41.4</v>
      </c>
      <c r="W214" s="23">
        <v>63.4</v>
      </c>
      <c r="X214" s="23">
        <v>62.3</v>
      </c>
      <c r="Y214" s="23">
        <v>108.3</v>
      </c>
      <c r="Z214" s="23">
        <v>242.5</v>
      </c>
      <c r="AA214" s="23">
        <v>279.5</v>
      </c>
      <c r="AB214" s="23">
        <v>372.7</v>
      </c>
      <c r="AC214" s="23">
        <v>273.7</v>
      </c>
      <c r="AD214" s="23">
        <v>162.9</v>
      </c>
      <c r="AE214" s="23">
        <v>122.6</v>
      </c>
      <c r="AF214" s="23">
        <v>164</v>
      </c>
      <c r="AG214" s="23">
        <v>335.9</v>
      </c>
      <c r="AH214" s="100">
        <v>328.4</v>
      </c>
      <c r="AI214" s="100">
        <v>307.8</v>
      </c>
      <c r="AJ214" s="100">
        <v>266</v>
      </c>
      <c r="AK214" s="100">
        <v>240</v>
      </c>
      <c r="AL214" s="100">
        <v>441.6</v>
      </c>
      <c r="AM214" s="100">
        <v>502.8</v>
      </c>
      <c r="AN214" s="100">
        <v>489.3</v>
      </c>
      <c r="AO214" s="100">
        <v>412</v>
      </c>
      <c r="AP214" s="100">
        <v>468</v>
      </c>
      <c r="AQ214" s="100">
        <v>459.4</v>
      </c>
      <c r="AR214" s="100">
        <v>437.9</v>
      </c>
      <c r="AS214" s="100">
        <v>454.8</v>
      </c>
      <c r="AT214" s="100">
        <v>564.5</v>
      </c>
      <c r="AU214" s="100">
        <v>596.1</v>
      </c>
      <c r="AV214" s="100">
        <v>575.20000000000005</v>
      </c>
      <c r="AW214" s="100">
        <v>581.20000000000005</v>
      </c>
      <c r="AX214" s="100">
        <v>621</v>
      </c>
      <c r="AY214" s="100">
        <v>670</v>
      </c>
      <c r="AZ214" s="100">
        <v>718</v>
      </c>
      <c r="BA214" s="100">
        <v>820.1</v>
      </c>
      <c r="BB214" s="100">
        <v>1020</v>
      </c>
      <c r="BC214" s="100">
        <v>1284.7</v>
      </c>
      <c r="BD214" s="100">
        <v>1406.9</v>
      </c>
      <c r="BE214" s="100">
        <v>1443.9</v>
      </c>
      <c r="BF214" s="100">
        <v>1608.9</v>
      </c>
      <c r="BG214" s="100">
        <v>1287.9999999999995</v>
      </c>
      <c r="BH214" s="100">
        <v>1945.0999999999995</v>
      </c>
      <c r="BI214" s="100">
        <v>2379.2999999999997</v>
      </c>
      <c r="BJ214" s="100">
        <v>2798.3</v>
      </c>
      <c r="BK214" s="100">
        <v>3932.4</v>
      </c>
      <c r="BL214" s="100">
        <v>4840.4000000000005</v>
      </c>
      <c r="BM214" s="100">
        <v>1753.0000000000002</v>
      </c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</row>
    <row r="215" spans="2:92" x14ac:dyDescent="0.25">
      <c r="B215" s="165" t="s">
        <v>140</v>
      </c>
      <c r="C215" s="89" t="s">
        <v>0</v>
      </c>
      <c r="D215" s="89" t="s">
        <v>0</v>
      </c>
      <c r="E215" s="89" t="s">
        <v>0</v>
      </c>
      <c r="F215" s="89" t="s">
        <v>0</v>
      </c>
      <c r="G215" s="89" t="s">
        <v>0</v>
      </c>
      <c r="H215" s="89" t="s">
        <v>0</v>
      </c>
      <c r="I215" s="89" t="s">
        <v>0</v>
      </c>
      <c r="J215" s="89" t="s">
        <v>0</v>
      </c>
      <c r="K215" s="89" t="s">
        <v>0</v>
      </c>
      <c r="L215" s="89" t="s">
        <v>0</v>
      </c>
      <c r="M215" s="89" t="s">
        <v>0</v>
      </c>
      <c r="N215" s="89" t="s">
        <v>0</v>
      </c>
      <c r="O215" s="89" t="s">
        <v>0</v>
      </c>
      <c r="P215" s="89" t="s">
        <v>0</v>
      </c>
      <c r="Q215" s="89" t="s">
        <v>0</v>
      </c>
      <c r="R215" s="89" t="s">
        <v>0</v>
      </c>
      <c r="S215" s="89" t="s">
        <v>0</v>
      </c>
      <c r="T215" s="89" t="s">
        <v>0</v>
      </c>
      <c r="U215" s="89" t="s">
        <v>0</v>
      </c>
      <c r="V215" s="5">
        <v>2.7350567330336122</v>
      </c>
      <c r="W215" s="5">
        <v>1.330821917808219</v>
      </c>
      <c r="X215" s="5">
        <v>-1.5187734690930101</v>
      </c>
      <c r="Y215" s="5">
        <v>0.55851512030708739</v>
      </c>
      <c r="Z215" s="5">
        <v>4.0895972382048322</v>
      </c>
      <c r="AA215" s="5">
        <v>0.84412531248337885</v>
      </c>
      <c r="AB215" s="5">
        <v>0.52162347239780882</v>
      </c>
      <c r="AC215" s="5">
        <v>-2.7831483470581215</v>
      </c>
      <c r="AD215" s="5">
        <v>-2.3028720626631856</v>
      </c>
      <c r="AE215" s="5">
        <v>-0.84874374389494778</v>
      </c>
      <c r="AF215" s="5">
        <v>1.5912554011498041</v>
      </c>
      <c r="AG215" s="5">
        <v>3.3428736886211445</v>
      </c>
      <c r="AH215" s="5">
        <v>-3.2260049042145593</v>
      </c>
      <c r="AI215" s="5">
        <v>-3.0076169942998914</v>
      </c>
      <c r="AJ215" s="5">
        <v>-2.9004736471932828</v>
      </c>
      <c r="AK215" s="5">
        <v>-3.5882779250522967</v>
      </c>
      <c r="AL215" s="5">
        <v>2.359721497340455E-2</v>
      </c>
      <c r="AM215" s="5">
        <v>-2.2238146132918768</v>
      </c>
      <c r="AN215" s="5">
        <v>-3.8058558787202004</v>
      </c>
      <c r="AO215" s="5">
        <v>-3.6678794613973524</v>
      </c>
      <c r="AP215" s="5">
        <v>-2.0609567243485922</v>
      </c>
      <c r="AQ215" s="5">
        <v>-3.2850040387469241</v>
      </c>
      <c r="AR215" s="5">
        <v>-2.4799983837077746</v>
      </c>
      <c r="AS215" s="5">
        <v>-1.6704054480916153</v>
      </c>
      <c r="AT215" s="5">
        <v>-1.3590876740786335</v>
      </c>
      <c r="AU215" s="5">
        <v>-2.2642473961409526</v>
      </c>
      <c r="AV215" s="5">
        <v>-2.0702453070077032</v>
      </c>
      <c r="AW215" s="5">
        <v>-2.0096165493479052</v>
      </c>
      <c r="AX215" s="5">
        <v>-2.3190523805861085</v>
      </c>
      <c r="AY215" s="5">
        <v>-2.6934235170539491</v>
      </c>
      <c r="AZ215" s="5">
        <v>-2.2260153445484621</v>
      </c>
      <c r="BA215" s="5">
        <v>-3.3420549178483006</v>
      </c>
      <c r="BB215" s="5">
        <v>-2.369589662272888</v>
      </c>
      <c r="BC215" s="5">
        <v>-2.2260795500826949</v>
      </c>
      <c r="BD215" s="5">
        <v>-2.7659934779871209</v>
      </c>
      <c r="BE215" s="5">
        <v>-4.4820147003413338</v>
      </c>
      <c r="BF215" s="5">
        <v>-5.048179628198719</v>
      </c>
      <c r="BG215" s="5">
        <v>-4.1374284447193519</v>
      </c>
      <c r="BH215" s="5">
        <v>-1.9480964398609972</v>
      </c>
      <c r="BI215" s="5">
        <v>-2.6153483488905187</v>
      </c>
      <c r="BJ215" s="5">
        <v>-3.6148039169024164</v>
      </c>
      <c r="BK215" s="5">
        <v>-5.4503789661681514</v>
      </c>
      <c r="BL215" s="5">
        <v>-6.591621692822816</v>
      </c>
      <c r="BM215" s="5">
        <v>-3.3340700565939692</v>
      </c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</row>
    <row r="216" spans="2:92" x14ac:dyDescent="0.25">
      <c r="B216" s="165" t="s">
        <v>141</v>
      </c>
      <c r="C216" s="89" t="s">
        <v>0</v>
      </c>
      <c r="D216" s="94">
        <v>5.022401466544455</v>
      </c>
      <c r="E216" s="94">
        <v>7.2978213507625291</v>
      </c>
      <c r="F216" s="94">
        <v>5.0452333466294368</v>
      </c>
      <c r="G216" s="94">
        <v>6.3444852147636528</v>
      </c>
      <c r="H216" s="94">
        <v>5.6066234014124836</v>
      </c>
      <c r="I216" s="94">
        <v>5.8520966660571716</v>
      </c>
      <c r="J216" s="94">
        <v>6.2359033487066391</v>
      </c>
      <c r="K216" s="94">
        <v>4.8294888401753697</v>
      </c>
      <c r="L216" s="94">
        <v>4.2890191239975319</v>
      </c>
      <c r="M216" s="94">
        <v>2.3215438446158232</v>
      </c>
      <c r="N216" s="94">
        <v>4.4058795637742998</v>
      </c>
      <c r="O216" s="94">
        <v>3.8668122270742367</v>
      </c>
      <c r="P216" s="13">
        <v>3.2256433985545572</v>
      </c>
      <c r="Q216" s="13">
        <v>7.467116357504219</v>
      </c>
      <c r="R216" s="13">
        <v>7.5726872246696066</v>
      </c>
      <c r="S216" s="13">
        <v>5.8114478114478114</v>
      </c>
      <c r="T216" s="13">
        <v>4.0923529411764719</v>
      </c>
      <c r="U216" s="13">
        <v>4.7216282104106568</v>
      </c>
      <c r="V216" s="13">
        <v>2.4435024619995716</v>
      </c>
      <c r="W216" s="13">
        <v>1.6134743605285489</v>
      </c>
      <c r="X216" s="13">
        <v>-1.2087124494511845</v>
      </c>
      <c r="Y216" s="13">
        <v>1.6028929875479832</v>
      </c>
      <c r="Z216" s="13">
        <v>2.9573225930187945</v>
      </c>
      <c r="AA216" s="13">
        <v>-0.70472847188979348</v>
      </c>
      <c r="AB216" s="13">
        <v>-1.2202684852021133</v>
      </c>
      <c r="AC216" s="13">
        <v>-4.0373045709511883</v>
      </c>
      <c r="AD216" s="13">
        <v>-3.7174934725848563</v>
      </c>
      <c r="AE216" s="13">
        <v>-2.0243222762655702</v>
      </c>
      <c r="AF216" s="13">
        <v>-1.2839784961001866</v>
      </c>
      <c r="AG216" s="13">
        <v>2.9309070353943798</v>
      </c>
      <c r="AH216" s="13">
        <v>-3.4259442145593866</v>
      </c>
      <c r="AI216" s="13">
        <v>-3.0527806469594871</v>
      </c>
      <c r="AJ216" s="13">
        <v>-2.8053994131610169</v>
      </c>
      <c r="AK216" s="13">
        <v>-3.4731375784462255</v>
      </c>
      <c r="AL216" s="13">
        <v>-0.33868943844180777</v>
      </c>
      <c r="AM216" s="13">
        <v>-2.3926350563544485</v>
      </c>
      <c r="AN216" s="13">
        <v>-4.061765054227366</v>
      </c>
      <c r="AO216" s="13">
        <v>-3.8695890452666735</v>
      </c>
      <c r="AP216" s="13">
        <v>-2.2607478759980668</v>
      </c>
      <c r="AQ216" s="13">
        <v>-3.1746429309405597</v>
      </c>
      <c r="AR216" s="13">
        <v>-2.3263063104666455</v>
      </c>
      <c r="AS216" s="13">
        <v>-1.5158126361889057</v>
      </c>
      <c r="AT216" s="13">
        <v>-1.294769946910826</v>
      </c>
      <c r="AU216" s="13">
        <v>-2.1028427582779714</v>
      </c>
      <c r="AV216" s="13">
        <v>-1.987510283449256</v>
      </c>
      <c r="AW216" s="13">
        <v>-1.8228711018990829</v>
      </c>
      <c r="AX216" s="13">
        <v>-2.0252288285516498</v>
      </c>
      <c r="AY216" s="13">
        <v>-2.2950024731977616</v>
      </c>
      <c r="AZ216" s="13">
        <v>-1.6704542026566376</v>
      </c>
      <c r="BA216" s="13">
        <v>-2.5517668242178715</v>
      </c>
      <c r="BB216" s="13">
        <v>-1.9155182230602985</v>
      </c>
      <c r="BC216" s="13">
        <v>-2.0200061622804686</v>
      </c>
      <c r="BD216" s="13">
        <v>-2.7828195764599633</v>
      </c>
      <c r="BE216" s="13">
        <v>-3.957260530372666</v>
      </c>
      <c r="BF216" s="13">
        <v>-3.6267669651379473</v>
      </c>
      <c r="BG216" s="13">
        <v>-2.524266066020505</v>
      </c>
      <c r="BH216" s="13">
        <v>-0.66213801570319208</v>
      </c>
      <c r="BI216" s="13">
        <v>-1.1918141454728719</v>
      </c>
      <c r="BJ216" s="13">
        <v>-1.6240455663619473</v>
      </c>
      <c r="BK216" s="13">
        <v>-1.5975516089404138</v>
      </c>
      <c r="BL216" s="13">
        <v>-1.5735247423487371</v>
      </c>
      <c r="BM216" s="13">
        <v>3.9875777248921032</v>
      </c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</row>
    <row r="217" spans="2:92" x14ac:dyDescent="0.25">
      <c r="B217" s="165" t="s">
        <v>142</v>
      </c>
      <c r="C217" s="89" t="s">
        <v>0</v>
      </c>
      <c r="D217" s="89" t="s">
        <v>0</v>
      </c>
      <c r="E217" s="89" t="s">
        <v>0</v>
      </c>
      <c r="F217" s="89" t="s">
        <v>0</v>
      </c>
      <c r="G217" s="89" t="s">
        <v>0</v>
      </c>
      <c r="H217" s="89" t="s">
        <v>0</v>
      </c>
      <c r="I217" s="89" t="s">
        <v>0</v>
      </c>
      <c r="J217" s="89" t="s">
        <v>0</v>
      </c>
      <c r="K217" s="89" t="s">
        <v>0</v>
      </c>
      <c r="L217" s="89" t="s">
        <v>0</v>
      </c>
      <c r="M217" s="89" t="s">
        <v>0</v>
      </c>
      <c r="N217" s="89" t="s">
        <v>0</v>
      </c>
      <c r="O217" s="89" t="s">
        <v>0</v>
      </c>
      <c r="P217" s="89" t="s">
        <v>0</v>
      </c>
      <c r="Q217" s="89" t="s">
        <v>0</v>
      </c>
      <c r="R217" s="89" t="s">
        <v>0</v>
      </c>
      <c r="S217" s="89" t="s">
        <v>0</v>
      </c>
      <c r="T217" s="89" t="s">
        <v>0</v>
      </c>
      <c r="U217" s="89" t="s">
        <v>0</v>
      </c>
      <c r="V217" s="5">
        <v>2.7419985013915653</v>
      </c>
      <c r="W217" s="5">
        <v>0.14721481391683838</v>
      </c>
      <c r="X217" s="5">
        <v>0.60961149624494526</v>
      </c>
      <c r="Y217" s="5">
        <v>0.82642074712105607</v>
      </c>
      <c r="Z217" s="5">
        <v>-0.17505561948599921</v>
      </c>
      <c r="AA217" s="5">
        <v>0.7357055475772567</v>
      </c>
      <c r="AB217" s="5">
        <v>0.17938182761191612</v>
      </c>
      <c r="AC217" s="5">
        <v>0.62446891037116603</v>
      </c>
      <c r="AD217" s="5">
        <v>0.80835509138381201</v>
      </c>
      <c r="AE217" s="5">
        <v>0.2943224273184093</v>
      </c>
      <c r="AF217" s="5">
        <v>0.3862909663480904</v>
      </c>
      <c r="AG217" s="5">
        <v>1.0862802299014143</v>
      </c>
      <c r="AH217" s="5">
        <v>0.87592459770114928</v>
      </c>
      <c r="AI217" s="5">
        <v>0.49962290754676753</v>
      </c>
      <c r="AJ217" s="5">
        <v>0.4994944832739901</v>
      </c>
      <c r="AK217" s="5">
        <v>0.45582959135829171</v>
      </c>
      <c r="AL217" s="5">
        <v>2.2653326374468366</v>
      </c>
      <c r="AM217" s="5">
        <v>1.0032063738826271</v>
      </c>
      <c r="AN217" s="5">
        <v>1.7310881004348342</v>
      </c>
      <c r="AO217" s="5">
        <v>0.93909131735387485</v>
      </c>
      <c r="AP217" s="5">
        <v>1.0193788537493251</v>
      </c>
      <c r="AQ217" s="5">
        <v>2.1571291710237128</v>
      </c>
      <c r="AR217" s="5">
        <v>1.5686693297005241</v>
      </c>
      <c r="AS217" s="5">
        <v>1.3531890288626787</v>
      </c>
      <c r="AT217" s="5">
        <v>0.7531786181426483</v>
      </c>
      <c r="AU217" s="5">
        <v>2.9638372145123646</v>
      </c>
      <c r="AV217" s="5">
        <v>1.6000112183082793</v>
      </c>
      <c r="AW217" s="5">
        <v>2.2165506938182209</v>
      </c>
      <c r="AX217" s="5">
        <v>2.4894238904699639</v>
      </c>
      <c r="AY217" s="5">
        <v>1.7847317553034807</v>
      </c>
      <c r="AZ217" s="5">
        <v>2.091524298886867</v>
      </c>
      <c r="BA217" s="5">
        <v>2.3874634256133245</v>
      </c>
      <c r="BB217" s="5">
        <v>2.2848976859703152</v>
      </c>
      <c r="BC217" s="5">
        <v>0.95732266621334949</v>
      </c>
      <c r="BD217" s="5">
        <v>3.7111498051067384</v>
      </c>
      <c r="BE217" s="5">
        <v>5.3107567241335234</v>
      </c>
      <c r="BF217" s="5">
        <v>6.2030134993863912</v>
      </c>
      <c r="BG217" s="5">
        <v>5.6951001044517451</v>
      </c>
      <c r="BH217" s="5">
        <v>2.7774163725404843</v>
      </c>
      <c r="BI217" s="5">
        <v>3.1602692395561216</v>
      </c>
      <c r="BJ217" s="5">
        <v>3.3645396974630377</v>
      </c>
      <c r="BK217" s="5">
        <v>5.8893738149130517</v>
      </c>
      <c r="BL217" s="5">
        <v>10.802835932868009</v>
      </c>
      <c r="BM217" s="5">
        <v>5.6477550681326694</v>
      </c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</row>
    <row r="218" spans="2:92" x14ac:dyDescent="0.25">
      <c r="B218" s="165" t="s">
        <v>143</v>
      </c>
      <c r="C218" s="89" t="s">
        <v>0</v>
      </c>
      <c r="D218" s="89" t="s">
        <v>0</v>
      </c>
      <c r="E218" s="89" t="s">
        <v>0</v>
      </c>
      <c r="F218" s="89" t="s">
        <v>0</v>
      </c>
      <c r="G218" s="89" t="s">
        <v>0</v>
      </c>
      <c r="H218" s="89" t="s">
        <v>0</v>
      </c>
      <c r="I218" s="94">
        <v>-0.37793167550435791</v>
      </c>
      <c r="J218" s="94">
        <v>-6.8828955283737725E-2</v>
      </c>
      <c r="K218" s="94">
        <v>0.15454364288561187</v>
      </c>
      <c r="L218" s="94">
        <v>0.22945369799163753</v>
      </c>
      <c r="M218" s="94">
        <v>-0.54907883461868034</v>
      </c>
      <c r="N218" s="94">
        <v>-0.24902797534376483</v>
      </c>
      <c r="O218" s="94">
        <v>2.1208281347473488</v>
      </c>
      <c r="P218" s="13">
        <v>0.52206945178917674</v>
      </c>
      <c r="Q218" s="13">
        <v>1.3962900505902198</v>
      </c>
      <c r="R218" s="13">
        <v>3.1955947136563885</v>
      </c>
      <c r="S218" s="13">
        <v>-0.2828282828282831</v>
      </c>
      <c r="T218" s="13">
        <v>-1.7788235294117654</v>
      </c>
      <c r="U218" s="13">
        <v>-0.75694959483587376</v>
      </c>
      <c r="V218" s="13">
        <v>-0.12495183044316023</v>
      </c>
      <c r="W218" s="13">
        <v>1.2954903624681777</v>
      </c>
      <c r="X218" s="13">
        <v>-5.7807986712882814E-2</v>
      </c>
      <c r="Y218" s="13">
        <v>2.08875573448179</v>
      </c>
      <c r="Z218" s="13">
        <v>4.9983966244725728</v>
      </c>
      <c r="AA218" s="13">
        <v>0.95512650036345592</v>
      </c>
      <c r="AB218" s="13">
        <v>2.1997876754513919</v>
      </c>
      <c r="AC218" s="13">
        <v>-1.7220730397422126</v>
      </c>
      <c r="AD218" s="13">
        <v>-1.7357702349869448</v>
      </c>
      <c r="AE218" s="13">
        <v>-0.68960429191464523</v>
      </c>
      <c r="AF218" s="13">
        <v>0.90866170493243992</v>
      </c>
      <c r="AG218" s="13">
        <v>3.523237198491568</v>
      </c>
      <c r="AH218" s="13">
        <v>-0.11901149425287355</v>
      </c>
      <c r="AI218" s="13">
        <v>-0.29074101399614105</v>
      </c>
      <c r="AJ218" s="13">
        <v>-0.59314969888786329</v>
      </c>
      <c r="AK218" s="13">
        <v>-0.41008890572026246</v>
      </c>
      <c r="AL218" s="13">
        <v>2.7983520815519753</v>
      </c>
      <c r="AM218" s="13">
        <v>0.74329576369996098</v>
      </c>
      <c r="AN218" s="13">
        <v>-0.14275925079945181</v>
      </c>
      <c r="AO218" s="13">
        <v>-0.73547881288201145</v>
      </c>
      <c r="AP218" s="13">
        <v>0.49725797743869515</v>
      </c>
      <c r="AQ218" s="13">
        <v>-6.7312448732960731E-2</v>
      </c>
      <c r="AR218" s="13">
        <v>-0.15513519129972986</v>
      </c>
      <c r="AS218" s="13">
        <v>0.11310036888120334</v>
      </c>
      <c r="AT218" s="13">
        <v>0.65940697853350771</v>
      </c>
      <c r="AU218" s="13">
        <v>0.16089547496751552</v>
      </c>
      <c r="AV218" s="13">
        <v>-9.7692767930595961E-2</v>
      </c>
      <c r="AW218" s="13">
        <v>2.5235871276867789E-2</v>
      </c>
      <c r="AX218" s="13">
        <v>0.15306514883470485</v>
      </c>
      <c r="AY218" s="13">
        <v>0.17020602571014123</v>
      </c>
      <c r="AZ218" s="13">
        <v>0.15083107924664904</v>
      </c>
      <c r="BA218" s="13">
        <v>0.28724960612198974</v>
      </c>
      <c r="BB218" s="13">
        <v>0.50993753201458736</v>
      </c>
      <c r="BC218" s="13">
        <v>0.5859036063506905</v>
      </c>
      <c r="BD218" s="13">
        <v>0.22109131541733798</v>
      </c>
      <c r="BE218" s="13">
        <v>5.140562427545857E-2</v>
      </c>
      <c r="BF218" s="13">
        <v>0.18749147766010635</v>
      </c>
      <c r="BG218" s="13">
        <v>-0.36046501450070378</v>
      </c>
      <c r="BH218" s="13">
        <v>0.80186304850454837</v>
      </c>
      <c r="BI218" s="13">
        <v>0.42168000486010537</v>
      </c>
      <c r="BJ218" s="13">
        <v>0.310974815970047</v>
      </c>
      <c r="BK218" s="13">
        <v>0.59241109082379628</v>
      </c>
      <c r="BL218" s="13">
        <v>0.36853262951815835</v>
      </c>
      <c r="BM218" s="13">
        <v>-1.7476200448361618</v>
      </c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</row>
    <row r="219" spans="2:92" x14ac:dyDescent="0.25">
      <c r="B219" s="165" t="s">
        <v>43</v>
      </c>
      <c r="C219" s="89" t="s">
        <v>0</v>
      </c>
      <c r="D219" s="89" t="s">
        <v>0</v>
      </c>
      <c r="E219" s="89" t="s">
        <v>0</v>
      </c>
      <c r="F219" s="89" t="s">
        <v>0</v>
      </c>
      <c r="G219" s="89" t="s">
        <v>0</v>
      </c>
      <c r="H219" s="94">
        <v>1.0712795062670992</v>
      </c>
      <c r="I219" s="94">
        <v>0.68962790272444685</v>
      </c>
      <c r="J219" s="94">
        <v>0.74335271706436745</v>
      </c>
      <c r="K219" s="94">
        <v>0.84999003587086486</v>
      </c>
      <c r="L219" s="94">
        <v>1.1031427788059498</v>
      </c>
      <c r="M219" s="94">
        <v>0.6550414167380747</v>
      </c>
      <c r="N219" s="94">
        <v>0.61937727200885084</v>
      </c>
      <c r="O219" s="94">
        <v>3.0776668746101064</v>
      </c>
      <c r="P219" s="13">
        <v>3.4307421117574481</v>
      </c>
      <c r="Q219" s="13">
        <v>4.5878101662250073</v>
      </c>
      <c r="R219" s="13">
        <v>7.3903083700440551</v>
      </c>
      <c r="S219" s="13">
        <v>5.9932659932659949</v>
      </c>
      <c r="T219" s="13">
        <v>2.9329411764705888</v>
      </c>
      <c r="U219" s="13">
        <v>2.6803461063040785</v>
      </c>
      <c r="V219" s="13">
        <v>2.8738921001926787</v>
      </c>
      <c r="W219" s="13">
        <v>3.7333676809310212</v>
      </c>
      <c r="X219" s="13">
        <v>3.2740341565569042</v>
      </c>
      <c r="Y219" s="13">
        <v>4.9176575227038661</v>
      </c>
      <c r="Z219" s="13">
        <v>9.032125047947833</v>
      </c>
      <c r="AA219" s="13">
        <v>7.215077212205026</v>
      </c>
      <c r="AB219" s="13">
        <v>8.7967904146001494</v>
      </c>
      <c r="AC219" s="13">
        <v>4.7609231411862991</v>
      </c>
      <c r="AD219" s="13">
        <v>2.551958224543081</v>
      </c>
      <c r="AE219" s="13">
        <v>2.0979028830951729</v>
      </c>
      <c r="AF219" s="13">
        <v>3.5995294591526603</v>
      </c>
      <c r="AG219" s="13">
        <v>6.8845571551676423</v>
      </c>
      <c r="AH219" s="13">
        <v>5.2111166283524888</v>
      </c>
      <c r="AI219" s="13">
        <v>4.3441788401947754</v>
      </c>
      <c r="AJ219" s="13">
        <v>3.7745889929227658</v>
      </c>
      <c r="AK219" s="13">
        <v>3.7854360528024231</v>
      </c>
      <c r="AL219" s="13">
        <v>6.1297236072090886</v>
      </c>
      <c r="AM219" s="13">
        <v>6.1066848037310528</v>
      </c>
      <c r="AN219" s="13">
        <v>5.1742297345312425</v>
      </c>
      <c r="AO219" s="13">
        <v>3.9200164412340062</v>
      </c>
      <c r="AP219" s="13">
        <v>4.1556559543090952</v>
      </c>
      <c r="AQ219" s="13">
        <v>3.5957370869676839</v>
      </c>
      <c r="AR219" s="13">
        <v>3.1597069893093814</v>
      </c>
      <c r="AS219" s="13">
        <v>3.0436714655130879</v>
      </c>
      <c r="AT219" s="13">
        <v>3.3932109332922984</v>
      </c>
      <c r="AU219" s="13">
        <v>3.0351200198777195</v>
      </c>
      <c r="AV219" s="13">
        <v>2.6886545508937254</v>
      </c>
      <c r="AW219" s="13">
        <v>2.4445147310192601</v>
      </c>
      <c r="AX219" s="13">
        <v>2.3882778247827088</v>
      </c>
      <c r="AY219" s="13">
        <v>2.3273068821590739</v>
      </c>
      <c r="AZ219" s="13">
        <v>2.2561815603977919</v>
      </c>
      <c r="BA219" s="13">
        <v>2.3072811163628177</v>
      </c>
      <c r="BB219" s="13">
        <v>2.6019824044766344</v>
      </c>
      <c r="BC219" s="13">
        <v>2.8436356746457574</v>
      </c>
      <c r="BD219" s="13">
        <v>2.5454449399398751</v>
      </c>
      <c r="BE219" s="13">
        <v>2.0060697538198546</v>
      </c>
      <c r="BF219" s="13">
        <v>1.8282123539839097</v>
      </c>
      <c r="BG219" s="13">
        <v>1.4468025511901077</v>
      </c>
      <c r="BH219" s="13">
        <v>2.3736171292743822</v>
      </c>
      <c r="BI219" s="13">
        <v>2.3106937714501332</v>
      </c>
      <c r="BJ219" s="13">
        <v>2.0768516170142761</v>
      </c>
      <c r="BK219" s="13">
        <v>2.0541375306899714</v>
      </c>
      <c r="BL219" s="13">
        <v>1.9645873787661816</v>
      </c>
      <c r="BM219" s="13">
        <v>0.99228410267467504</v>
      </c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</row>
    <row r="220" spans="2:92" x14ac:dyDescent="0.25">
      <c r="B220" s="165" t="s">
        <v>184</v>
      </c>
      <c r="C220" s="89" t="s">
        <v>0</v>
      </c>
      <c r="D220" s="94">
        <v>-11.612599905970844</v>
      </c>
      <c r="E220" s="94">
        <v>-16.462765957446802</v>
      </c>
      <c r="F220" s="94">
        <v>-12.225405921680998</v>
      </c>
      <c r="G220" s="94">
        <v>7.7620602103736003</v>
      </c>
      <c r="H220" s="94">
        <v>13.093234601144378</v>
      </c>
      <c r="I220" s="94">
        <v>-0.50595238095237915</v>
      </c>
      <c r="J220" s="94">
        <v>-10.529464552796885</v>
      </c>
      <c r="K220" s="94">
        <v>-4.8478769642260051</v>
      </c>
      <c r="L220" s="94">
        <v>-3.4082923401265064</v>
      </c>
      <c r="M220" s="94">
        <v>-26.118588577664603</v>
      </c>
      <c r="N220" s="94">
        <v>-25.701624815361889</v>
      </c>
      <c r="O220" s="94">
        <v>-36.050364479787945</v>
      </c>
      <c r="P220" s="13">
        <v>8.0829015544041418</v>
      </c>
      <c r="Q220" s="13">
        <v>71.524448705656766</v>
      </c>
      <c r="R220" s="13">
        <v>16.433761878144225</v>
      </c>
      <c r="S220" s="13">
        <v>3.3125300048007622</v>
      </c>
      <c r="T220" s="13">
        <v>15.19516728624537</v>
      </c>
      <c r="U220" s="13">
        <v>-25.211778943122233</v>
      </c>
      <c r="V220" s="13">
        <v>-11.866235167206051</v>
      </c>
      <c r="W220" s="13">
        <v>-2.2031823745409795</v>
      </c>
      <c r="X220" s="13">
        <v>10.450563204004993</v>
      </c>
      <c r="Y220" s="13">
        <v>17.563739376770538</v>
      </c>
      <c r="Z220" s="13">
        <v>40.530120481927703</v>
      </c>
      <c r="AA220" s="13">
        <v>-2.7091906721536274</v>
      </c>
      <c r="AB220" s="13">
        <v>13.07719421924569</v>
      </c>
      <c r="AC220" s="13">
        <v>14.869077306733169</v>
      </c>
      <c r="AD220" s="13">
        <v>31.071913161465403</v>
      </c>
      <c r="AE220" s="13">
        <v>-2.0496894409937849</v>
      </c>
      <c r="AF220" s="13">
        <v>-3.6355950116254587</v>
      </c>
      <c r="AG220" s="13">
        <v>53.410835709585449</v>
      </c>
      <c r="AH220" s="13">
        <v>2.9596797254789919</v>
      </c>
      <c r="AI220" s="13">
        <v>1.2914872934314703</v>
      </c>
      <c r="AJ220" s="13">
        <v>-12.517137373183429</v>
      </c>
      <c r="AK220" s="13">
        <v>5.6417489421720646</v>
      </c>
      <c r="AL220" s="13">
        <v>27.503337783711636</v>
      </c>
      <c r="AM220" s="13">
        <v>1.756835369400811</v>
      </c>
      <c r="AN220" s="13">
        <v>-11.113651955179515</v>
      </c>
      <c r="AO220" s="13">
        <v>-2.4697710316439303</v>
      </c>
      <c r="AP220" s="13">
        <v>2.9675547348984477</v>
      </c>
      <c r="AQ220" s="13">
        <v>3.2022543870885212</v>
      </c>
      <c r="AR220" s="13">
        <v>4.6046915725455939</v>
      </c>
      <c r="AS220" s="13">
        <v>10.856668248694824</v>
      </c>
      <c r="AT220" s="13">
        <v>10.11452424274859</v>
      </c>
      <c r="AU220" s="13">
        <v>5.8125972006220827</v>
      </c>
      <c r="AV220" s="13">
        <v>5.970971890501553</v>
      </c>
      <c r="AW220" s="13">
        <v>7.0908460471567514</v>
      </c>
      <c r="AX220" s="13">
        <v>-0.55042901084668694</v>
      </c>
      <c r="AY220" s="13">
        <v>3.866189158391653</v>
      </c>
      <c r="AZ220" s="13">
        <v>15.218243084397788</v>
      </c>
      <c r="BA220" s="13">
        <v>-1.6051146024620766</v>
      </c>
      <c r="BB220" s="13">
        <v>5.1911246284647827</v>
      </c>
      <c r="BC220" s="13">
        <v>23.984754895518478</v>
      </c>
      <c r="BD220" s="13">
        <v>27.162391350434568</v>
      </c>
      <c r="BE220" s="13">
        <v>40.757721001958913</v>
      </c>
      <c r="BF220" s="13">
        <v>4.8383276086699123</v>
      </c>
      <c r="BG220" s="13">
        <v>18.098627351296372</v>
      </c>
      <c r="BH220" s="13">
        <v>24.192854068015524</v>
      </c>
      <c r="BI220" s="13">
        <v>30.258039668784885</v>
      </c>
      <c r="BJ220" s="13">
        <v>46.996732847449117</v>
      </c>
      <c r="BK220" s="13">
        <v>81.338579747166435</v>
      </c>
      <c r="BL220" s="13">
        <v>29.262318161476998</v>
      </c>
      <c r="BM220" s="13">
        <v>3.2087360981019719</v>
      </c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</row>
    <row r="221" spans="2:92" x14ac:dyDescent="0.25">
      <c r="B221" s="33" t="s">
        <v>45</v>
      </c>
      <c r="C221" s="169" t="s">
        <v>0</v>
      </c>
      <c r="D221" s="101">
        <v>22.379746835443036</v>
      </c>
      <c r="E221" s="101">
        <v>-37.64997931319818</v>
      </c>
      <c r="F221" s="101">
        <v>1.4598540145985606</v>
      </c>
      <c r="G221" s="101">
        <v>1.4388489208633004</v>
      </c>
      <c r="H221" s="101">
        <v>24.177949709864599</v>
      </c>
      <c r="I221" s="101">
        <v>-4.4132917964693652</v>
      </c>
      <c r="J221" s="101">
        <v>-11.352525801195002</v>
      </c>
      <c r="K221" s="101">
        <v>5.4534313725490335</v>
      </c>
      <c r="L221" s="101">
        <v>3.2539221382916983</v>
      </c>
      <c r="M221" s="101">
        <v>-12.830613393359592</v>
      </c>
      <c r="N221" s="101">
        <v>-47.127178825048418</v>
      </c>
      <c r="O221" s="101">
        <v>-30.03663003663004</v>
      </c>
      <c r="P221" s="42">
        <v>21.64048865619548</v>
      </c>
      <c r="Q221" s="42">
        <v>33.14203730272596</v>
      </c>
      <c r="R221" s="42">
        <v>21.551724137931028</v>
      </c>
      <c r="S221" s="42">
        <v>14.273049645390067</v>
      </c>
      <c r="T221" s="42">
        <v>32.350659425911552</v>
      </c>
      <c r="U221" s="42">
        <v>-35.932004689331762</v>
      </c>
      <c r="V221" s="42">
        <v>17.291857273558996</v>
      </c>
      <c r="W221" s="42">
        <v>3.2761310452418257</v>
      </c>
      <c r="X221" s="42">
        <v>50.679758308157098</v>
      </c>
      <c r="Y221" s="42">
        <v>-13.684210526315798</v>
      </c>
      <c r="Z221" s="42">
        <v>23.228803716608603</v>
      </c>
      <c r="AA221" s="42">
        <v>46.559849198868996</v>
      </c>
      <c r="AB221" s="42">
        <v>19.774919614147901</v>
      </c>
      <c r="AC221" s="42">
        <v>61.234899328859058</v>
      </c>
      <c r="AD221" s="42">
        <v>19.930069930069916</v>
      </c>
      <c r="AE221" s="42">
        <v>-17.895321393863661</v>
      </c>
      <c r="AF221" s="42">
        <v>-13.019952654717615</v>
      </c>
      <c r="AG221" s="42">
        <v>8.1648522550544556</v>
      </c>
      <c r="AH221" s="42">
        <v>68.224299065420539</v>
      </c>
      <c r="AI221" s="42">
        <v>1.0363247863247826</v>
      </c>
      <c r="AJ221" s="42">
        <v>-11.621021465581061</v>
      </c>
      <c r="AK221" s="42">
        <v>6.9992821249102777</v>
      </c>
      <c r="AL221" s="42">
        <v>-1.1629207201162894</v>
      </c>
      <c r="AM221" s="42">
        <v>21.235433872609999</v>
      </c>
      <c r="AN221" s="42">
        <v>8.3893243747667157</v>
      </c>
      <c r="AO221" s="42">
        <v>0.29272492466636546</v>
      </c>
      <c r="AP221" s="42">
        <v>-11.125418490857575</v>
      </c>
      <c r="AQ221" s="42">
        <v>16.999903409639749</v>
      </c>
      <c r="AR221" s="42">
        <v>-3.8058284487740734</v>
      </c>
      <c r="AS221" s="42">
        <v>-0.37761757638172799</v>
      </c>
      <c r="AT221" s="42">
        <v>7.1847002067539689</v>
      </c>
      <c r="AU221" s="42">
        <v>20.687992284198685</v>
      </c>
      <c r="AV221" s="42">
        <v>5.1411827384123532</v>
      </c>
      <c r="AW221" s="42">
        <v>5.7005320496579692</v>
      </c>
      <c r="AX221" s="42">
        <v>5.1773729626078735</v>
      </c>
      <c r="AY221" s="42">
        <v>10.34639927073837</v>
      </c>
      <c r="AZ221" s="42">
        <v>3.3612143742255185</v>
      </c>
      <c r="BA221" s="42">
        <v>17.573305359908108</v>
      </c>
      <c r="BB221" s="42">
        <v>-3.4413901516761047</v>
      </c>
      <c r="BC221" s="42">
        <v>23.17507810093722</v>
      </c>
      <c r="BD221" s="42">
        <v>40.651568193184254</v>
      </c>
      <c r="BE221" s="42">
        <v>58.111952049575862</v>
      </c>
      <c r="BF221" s="42">
        <v>8.1407115894305484</v>
      </c>
      <c r="BG221" s="42">
        <v>-4.5110883353385862</v>
      </c>
      <c r="BH221" s="42">
        <v>-10.779952089101808</v>
      </c>
      <c r="BI221" s="42">
        <v>39.331543343329379</v>
      </c>
      <c r="BJ221" s="42">
        <v>51.805042858036664</v>
      </c>
      <c r="BK221" s="42">
        <v>73.839673577051485</v>
      </c>
      <c r="BL221" s="42">
        <v>28.900208446344511</v>
      </c>
      <c r="BM221" s="42">
        <v>-37.424633231275386</v>
      </c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</row>
    <row r="222" spans="2:92" x14ac:dyDescent="0.25">
      <c r="B222" s="226"/>
      <c r="C222" s="226"/>
      <c r="D222" s="226"/>
      <c r="E222" s="226"/>
      <c r="F222" s="226"/>
      <c r="G222" s="226"/>
      <c r="H222" s="226"/>
      <c r="I222" s="226"/>
      <c r="J222" s="226"/>
      <c r="K222" s="89"/>
      <c r="L222" s="89"/>
      <c r="M222" s="89"/>
      <c r="N222" s="89"/>
      <c r="O222" s="12"/>
      <c r="P222" s="12"/>
      <c r="Q222" s="12"/>
      <c r="R222" s="12"/>
      <c r="S222" s="12"/>
      <c r="T222" s="12"/>
      <c r="U222" s="12"/>
      <c r="V222" s="12"/>
      <c r="W222" s="22"/>
      <c r="X222" s="225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34"/>
      <c r="AQ222" s="32"/>
      <c r="AR222" s="32"/>
      <c r="AS222" s="32"/>
      <c r="AT222" s="32"/>
      <c r="AU222" s="32"/>
      <c r="AV222" s="32"/>
      <c r="AW222" s="3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</row>
    <row r="223" spans="2:92" x14ac:dyDescent="0.25">
      <c r="B223" s="8" t="s">
        <v>280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</row>
    <row r="224" spans="2:92" x14ac:dyDescent="0.25">
      <c r="B224" s="9"/>
      <c r="C224" s="10">
        <v>1920</v>
      </c>
      <c r="D224" s="10">
        <v>1921</v>
      </c>
      <c r="E224" s="10">
        <v>1922</v>
      </c>
      <c r="F224" s="10">
        <v>1923</v>
      </c>
      <c r="G224" s="10">
        <v>1924</v>
      </c>
      <c r="H224" s="10">
        <v>1925</v>
      </c>
      <c r="I224" s="10">
        <v>1926</v>
      </c>
      <c r="J224" s="10">
        <v>1927</v>
      </c>
      <c r="K224" s="10">
        <v>1928</v>
      </c>
      <c r="L224" s="10">
        <v>1929</v>
      </c>
      <c r="M224" s="10">
        <v>1930</v>
      </c>
      <c r="N224" s="10">
        <v>1931</v>
      </c>
      <c r="O224" s="10">
        <v>1932</v>
      </c>
      <c r="P224" s="10">
        <v>1933</v>
      </c>
      <c r="Q224" s="10">
        <v>1934</v>
      </c>
      <c r="R224" s="10">
        <v>1935</v>
      </c>
      <c r="S224" s="10">
        <v>1936</v>
      </c>
      <c r="T224" s="10">
        <v>1937</v>
      </c>
      <c r="U224" s="10">
        <v>1938</v>
      </c>
      <c r="V224" s="10">
        <v>1939</v>
      </c>
      <c r="W224" s="10">
        <v>1940</v>
      </c>
      <c r="X224" s="10">
        <v>1941</v>
      </c>
      <c r="Y224" s="10">
        <v>1942</v>
      </c>
      <c r="Z224" s="10">
        <v>1943</v>
      </c>
      <c r="AA224" s="10">
        <v>1944</v>
      </c>
      <c r="AB224" s="10">
        <v>1945</v>
      </c>
      <c r="AC224" s="10">
        <v>1946</v>
      </c>
      <c r="AD224" s="10">
        <v>1947</v>
      </c>
      <c r="AE224" s="10">
        <v>1948</v>
      </c>
      <c r="AF224" s="10">
        <v>1949</v>
      </c>
      <c r="AG224" s="10">
        <v>1950</v>
      </c>
      <c r="AH224" s="10">
        <v>1951</v>
      </c>
      <c r="AI224" s="10">
        <v>1952</v>
      </c>
      <c r="AJ224" s="10">
        <v>1953</v>
      </c>
      <c r="AK224" s="10">
        <v>1954</v>
      </c>
      <c r="AL224" s="10">
        <v>1955</v>
      </c>
      <c r="AM224" s="10">
        <v>1956</v>
      </c>
      <c r="AN224" s="10">
        <v>1957</v>
      </c>
      <c r="AO224" s="10">
        <v>1958</v>
      </c>
      <c r="AP224" s="10">
        <v>1959</v>
      </c>
      <c r="AQ224" s="10">
        <v>1960</v>
      </c>
      <c r="AR224" s="10">
        <v>1961</v>
      </c>
      <c r="AS224" s="10">
        <v>1962</v>
      </c>
      <c r="AT224" s="10">
        <v>1963</v>
      </c>
      <c r="AU224" s="10">
        <v>1964</v>
      </c>
      <c r="AV224" s="10">
        <v>1965</v>
      </c>
      <c r="AW224" s="10">
        <v>1966</v>
      </c>
      <c r="AX224" s="10">
        <v>1967</v>
      </c>
      <c r="AY224" s="10">
        <v>1968</v>
      </c>
      <c r="AZ224" s="10">
        <v>1969</v>
      </c>
      <c r="BA224" s="10">
        <v>1970</v>
      </c>
      <c r="BB224" s="10">
        <v>1971</v>
      </c>
      <c r="BC224" s="10">
        <v>1972</v>
      </c>
      <c r="BD224" s="10">
        <v>1973</v>
      </c>
      <c r="BE224" s="10">
        <v>1974</v>
      </c>
      <c r="BF224" s="10">
        <v>1975</v>
      </c>
      <c r="BG224" s="10">
        <v>1976</v>
      </c>
      <c r="BH224" s="10">
        <v>1977</v>
      </c>
      <c r="BI224" s="10">
        <v>1978</v>
      </c>
      <c r="BJ224" s="10">
        <v>1979</v>
      </c>
      <c r="BK224" s="10">
        <v>1980</v>
      </c>
      <c r="BL224" s="10">
        <v>1981</v>
      </c>
      <c r="BM224" s="10">
        <v>1982</v>
      </c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</row>
    <row r="225" spans="2:92" x14ac:dyDescent="0.25">
      <c r="B225" s="164" t="s">
        <v>177</v>
      </c>
      <c r="C225" s="168">
        <v>34.930199632407387</v>
      </c>
      <c r="D225" s="168">
        <v>31.889144224107817</v>
      </c>
      <c r="E225" s="168">
        <v>26.759381388720659</v>
      </c>
      <c r="F225" s="168">
        <v>28.663210894637544</v>
      </c>
      <c r="G225" s="168">
        <v>27.473317453439488</v>
      </c>
      <c r="H225" s="168">
        <v>28.821863353463947</v>
      </c>
      <c r="I225" s="168">
        <v>28.29302182404259</v>
      </c>
      <c r="J225" s="168">
        <v>27.631969912265895</v>
      </c>
      <c r="K225" s="168">
        <v>26.521402700481044</v>
      </c>
      <c r="L225" s="168">
        <v>26.442076471067843</v>
      </c>
      <c r="M225" s="168">
        <v>26.494960624009977</v>
      </c>
      <c r="N225" s="168">
        <v>23.077110703512687</v>
      </c>
      <c r="O225" s="168">
        <v>21.529275103858026</v>
      </c>
      <c r="P225" s="168">
        <v>22.843716321424939</v>
      </c>
      <c r="Q225" s="168">
        <v>24.103035810513234</v>
      </c>
      <c r="R225" s="168">
        <v>24.028833483715101</v>
      </c>
      <c r="S225" s="168">
        <v>25.540440883917054</v>
      </c>
      <c r="T225" s="168">
        <v>30.244868402918641</v>
      </c>
      <c r="U225" s="168">
        <v>32.142327902470875</v>
      </c>
      <c r="V225" s="168">
        <v>32.318293420306446</v>
      </c>
      <c r="W225" s="168">
        <v>32.815304845333294</v>
      </c>
      <c r="X225" s="168">
        <v>34.9756101870693</v>
      </c>
      <c r="Y225" s="168">
        <v>38.600122482648622</v>
      </c>
      <c r="Z225" s="168">
        <v>46.630590857916722</v>
      </c>
      <c r="AA225" s="168">
        <v>57.128074592574727</v>
      </c>
      <c r="AB225" s="168">
        <v>63.587654268728578</v>
      </c>
      <c r="AC225" s="168">
        <v>73.189011343110877</v>
      </c>
      <c r="AD225" s="168">
        <v>77.533625419268887</v>
      </c>
      <c r="AE225" s="168">
        <v>83.211761311313325</v>
      </c>
      <c r="AF225" s="168">
        <v>91.162218377628221</v>
      </c>
      <c r="AG225" s="168">
        <v>100.00000000000006</v>
      </c>
      <c r="AH225" s="168">
        <v>124.39946077226945</v>
      </c>
      <c r="AI225" s="168">
        <v>128.89744451309085</v>
      </c>
      <c r="AJ225" s="168">
        <v>126.48330279189781</v>
      </c>
      <c r="AK225" s="168">
        <v>138.0974996152128</v>
      </c>
      <c r="AL225" s="168">
        <v>157.18694523754928</v>
      </c>
      <c r="AM225" s="168">
        <v>164.49742963313366</v>
      </c>
      <c r="AN225" s="168">
        <v>171.64648377392595</v>
      </c>
      <c r="AO225" s="168">
        <v>179.25676721412415</v>
      </c>
      <c r="AP225" s="168">
        <v>181.32076832896584</v>
      </c>
      <c r="AQ225" s="168">
        <v>190.22249380750074</v>
      </c>
      <c r="AR225" s="168">
        <v>192.05588027263926</v>
      </c>
      <c r="AS225" s="168">
        <v>195.51510001818394</v>
      </c>
      <c r="AT225" s="168">
        <v>196.64511180172852</v>
      </c>
      <c r="AU225" s="168">
        <v>204.98183138849117</v>
      </c>
      <c r="AV225" s="168">
        <v>208.72931944616448</v>
      </c>
      <c r="AW225" s="168">
        <v>211.4621030451448</v>
      </c>
      <c r="AX225" s="168">
        <v>217.49267613487757</v>
      </c>
      <c r="AY225" s="168">
        <v>221.70139349195688</v>
      </c>
      <c r="AZ225" s="168">
        <v>227.30336331577891</v>
      </c>
      <c r="BA225" s="168">
        <v>238.67625274463239</v>
      </c>
      <c r="BB225" s="168">
        <v>251.72950722203174</v>
      </c>
      <c r="BC225" s="168">
        <v>264.17422957606215</v>
      </c>
      <c r="BD225" s="168">
        <v>296.09161374737783</v>
      </c>
      <c r="BE225" s="168">
        <v>366.51411797213922</v>
      </c>
      <c r="BF225" s="168">
        <v>421.28791639725631</v>
      </c>
      <c r="BG225" s="168">
        <v>487.95554828397576</v>
      </c>
      <c r="BH225" s="168">
        <v>629.77556600336015</v>
      </c>
      <c r="BI225" s="168">
        <v>739.71734670020339</v>
      </c>
      <c r="BJ225" s="168">
        <v>874.28118173592111</v>
      </c>
      <c r="BK225" s="168">
        <v>1104.6686741725155</v>
      </c>
      <c r="BL225" s="168">
        <v>1413.2441823754752</v>
      </c>
      <c r="BM225" s="168">
        <v>2245.8347650221513</v>
      </c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</row>
    <row r="226" spans="2:92" x14ac:dyDescent="0.25">
      <c r="B226" s="164" t="s">
        <v>178</v>
      </c>
      <c r="C226" s="168">
        <v>33.4</v>
      </c>
      <c r="D226" s="168">
        <v>30.911838578759649</v>
      </c>
      <c r="E226" s="168">
        <v>27.131870084193217</v>
      </c>
      <c r="F226" s="168">
        <v>25.639494903728128</v>
      </c>
      <c r="G226" s="168">
        <v>25.969774656781873</v>
      </c>
      <c r="H226" s="168">
        <v>26.043170157460484</v>
      </c>
      <c r="I226" s="168">
        <v>26.422380244299976</v>
      </c>
      <c r="J226" s="168">
        <v>25.871913989210395</v>
      </c>
      <c r="K226" s="168">
        <v>25.052330898299235</v>
      </c>
      <c r="L226" s="168">
        <v>24.50186464320965</v>
      </c>
      <c r="M226" s="168">
        <v>24.489632059763217</v>
      </c>
      <c r="N226" s="168">
        <v>22.932937955536765</v>
      </c>
      <c r="O226" s="168">
        <v>21.208411553461765</v>
      </c>
      <c r="P226" s="168">
        <v>21.843957737638757</v>
      </c>
      <c r="Q226" s="168">
        <v>22.314732688880966</v>
      </c>
      <c r="R226" s="168">
        <v>22.079345213259856</v>
      </c>
      <c r="S226" s="168">
        <v>24.833378678026818</v>
      </c>
      <c r="T226" s="168">
        <v>27.846338365977001</v>
      </c>
      <c r="U226" s="168">
        <v>29.423434452638425</v>
      </c>
      <c r="V226" s="168">
        <v>29.611744433135318</v>
      </c>
      <c r="W226" s="168">
        <v>29.848638388600392</v>
      </c>
      <c r="X226" s="168">
        <v>33.490882953876024</v>
      </c>
      <c r="Y226" s="168">
        <v>37.221962752451084</v>
      </c>
      <c r="Z226" s="168">
        <v>46.371991782289911</v>
      </c>
      <c r="AA226" s="168">
        <v>55.610856045428136</v>
      </c>
      <c r="AB226" s="168">
        <v>61.622040165354584</v>
      </c>
      <c r="AC226" s="168">
        <v>72.607997350047768</v>
      </c>
      <c r="AD226" s="168">
        <v>71.838091994786282</v>
      </c>
      <c r="AE226" s="168">
        <v>79.477922058535199</v>
      </c>
      <c r="AF226" s="168">
        <v>86.880858166818996</v>
      </c>
      <c r="AG226" s="168">
        <v>100</v>
      </c>
      <c r="AH226" s="168">
        <v>119.70781156827672</v>
      </c>
      <c r="AI226" s="168">
        <v>117.08407871198571</v>
      </c>
      <c r="AJ226" s="168">
        <v>117.94871794871804</v>
      </c>
      <c r="AK226" s="168">
        <v>137.11985688729888</v>
      </c>
      <c r="AL226" s="168">
        <v>150.04391248340013</v>
      </c>
      <c r="AM226" s="168">
        <v>152.60438880564246</v>
      </c>
      <c r="AN226" s="168">
        <v>162.07815119793901</v>
      </c>
      <c r="AO226" s="168">
        <v>167.96724673909634</v>
      </c>
      <c r="AP226" s="168">
        <v>168.47934200354482</v>
      </c>
      <c r="AQ226" s="168">
        <v>177.56903294750498</v>
      </c>
      <c r="AR226" s="168">
        <v>177.56903294750495</v>
      </c>
      <c r="AS226" s="168">
        <v>181.66579506309267</v>
      </c>
      <c r="AT226" s="168">
        <v>182.30591414365327</v>
      </c>
      <c r="AU226" s="168">
        <v>192.41979561651047</v>
      </c>
      <c r="AV226" s="168">
        <v>192.8038670648468</v>
      </c>
      <c r="AW226" s="168">
        <v>198.30889115766772</v>
      </c>
      <c r="AX226" s="168">
        <v>201.76553419269482</v>
      </c>
      <c r="AY226" s="168">
        <v>205.86229630828248</v>
      </c>
      <c r="AZ226" s="168">
        <v>215.86917901245016</v>
      </c>
      <c r="BA226" s="168">
        <v>226.00364154454346</v>
      </c>
      <c r="BB226" s="168">
        <v>237.21302870436185</v>
      </c>
      <c r="BC226" s="168">
        <v>250.39295704815441</v>
      </c>
      <c r="BD226" s="168">
        <v>303.90593077875161</v>
      </c>
      <c r="BE226" s="168">
        <v>366.50421623754499</v>
      </c>
      <c r="BF226" s="168">
        <v>407.93777530228033</v>
      </c>
      <c r="BG226" s="168">
        <v>518.90498990504545</v>
      </c>
      <c r="BH226" s="168">
        <v>626.11024545111172</v>
      </c>
      <c r="BI226" s="168">
        <v>727.35251461141104</v>
      </c>
      <c r="BJ226" s="168">
        <v>872.97145247411515</v>
      </c>
      <c r="BK226" s="168">
        <v>1133.5244610911723</v>
      </c>
      <c r="BL226" s="168">
        <v>1458.6717930076923</v>
      </c>
      <c r="BM226" s="168">
        <v>2900.4784657655114</v>
      </c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</row>
    <row r="227" spans="2:92" x14ac:dyDescent="0.25">
      <c r="B227" s="165" t="s">
        <v>7</v>
      </c>
      <c r="C227" s="94">
        <v>4.8</v>
      </c>
      <c r="D227" s="94">
        <v>-8.7060922648668608</v>
      </c>
      <c r="E227" s="94">
        <v>-16.086235489220556</v>
      </c>
      <c r="F227" s="94">
        <v>7.1146245059288571</v>
      </c>
      <c r="G227" s="94">
        <v>-4.151291512915134</v>
      </c>
      <c r="H227" s="94">
        <v>4.908565928777664</v>
      </c>
      <c r="I227" s="94">
        <v>-1.834862385321101</v>
      </c>
      <c r="J227" s="94">
        <v>-2.3364485981308358</v>
      </c>
      <c r="K227" s="94">
        <v>-4.0191387559808671</v>
      </c>
      <c r="L227" s="94">
        <v>-0.29910269192422456</v>
      </c>
      <c r="M227" s="94">
        <v>0.20000000000000018</v>
      </c>
      <c r="N227" s="94">
        <v>-12.900000000000011</v>
      </c>
      <c r="O227" s="94">
        <v>-6.7072330654420087</v>
      </c>
      <c r="P227" s="76">
        <v>6.1053668143771667</v>
      </c>
      <c r="Q227" s="74">
        <v>5.5127610208816513</v>
      </c>
      <c r="R227" s="191">
        <v>-0.30785469258510778</v>
      </c>
      <c r="S227" s="74">
        <v>6.290806423151607</v>
      </c>
      <c r="T227" s="74">
        <v>18.419523532829807</v>
      </c>
      <c r="U227" s="74">
        <v>6.2736576475536099</v>
      </c>
      <c r="V227" s="74">
        <v>0.54745729173537594</v>
      </c>
      <c r="W227" s="74">
        <v>1.5378640776698926</v>
      </c>
      <c r="X227" s="74">
        <v>6.5832249674902199</v>
      </c>
      <c r="Y227" s="74">
        <v>10.362970870825094</v>
      </c>
      <c r="Z227" s="74">
        <v>20.804256201202275</v>
      </c>
      <c r="AA227" s="74">
        <v>22.512010981468823</v>
      </c>
      <c r="AB227" s="74">
        <v>11.30718954248362</v>
      </c>
      <c r="AC227" s="74">
        <v>15.099404412381512</v>
      </c>
      <c r="AD227" s="74">
        <v>5.9361562568326143</v>
      </c>
      <c r="AE227" s="74">
        <v>7.3234494857418175</v>
      </c>
      <c r="AF227" s="74">
        <v>9.55448717948717</v>
      </c>
      <c r="AG227" s="74">
        <v>9.6945662135627497</v>
      </c>
      <c r="AH227" s="74">
        <v>24.399460772269379</v>
      </c>
      <c r="AI227" s="74">
        <v>3.6157582298974589</v>
      </c>
      <c r="AJ227" s="74">
        <v>-1.8729166666666131</v>
      </c>
      <c r="AK227" s="74">
        <v>9.1823952782319029</v>
      </c>
      <c r="AL227" s="74">
        <v>13.823165282156635</v>
      </c>
      <c r="AM227" s="74">
        <v>4.6508215962441257</v>
      </c>
      <c r="AN227" s="74">
        <v>4.3459974765175824</v>
      </c>
      <c r="AO227" s="74">
        <v>4.4336960902861433</v>
      </c>
      <c r="AP227" s="74">
        <v>1.1514215875466638</v>
      </c>
      <c r="AQ227" s="74">
        <v>4.9093799682034867</v>
      </c>
      <c r="AR227" s="74">
        <v>0.96381160210938788</v>
      </c>
      <c r="AS227" s="74">
        <v>1.8011527377521874</v>
      </c>
      <c r="AT227" s="74">
        <v>0.57796650153336682</v>
      </c>
      <c r="AU227" s="74">
        <v>4.2394746100621772</v>
      </c>
      <c r="AV227" s="74">
        <v>1.828204983968007</v>
      </c>
      <c r="AW227" s="74">
        <v>1.3092475969506356</v>
      </c>
      <c r="AX227" s="74">
        <v>2.8518457931184571</v>
      </c>
      <c r="AY227" s="74">
        <v>1.9351076237938525</v>
      </c>
      <c r="AZ227" s="74">
        <v>2.526808575980044</v>
      </c>
      <c r="BA227" s="74">
        <v>5.0033968978513643</v>
      </c>
      <c r="BB227" s="74">
        <v>5.4690210388737226</v>
      </c>
      <c r="BC227" s="74">
        <v>4.9436883627050676</v>
      </c>
      <c r="BD227" s="74">
        <v>12.081944640298792</v>
      </c>
      <c r="BE227" s="74">
        <v>23.784025266195187</v>
      </c>
      <c r="BF227" s="74">
        <v>14.944526210387554</v>
      </c>
      <c r="BG227" s="74">
        <v>15.824719696886525</v>
      </c>
      <c r="BH227" s="74">
        <v>29.064126479990215</v>
      </c>
      <c r="BI227" s="74">
        <v>17.457295365482107</v>
      </c>
      <c r="BJ227" s="74">
        <v>18.191250433154238</v>
      </c>
      <c r="BK227" s="74">
        <v>26.351647187367199</v>
      </c>
      <c r="BL227" s="74">
        <v>27.933761083078366</v>
      </c>
      <c r="BM227" s="74">
        <v>58.913427207406023</v>
      </c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</row>
    <row r="228" spans="2:92" x14ac:dyDescent="0.25">
      <c r="B228" s="165" t="s">
        <v>152</v>
      </c>
      <c r="C228" s="94">
        <v>-7.4495850935339831</v>
      </c>
      <c r="D228" s="94">
        <v>-12.228222805109201</v>
      </c>
      <c r="E228" s="94">
        <v>-5.5004508566275812</v>
      </c>
      <c r="F228" s="94">
        <v>1.2881679389312728</v>
      </c>
      <c r="G228" s="94">
        <v>0.28261893546868144</v>
      </c>
      <c r="H228" s="94">
        <v>1.4560826679192118</v>
      </c>
      <c r="I228" s="94">
        <v>-2.0833333333333259</v>
      </c>
      <c r="J228" s="94">
        <v>-3.167848699763598</v>
      </c>
      <c r="K228" s="94">
        <v>-2.1972656250000111</v>
      </c>
      <c r="L228" s="94">
        <v>-4.992511233149477E-2</v>
      </c>
      <c r="M228" s="94">
        <v>-6.3565434565434735</v>
      </c>
      <c r="N228" s="94">
        <v>-7.5198668631929149</v>
      </c>
      <c r="O228" s="94">
        <v>2.9966703662597238</v>
      </c>
      <c r="P228" s="76">
        <v>2.1551724137930828</v>
      </c>
      <c r="Q228" s="74">
        <v>2.1551724137930828</v>
      </c>
      <c r="R228" s="74">
        <v>-1.0548523206751148</v>
      </c>
      <c r="S228" s="74">
        <v>12.473347547974445</v>
      </c>
      <c r="T228" s="74">
        <v>12.132701421800984</v>
      </c>
      <c r="U228" s="74">
        <v>5.6635672020287631</v>
      </c>
      <c r="V228" s="74">
        <v>0.64000000000001833</v>
      </c>
      <c r="W228" s="74">
        <v>0.79999999999997851</v>
      </c>
      <c r="X228" s="74">
        <v>12.20238095238091</v>
      </c>
      <c r="Y228" s="74">
        <v>11.140583554376704</v>
      </c>
      <c r="Z228" s="74">
        <v>24.582338902148003</v>
      </c>
      <c r="AA228" s="74">
        <v>19.92337164750959</v>
      </c>
      <c r="AB228" s="74">
        <v>10.80937167199143</v>
      </c>
      <c r="AC228" s="74">
        <v>17.827967323402195</v>
      </c>
      <c r="AD228" s="74">
        <v>-1.0603588907014183</v>
      </c>
      <c r="AE228" s="74">
        <v>10.634789777411392</v>
      </c>
      <c r="AF228" s="74">
        <v>9.31445603576746</v>
      </c>
      <c r="AG228" s="74">
        <v>15.100152219941343</v>
      </c>
      <c r="AH228" s="74">
        <v>19.707811568276725</v>
      </c>
      <c r="AI228" s="74">
        <v>-2.1917808219178214</v>
      </c>
      <c r="AJ228" s="74">
        <v>0.73847720906550229</v>
      </c>
      <c r="AK228" s="74">
        <v>16.253791708796793</v>
      </c>
      <c r="AL228" s="74">
        <v>9.4253712696941818</v>
      </c>
      <c r="AM228" s="74">
        <v>1.7064846416382284</v>
      </c>
      <c r="AN228" s="74">
        <v>6.2080536912751283</v>
      </c>
      <c r="AO228" s="74">
        <v>3.6334913112164191</v>
      </c>
      <c r="AP228" s="74">
        <v>0.30487804878049918</v>
      </c>
      <c r="AQ228" s="74">
        <v>5.3951367781154502</v>
      </c>
      <c r="AR228" s="74">
        <v>-1.1102230246251565E-14</v>
      </c>
      <c r="AS228" s="74">
        <v>2.3071377072819033</v>
      </c>
      <c r="AT228" s="74">
        <v>0.35236081747711534</v>
      </c>
      <c r="AU228" s="74">
        <v>5.5477528089887818</v>
      </c>
      <c r="AV228" s="74">
        <v>0.19960079840317668</v>
      </c>
      <c r="AW228" s="74">
        <v>2.855245683930896</v>
      </c>
      <c r="AX228" s="74">
        <v>1.7430600387346562</v>
      </c>
      <c r="AY228" s="74">
        <v>2.0304568527918621</v>
      </c>
      <c r="AZ228" s="74">
        <v>4.8609594294927172</v>
      </c>
      <c r="BA228" s="74">
        <v>4.694724174361542</v>
      </c>
      <c r="BB228" s="74">
        <v>4.9598259051100824</v>
      </c>
      <c r="BC228" s="74">
        <v>5.556157018769281</v>
      </c>
      <c r="BD228" s="74">
        <v>21.371597013531751</v>
      </c>
      <c r="BE228" s="74">
        <v>20.597915051669702</v>
      </c>
      <c r="BF228" s="74">
        <v>11.305070236321836</v>
      </c>
      <c r="BG228" s="74">
        <v>27.201995333856701</v>
      </c>
      <c r="BH228" s="74">
        <v>20.659900681564803</v>
      </c>
      <c r="BI228" s="74">
        <v>16.170038726543169</v>
      </c>
      <c r="BJ228" s="74">
        <v>20.020407565443165</v>
      </c>
      <c r="BK228" s="74">
        <v>29.846681455460633</v>
      </c>
      <c r="BL228" s="74">
        <v>28.684633025344787</v>
      </c>
      <c r="BM228" s="74">
        <v>98.843802949318828</v>
      </c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</row>
    <row r="229" spans="2:92" x14ac:dyDescent="0.25">
      <c r="B229" s="192" t="s">
        <v>220</v>
      </c>
      <c r="C229" s="79">
        <v>36.238532110091739</v>
      </c>
      <c r="D229" s="79">
        <v>33.394495412844037</v>
      </c>
      <c r="E229" s="79">
        <v>27.155963302752294</v>
      </c>
      <c r="F229" s="79">
        <v>28.348623853211009</v>
      </c>
      <c r="G229" s="79">
        <v>26.788990825688071</v>
      </c>
      <c r="H229" s="79">
        <v>28.532110091743117</v>
      </c>
      <c r="I229" s="79">
        <v>28.073394495412845</v>
      </c>
      <c r="J229" s="79">
        <v>26.330275229357795</v>
      </c>
      <c r="K229" s="79">
        <v>26.972477064220179</v>
      </c>
      <c r="L229" s="79">
        <v>27.155963302752294</v>
      </c>
      <c r="M229" s="79">
        <v>27.981651376146786</v>
      </c>
      <c r="N229" s="79">
        <v>24.220183486238533</v>
      </c>
      <c r="O229" s="79">
        <v>21.559633027522938</v>
      </c>
      <c r="P229" s="79">
        <v>22.844036697247709</v>
      </c>
      <c r="Q229" s="79">
        <v>23.302752293577981</v>
      </c>
      <c r="R229" s="79">
        <v>23.853211009174313</v>
      </c>
      <c r="S229" s="79">
        <v>26.422018348623848</v>
      </c>
      <c r="T229" s="79">
        <v>32.935779816513758</v>
      </c>
      <c r="U229" s="79">
        <v>34.678899082568805</v>
      </c>
      <c r="V229" s="79">
        <v>35.045871559633021</v>
      </c>
      <c r="W229" s="79">
        <v>34.678899082568805</v>
      </c>
      <c r="X229" s="79">
        <v>36.788990825688074</v>
      </c>
      <c r="Y229" s="79">
        <v>40.73394495412844</v>
      </c>
      <c r="Z229" s="79">
        <v>50.275229357798167</v>
      </c>
      <c r="AA229" s="79">
        <v>66.788990825688074</v>
      </c>
      <c r="AB229" s="79">
        <v>75.229357798165125</v>
      </c>
      <c r="AC229" s="79">
        <v>88.990825688073386</v>
      </c>
      <c r="AD229" s="79">
        <v>90.825688073394488</v>
      </c>
      <c r="AE229" s="79">
        <v>96.330275229357795</v>
      </c>
      <c r="AF229" s="79">
        <v>100</v>
      </c>
      <c r="AG229" s="79">
        <v>109.1743119266055</v>
      </c>
      <c r="AH229" s="79">
        <v>132.11009174311928</v>
      </c>
      <c r="AI229" s="79">
        <v>148.62385321100916</v>
      </c>
      <c r="AJ229" s="79">
        <v>147.70642201834863</v>
      </c>
      <c r="AK229" s="79">
        <v>157.79816513761466</v>
      </c>
      <c r="AL229" s="79">
        <v>181.65137614678898</v>
      </c>
      <c r="AM229" s="79">
        <v>195.41284403669727</v>
      </c>
      <c r="AN229" s="79">
        <v>208.25688073394494</v>
      </c>
      <c r="AO229" s="79">
        <v>218.348623853211</v>
      </c>
      <c r="AP229" s="79">
        <v>216.51376146788991</v>
      </c>
      <c r="AQ229" s="79">
        <v>226.60550458715596</v>
      </c>
      <c r="AR229" s="79">
        <v>229.35779816513761</v>
      </c>
      <c r="AS229" s="79">
        <v>211.00917431192659</v>
      </c>
      <c r="AT229" s="79">
        <v>234.86238532110093</v>
      </c>
      <c r="AU229" s="79">
        <v>244.03669724770643</v>
      </c>
      <c r="AV229" s="79">
        <v>256.8807339449541</v>
      </c>
      <c r="AW229" s="79">
        <v>258.71559633027522</v>
      </c>
      <c r="AX229" s="79">
        <v>257.79816513761466</v>
      </c>
      <c r="AY229" s="79">
        <v>262.38532110091745</v>
      </c>
      <c r="AZ229" s="79">
        <v>268.8073394495413</v>
      </c>
      <c r="BA229" s="79">
        <v>284.40366972477062</v>
      </c>
      <c r="BB229" s="79">
        <v>290.82568807339447</v>
      </c>
      <c r="BC229" s="79">
        <v>304.58715596330273</v>
      </c>
      <c r="BD229" s="79">
        <v>377.98165137614677</v>
      </c>
      <c r="BE229" s="79">
        <v>467.88990825688074</v>
      </c>
      <c r="BF229" s="79">
        <v>544.03669724770634</v>
      </c>
      <c r="BG229" s="79">
        <v>626.60550458715591</v>
      </c>
      <c r="BH229" s="79">
        <v>830.27522935779814</v>
      </c>
      <c r="BI229" s="79">
        <v>917.43119266055044</v>
      </c>
      <c r="BJ229" s="79">
        <v>1084.3211009174313</v>
      </c>
      <c r="BK229" s="79">
        <v>1370.0613974311925</v>
      </c>
      <c r="BL229" s="79">
        <v>1752.7743481896212</v>
      </c>
      <c r="BM229" s="79">
        <v>2785.3862999385724</v>
      </c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</row>
    <row r="230" spans="2:92" x14ac:dyDescent="0.25">
      <c r="B230" s="192" t="s">
        <v>219</v>
      </c>
      <c r="C230" s="3">
        <v>5.3</v>
      </c>
      <c r="D230" s="5">
        <v>-7.8481012658227716</v>
      </c>
      <c r="E230" s="5">
        <v>-18.681318681318682</v>
      </c>
      <c r="F230" s="5">
        <v>4.3918918918918859</v>
      </c>
      <c r="G230" s="5">
        <v>-5.5016181229773586</v>
      </c>
      <c r="H230" s="5">
        <v>6.5068493150684859</v>
      </c>
      <c r="I230" s="5">
        <v>-1.607717041800627</v>
      </c>
      <c r="J230" s="5">
        <v>-6.2091503267973973</v>
      </c>
      <c r="K230" s="5">
        <v>2.4390243902439046</v>
      </c>
      <c r="L230" s="5">
        <v>0.68027210884356037</v>
      </c>
      <c r="M230" s="5">
        <v>3.0405405405405261</v>
      </c>
      <c r="N230" s="5">
        <v>-13.442622950819661</v>
      </c>
      <c r="O230" s="5">
        <v>-10.984848484848476</v>
      </c>
      <c r="P230" s="5">
        <v>5.9574468085106469</v>
      </c>
      <c r="Q230" s="5">
        <v>2.0080321285140368</v>
      </c>
      <c r="R230" s="5">
        <v>2.3622047244094446</v>
      </c>
      <c r="S230" s="5">
        <v>10.769230769230731</v>
      </c>
      <c r="T230" s="5">
        <v>24.652777777777789</v>
      </c>
      <c r="U230" s="5">
        <v>5.2924791086351064</v>
      </c>
      <c r="V230" s="5">
        <v>1.058201058201047</v>
      </c>
      <c r="W230" s="5">
        <v>-1.0471204188481575</v>
      </c>
      <c r="X230" s="5">
        <v>6.0846560846560926</v>
      </c>
      <c r="Y230" s="5">
        <v>10.723192019950112</v>
      </c>
      <c r="Z230" s="5">
        <v>23.423423423423429</v>
      </c>
      <c r="AA230" s="5">
        <v>32.846715328467148</v>
      </c>
      <c r="AB230" s="5">
        <v>12.637362637362614</v>
      </c>
      <c r="AC230" s="5">
        <v>18.292682926829286</v>
      </c>
      <c r="AD230" s="5">
        <v>2.0618556701030855</v>
      </c>
      <c r="AE230" s="5">
        <v>6.0606060606060552</v>
      </c>
      <c r="AF230" s="5">
        <v>3.8095238095238182</v>
      </c>
      <c r="AG230" s="5">
        <v>9.174311926605494</v>
      </c>
      <c r="AH230" s="5">
        <v>21.008403361344552</v>
      </c>
      <c r="AI230" s="5">
        <v>12.499999999999979</v>
      </c>
      <c r="AJ230" s="5">
        <v>-0.61728395061727559</v>
      </c>
      <c r="AK230" s="5">
        <v>6.8322981366459423</v>
      </c>
      <c r="AL230" s="5">
        <v>15.116279069767447</v>
      </c>
      <c r="AM230" s="5">
        <v>7.5757575757575912</v>
      </c>
      <c r="AN230" s="5">
        <v>6.572769953051627</v>
      </c>
      <c r="AO230" s="5">
        <v>4.8458149779735615</v>
      </c>
      <c r="AP230" s="5">
        <v>-0.84033613445377853</v>
      </c>
      <c r="AQ230" s="5">
        <v>4.6610169491525522</v>
      </c>
      <c r="AR230" s="5">
        <v>1.2145748987854255</v>
      </c>
      <c r="AS230" s="5">
        <v>-8.0000000000000071</v>
      </c>
      <c r="AT230" s="5">
        <v>11.30434782608698</v>
      </c>
      <c r="AU230" s="5">
        <v>3.90625</v>
      </c>
      <c r="AV230" s="5">
        <v>5.2631578947368363</v>
      </c>
      <c r="AW230" s="5">
        <v>0.71428571428571175</v>
      </c>
      <c r="AX230" s="5">
        <v>-0.35460992907802025</v>
      </c>
      <c r="AY230" s="5">
        <v>1.7793594306049876</v>
      </c>
      <c r="AZ230" s="5">
        <v>2.4475524475524368</v>
      </c>
      <c r="BA230" s="5">
        <v>5.8020477815699412</v>
      </c>
      <c r="BB230" s="5">
        <v>2.2580645161290214</v>
      </c>
      <c r="BC230" s="5">
        <v>4.7318611987381631</v>
      </c>
      <c r="BD230" s="5">
        <v>24.096385542168687</v>
      </c>
      <c r="BE230" s="5">
        <v>23.786407766990301</v>
      </c>
      <c r="BF230" s="5">
        <v>16.274509803921553</v>
      </c>
      <c r="BG230" s="5">
        <v>15.177065767284992</v>
      </c>
      <c r="BH230" s="5">
        <v>32.50366032210836</v>
      </c>
      <c r="BI230" s="5">
        <v>10.497237569060779</v>
      </c>
      <c r="BJ230" s="5">
        <v>18.191000000000024</v>
      </c>
      <c r="BK230" s="5">
        <v>26.351999999999975</v>
      </c>
      <c r="BL230" s="5">
        <v>27.933999999999948</v>
      </c>
      <c r="BM230" s="5">
        <v>58.912999999999997</v>
      </c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</row>
    <row r="231" spans="2:92" x14ac:dyDescent="0.25">
      <c r="B231" s="192" t="s">
        <v>221</v>
      </c>
      <c r="C231" s="93" t="s">
        <v>0</v>
      </c>
      <c r="D231" s="93" t="s">
        <v>0</v>
      </c>
      <c r="E231" s="93" t="s">
        <v>0</v>
      </c>
      <c r="F231" s="93" t="s">
        <v>0</v>
      </c>
      <c r="G231" s="93" t="s">
        <v>0</v>
      </c>
      <c r="H231" s="93" t="s">
        <v>0</v>
      </c>
      <c r="I231" s="93" t="s">
        <v>0</v>
      </c>
      <c r="J231" s="93" t="s">
        <v>0</v>
      </c>
      <c r="K231" s="93" t="s">
        <v>0</v>
      </c>
      <c r="L231" s="93" t="s">
        <v>0</v>
      </c>
      <c r="M231" s="93" t="s">
        <v>0</v>
      </c>
      <c r="N231" s="93" t="s">
        <v>0</v>
      </c>
      <c r="O231" s="93" t="s">
        <v>0</v>
      </c>
      <c r="P231" s="93" t="s">
        <v>0</v>
      </c>
      <c r="Q231" s="24">
        <v>17.817689402038329</v>
      </c>
      <c r="R231" s="24">
        <v>19.154016107191204</v>
      </c>
      <c r="S231" s="24">
        <v>20.347801297127774</v>
      </c>
      <c r="T231" s="24">
        <v>24.00042762454563</v>
      </c>
      <c r="U231" s="24">
        <v>27.314517853324766</v>
      </c>
      <c r="V231" s="24">
        <v>27.777777777777761</v>
      </c>
      <c r="W231" s="24">
        <v>28.703703703703692</v>
      </c>
      <c r="X231" s="24">
        <v>29.629629629629612</v>
      </c>
      <c r="Y231" s="24">
        <v>34.259259259259238</v>
      </c>
      <c r="Z231" s="24">
        <v>44.444444444444422</v>
      </c>
      <c r="AA231" s="24">
        <v>56.481481481481445</v>
      </c>
      <c r="AB231" s="24">
        <v>60.185185185185155</v>
      </c>
      <c r="AC231" s="24">
        <v>74.999999999999957</v>
      </c>
      <c r="AD231" s="24">
        <v>84.259259259259224</v>
      </c>
      <c r="AE231" s="24">
        <v>89.814814814814781</v>
      </c>
      <c r="AF231" s="24">
        <v>94.444444444444414</v>
      </c>
      <c r="AG231" s="24">
        <v>100</v>
      </c>
      <c r="AH231" s="24">
        <v>112.96296296296295</v>
      </c>
      <c r="AI231" s="24">
        <v>128.7037037037037</v>
      </c>
      <c r="AJ231" s="24">
        <v>126.85185185185186</v>
      </c>
      <c r="AK231" s="24">
        <v>133.33333333333334</v>
      </c>
      <c r="AL231" s="24">
        <v>154.62962962962962</v>
      </c>
      <c r="AM231" s="24">
        <v>162.03703703703701</v>
      </c>
      <c r="AN231" s="24">
        <v>171.29629629629628</v>
      </c>
      <c r="AO231" s="24">
        <v>190.74074074074073</v>
      </c>
      <c r="AP231" s="24">
        <v>195.37037037037038</v>
      </c>
      <c r="AQ231" s="24">
        <v>205.55555555555557</v>
      </c>
      <c r="AR231" s="24">
        <v>209.25925925925927</v>
      </c>
      <c r="AS231" s="24">
        <v>211.11111111111111</v>
      </c>
      <c r="AT231" s="24">
        <v>212.96296296296299</v>
      </c>
      <c r="AU231" s="24">
        <v>217.59259259259264</v>
      </c>
      <c r="AV231" s="24">
        <v>225.00000000000009</v>
      </c>
      <c r="AW231" s="24">
        <v>235.18518518518525</v>
      </c>
      <c r="AX231" s="24">
        <v>241.6666666666668</v>
      </c>
      <c r="AY231" s="24">
        <v>245.37037037037047</v>
      </c>
      <c r="AZ231" s="24">
        <v>252.77777777777786</v>
      </c>
      <c r="BA231" s="24">
        <v>267.59259259259267</v>
      </c>
      <c r="BB231" s="24">
        <v>275.92592592592604</v>
      </c>
      <c r="BC231" s="24">
        <v>292.59259259259272</v>
      </c>
      <c r="BD231" s="24">
        <v>342.59259259259272</v>
      </c>
      <c r="BE231" s="24">
        <v>454.62962962962985</v>
      </c>
      <c r="BF231" s="24">
        <v>519.44444444444468</v>
      </c>
      <c r="BG231" s="24">
        <v>593.51851851851882</v>
      </c>
      <c r="BH231" s="24">
        <v>784.25925925925981</v>
      </c>
      <c r="BI231" s="24">
        <v>925.92592592592644</v>
      </c>
      <c r="BJ231" s="24">
        <v>1094.363429936614</v>
      </c>
      <c r="BK231" s="24">
        <v>1382.7462199410807</v>
      </c>
      <c r="BL231" s="24">
        <v>1768.9992454047197</v>
      </c>
      <c r="BM231" s="24">
        <v>2811.1773281457909</v>
      </c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</row>
    <row r="232" spans="2:92" x14ac:dyDescent="0.25">
      <c r="B232" s="192" t="s">
        <v>222</v>
      </c>
      <c r="C232" s="93" t="s">
        <v>0</v>
      </c>
      <c r="D232" s="93" t="s">
        <v>0</v>
      </c>
      <c r="E232" s="93" t="s">
        <v>0</v>
      </c>
      <c r="F232" s="93" t="s">
        <v>0</v>
      </c>
      <c r="G232" s="93" t="s">
        <v>0</v>
      </c>
      <c r="H232" s="93" t="s">
        <v>0</v>
      </c>
      <c r="I232" s="93" t="s">
        <v>0</v>
      </c>
      <c r="J232" s="93" t="s">
        <v>0</v>
      </c>
      <c r="K232" s="93" t="s">
        <v>0</v>
      </c>
      <c r="L232" s="93" t="s">
        <v>0</v>
      </c>
      <c r="M232" s="93" t="s">
        <v>0</v>
      </c>
      <c r="N232" s="93" t="s">
        <v>0</v>
      </c>
      <c r="O232" s="93" t="s">
        <v>0</v>
      </c>
      <c r="P232" s="93" t="s">
        <v>0</v>
      </c>
      <c r="Q232" s="93" t="s">
        <v>0</v>
      </c>
      <c r="R232" s="5">
        <f t="shared" ref="R232:BM232" si="75">((R231/Q231)-1)*100</f>
        <v>7.4999999999999956</v>
      </c>
      <c r="S232" s="5">
        <f t="shared" si="75"/>
        <v>6.2325581395348939</v>
      </c>
      <c r="T232" s="5">
        <f t="shared" si="75"/>
        <v>17.950963222416803</v>
      </c>
      <c r="U232" s="5">
        <f t="shared" si="75"/>
        <v>13.8084632516704</v>
      </c>
      <c r="V232" s="5">
        <f t="shared" si="75"/>
        <v>1.6960208741030547</v>
      </c>
      <c r="W232" s="5">
        <f t="shared" si="75"/>
        <v>3.3333333333333437</v>
      </c>
      <c r="X232" s="5">
        <f t="shared" si="75"/>
        <v>3.2258064516128782</v>
      </c>
      <c r="Y232" s="5">
        <f t="shared" si="75"/>
        <v>15.625</v>
      </c>
      <c r="Z232" s="5">
        <f t="shared" si="75"/>
        <v>29.729729729729737</v>
      </c>
      <c r="AA232" s="5">
        <f t="shared" si="75"/>
        <v>27.083333333333325</v>
      </c>
      <c r="AB232" s="5">
        <f t="shared" si="75"/>
        <v>6.5573770491803351</v>
      </c>
      <c r="AC232" s="5">
        <f t="shared" si="75"/>
        <v>24.615384615384617</v>
      </c>
      <c r="AD232" s="5">
        <f t="shared" si="75"/>
        <v>12.345679012345689</v>
      </c>
      <c r="AE232" s="5">
        <f t="shared" si="75"/>
        <v>6.5934065934065922</v>
      </c>
      <c r="AF232" s="5">
        <f t="shared" si="75"/>
        <v>5.1546391752577359</v>
      </c>
      <c r="AG232" s="5">
        <f t="shared" si="75"/>
        <v>5.8823529411764941</v>
      </c>
      <c r="AH232" s="5">
        <f t="shared" si="75"/>
        <v>12.962962962962955</v>
      </c>
      <c r="AI232" s="5">
        <f t="shared" si="75"/>
        <v>13.934426229508201</v>
      </c>
      <c r="AJ232" s="5">
        <f t="shared" si="75"/>
        <v>-1.4388489208633004</v>
      </c>
      <c r="AK232" s="5">
        <f t="shared" si="75"/>
        <v>5.1094890510948954</v>
      </c>
      <c r="AL232" s="5">
        <f t="shared" si="75"/>
        <v>15.972222222222211</v>
      </c>
      <c r="AM232" s="5">
        <f t="shared" si="75"/>
        <v>4.7904191616766401</v>
      </c>
      <c r="AN232" s="5">
        <f t="shared" si="75"/>
        <v>5.7142857142857162</v>
      </c>
      <c r="AO232" s="5">
        <f t="shared" si="75"/>
        <v>11.351351351351369</v>
      </c>
      <c r="AP232" s="5">
        <f t="shared" si="75"/>
        <v>2.4271844660194164</v>
      </c>
      <c r="AQ232" s="5">
        <f t="shared" si="75"/>
        <v>5.2132701421800931</v>
      </c>
      <c r="AR232" s="5">
        <f t="shared" si="75"/>
        <v>1.8018018018018056</v>
      </c>
      <c r="AS232" s="5">
        <f t="shared" si="75"/>
        <v>0.88495575221239076</v>
      </c>
      <c r="AT232" s="5">
        <f t="shared" si="75"/>
        <v>0.87719298245614308</v>
      </c>
      <c r="AU232" s="5">
        <f t="shared" si="75"/>
        <v>2.1739130434782705</v>
      </c>
      <c r="AV232" s="5">
        <f t="shared" si="75"/>
        <v>3.4042553191489633</v>
      </c>
      <c r="AW232" s="5">
        <f t="shared" si="75"/>
        <v>4.5267489711934061</v>
      </c>
      <c r="AX232" s="5">
        <f t="shared" si="75"/>
        <v>2.7559055118110631</v>
      </c>
      <c r="AY232" s="5">
        <f t="shared" si="75"/>
        <v>1.5325670498084198</v>
      </c>
      <c r="AZ232" s="5">
        <f t="shared" si="75"/>
        <v>3.0188679245283012</v>
      </c>
      <c r="BA232" s="5">
        <f t="shared" si="75"/>
        <v>5.8608058608058622</v>
      </c>
      <c r="BB232" s="5">
        <f t="shared" si="75"/>
        <v>3.114186851211076</v>
      </c>
      <c r="BC232" s="5">
        <f t="shared" si="75"/>
        <v>6.0402684563758413</v>
      </c>
      <c r="BD232" s="5">
        <f t="shared" si="75"/>
        <v>17.088607594936711</v>
      </c>
      <c r="BE232" s="5">
        <f t="shared" si="75"/>
        <v>32.702702702702723</v>
      </c>
      <c r="BF232" s="5">
        <f t="shared" si="75"/>
        <v>14.256619144602855</v>
      </c>
      <c r="BG232" s="5">
        <f t="shared" si="75"/>
        <v>14.260249554367199</v>
      </c>
      <c r="BH232" s="5">
        <f t="shared" si="75"/>
        <v>32.137285491419675</v>
      </c>
      <c r="BI232" s="5">
        <f t="shared" si="75"/>
        <v>18.063754427390766</v>
      </c>
      <c r="BJ232" s="5">
        <f t="shared" si="75"/>
        <v>18.191250433154238</v>
      </c>
      <c r="BK232" s="5">
        <f t="shared" si="75"/>
        <v>26.351647187367178</v>
      </c>
      <c r="BL232" s="5">
        <f t="shared" si="75"/>
        <v>27.933761083078391</v>
      </c>
      <c r="BM232" s="5">
        <f t="shared" si="75"/>
        <v>58.913427207406023</v>
      </c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</row>
    <row r="233" spans="2:92" x14ac:dyDescent="0.25">
      <c r="B233" s="165" t="s">
        <v>29</v>
      </c>
      <c r="C233" s="94">
        <v>2.0099999999999998</v>
      </c>
      <c r="D233" s="94">
        <v>2.04</v>
      </c>
      <c r="E233" s="94">
        <v>2.0499999999999998</v>
      </c>
      <c r="F233" s="94">
        <v>2.06</v>
      </c>
      <c r="G233" s="94">
        <v>2.0699999999999998</v>
      </c>
      <c r="H233" s="94">
        <v>2.0483333333333333</v>
      </c>
      <c r="I233" s="94">
        <v>2.1308333333333334</v>
      </c>
      <c r="J233" s="94">
        <v>2.2883333333333336</v>
      </c>
      <c r="K233" s="94">
        <v>2.1541666666666668</v>
      </c>
      <c r="L233" s="94">
        <v>2.1458333333333335</v>
      </c>
      <c r="M233" s="94">
        <v>2.2483333333333331</v>
      </c>
      <c r="N233" s="94">
        <v>2.6933333333333334</v>
      </c>
      <c r="O233" s="94">
        <v>3.1625000000000001</v>
      </c>
      <c r="P233" s="76">
        <v>3.5258333333333343</v>
      </c>
      <c r="Q233" s="74">
        <v>3.600000000000001</v>
      </c>
      <c r="R233" s="74">
        <v>3.600000000000001</v>
      </c>
      <c r="S233" s="74">
        <v>3.600000000000001</v>
      </c>
      <c r="T233" s="74">
        <v>3.600000000000001</v>
      </c>
      <c r="U233" s="74">
        <v>4.5174999999999992</v>
      </c>
      <c r="V233" s="74">
        <v>5.4041666666666677</v>
      </c>
      <c r="W233" s="74">
        <v>4.857499999999999</v>
      </c>
      <c r="X233" s="74">
        <v>4.8516666666666675</v>
      </c>
      <c r="Y233" s="74">
        <v>4.8500000000000005</v>
      </c>
      <c r="Z233" s="74">
        <v>4.8549999999999995</v>
      </c>
      <c r="AA233" s="74">
        <v>4.8533333333333344</v>
      </c>
      <c r="AB233" s="74">
        <v>4.854166666666667</v>
      </c>
      <c r="AC233" s="74">
        <v>4.8583333333333334</v>
      </c>
      <c r="AD233" s="74">
        <v>4.8600000000000003</v>
      </c>
      <c r="AE233" s="74">
        <v>5.6641666666666666</v>
      </c>
      <c r="AF233" s="74">
        <v>7.9918333333333331</v>
      </c>
      <c r="AG233" s="74">
        <v>8.6416666666666675</v>
      </c>
      <c r="AH233" s="74">
        <v>8.6283333333333321</v>
      </c>
      <c r="AI233" s="74">
        <v>8.6083333333333307</v>
      </c>
      <c r="AJ233" s="74">
        <v>8.6083333333333325</v>
      </c>
      <c r="AK233" s="74">
        <v>11.661666666666664</v>
      </c>
      <c r="AL233" s="74">
        <v>12.5</v>
      </c>
      <c r="AM233" s="74">
        <v>12.5</v>
      </c>
      <c r="AN233" s="74">
        <v>12.5</v>
      </c>
      <c r="AO233" s="74">
        <v>12.5</v>
      </c>
      <c r="AP233" s="74">
        <v>12.5</v>
      </c>
      <c r="AQ233" s="74">
        <v>12.5</v>
      </c>
      <c r="AR233" s="74">
        <v>12.5</v>
      </c>
      <c r="AS233" s="74">
        <v>12.5</v>
      </c>
      <c r="AT233" s="74">
        <v>12.5</v>
      </c>
      <c r="AU233" s="74">
        <v>12.5</v>
      </c>
      <c r="AV233" s="74">
        <v>12.5</v>
      </c>
      <c r="AW233" s="74">
        <v>12.5</v>
      </c>
      <c r="AX233" s="74">
        <v>12.5</v>
      </c>
      <c r="AY233" s="74">
        <v>12.5</v>
      </c>
      <c r="AZ233" s="74">
        <v>12.5</v>
      </c>
      <c r="BA233" s="74">
        <v>12.5</v>
      </c>
      <c r="BB233" s="74">
        <v>12.5</v>
      </c>
      <c r="BC233" s="74">
        <v>12.5</v>
      </c>
      <c r="BD233" s="74">
        <v>12.5</v>
      </c>
      <c r="BE233" s="74">
        <v>12.5</v>
      </c>
      <c r="BF233" s="74">
        <v>12.5</v>
      </c>
      <c r="BG233" s="74">
        <v>15.4</v>
      </c>
      <c r="BH233" s="74">
        <v>22.566666666666666</v>
      </c>
      <c r="BI233" s="74">
        <v>22.7</v>
      </c>
      <c r="BJ233" s="74">
        <v>22.766666666666669</v>
      </c>
      <c r="BK233" s="74">
        <v>22.941666666666666</v>
      </c>
      <c r="BL233" s="74">
        <v>24.483333333333334</v>
      </c>
      <c r="BM233" s="74">
        <v>54.316666666666663</v>
      </c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</row>
    <row r="234" spans="2:92" x14ac:dyDescent="0.25">
      <c r="B234" s="165" t="s">
        <v>30</v>
      </c>
      <c r="C234" s="94">
        <v>2</v>
      </c>
      <c r="D234" s="94">
        <v>2.04</v>
      </c>
      <c r="E234" s="94">
        <v>2.0449999999999999</v>
      </c>
      <c r="F234" s="94">
        <v>2.0549999999999997</v>
      </c>
      <c r="G234" s="94">
        <v>2.0649999999999999</v>
      </c>
      <c r="H234" s="94">
        <v>2.0699999999999998</v>
      </c>
      <c r="I234" s="94">
        <v>2.3199999999999998</v>
      </c>
      <c r="J234" s="94">
        <v>2.19</v>
      </c>
      <c r="K234" s="94">
        <v>2.16</v>
      </c>
      <c r="L234" s="94">
        <v>2.16</v>
      </c>
      <c r="M234" s="94">
        <v>2.5</v>
      </c>
      <c r="N234" s="94">
        <v>2.57</v>
      </c>
      <c r="O234" s="94">
        <v>3.09</v>
      </c>
      <c r="P234" s="76">
        <v>3.6</v>
      </c>
      <c r="Q234" s="74">
        <v>3.6</v>
      </c>
      <c r="R234" s="74">
        <v>3.6</v>
      </c>
      <c r="S234" s="74">
        <v>3.6</v>
      </c>
      <c r="T234" s="74">
        <v>3.6</v>
      </c>
      <c r="U234" s="74">
        <v>4.91</v>
      </c>
      <c r="V234" s="74">
        <v>4.8499999999999996</v>
      </c>
      <c r="W234" s="74">
        <v>4.8600000000000003</v>
      </c>
      <c r="X234" s="74">
        <v>4.8499999999999996</v>
      </c>
      <c r="Y234" s="74">
        <v>4.8499999999999996</v>
      </c>
      <c r="Z234" s="74">
        <v>4.8600000000000003</v>
      </c>
      <c r="AA234" s="74">
        <v>4.8499999999999996</v>
      </c>
      <c r="AB234" s="74">
        <v>4.8499999999999996</v>
      </c>
      <c r="AC234" s="74">
        <v>4.8600000000000003</v>
      </c>
      <c r="AD234" s="74">
        <v>4.8600000000000003</v>
      </c>
      <c r="AE234" s="74">
        <v>6.88</v>
      </c>
      <c r="AF234" s="74">
        <v>8.64</v>
      </c>
      <c r="AG234" s="74">
        <v>8.65</v>
      </c>
      <c r="AH234" s="74">
        <v>8.6</v>
      </c>
      <c r="AI234" s="74">
        <v>8.6</v>
      </c>
      <c r="AJ234" s="74">
        <v>8.61</v>
      </c>
      <c r="AK234" s="74">
        <v>12.49</v>
      </c>
      <c r="AL234" s="74">
        <v>12.49</v>
      </c>
      <c r="AM234" s="74">
        <v>12.49</v>
      </c>
      <c r="AN234" s="74">
        <v>12.49</v>
      </c>
      <c r="AO234" s="74">
        <v>12.49</v>
      </c>
      <c r="AP234" s="74">
        <v>12.49</v>
      </c>
      <c r="AQ234" s="74">
        <v>12.49</v>
      </c>
      <c r="AR234" s="74">
        <v>12.49</v>
      </c>
      <c r="AS234" s="74">
        <v>12.49</v>
      </c>
      <c r="AT234" s="74">
        <v>12.49</v>
      </c>
      <c r="AU234" s="74">
        <v>12.49</v>
      </c>
      <c r="AV234" s="74">
        <v>12.49</v>
      </c>
      <c r="AW234" s="74">
        <v>12.49</v>
      </c>
      <c r="AX234" s="74">
        <v>12.49</v>
      </c>
      <c r="AY234" s="74">
        <v>12.5</v>
      </c>
      <c r="AZ234" s="74">
        <v>12.5</v>
      </c>
      <c r="BA234" s="74">
        <v>12.5</v>
      </c>
      <c r="BB234" s="74">
        <v>12.5</v>
      </c>
      <c r="BC234" s="74">
        <v>12.5</v>
      </c>
      <c r="BD234" s="74">
        <v>12.5</v>
      </c>
      <c r="BE234" s="74">
        <v>12.5</v>
      </c>
      <c r="BF234" s="74">
        <v>12.5</v>
      </c>
      <c r="BG234" s="74">
        <v>20.299999999999997</v>
      </c>
      <c r="BH234" s="74">
        <v>22.700000000000003</v>
      </c>
      <c r="BI234" s="74">
        <v>22.700000000000003</v>
      </c>
      <c r="BJ234" s="74">
        <v>22.8</v>
      </c>
      <c r="BK234" s="74">
        <v>23.2</v>
      </c>
      <c r="BL234" s="74">
        <v>26</v>
      </c>
      <c r="BM234" s="74">
        <v>80.5</v>
      </c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</row>
    <row r="235" spans="2:92" x14ac:dyDescent="0.25">
      <c r="B235" s="165" t="s">
        <v>180</v>
      </c>
      <c r="C235" s="13">
        <v>142.70165359481527</v>
      </c>
      <c r="D235" s="13">
        <v>145.88106891085928</v>
      </c>
      <c r="E235" s="13">
        <v>122.91350810475939</v>
      </c>
      <c r="F235" s="13">
        <v>125.85900528833773</v>
      </c>
      <c r="G235" s="13">
        <v>123.49166675710732</v>
      </c>
      <c r="H235" s="13">
        <v>124.11690701236193</v>
      </c>
      <c r="I235" s="13">
        <v>120.79999286152096</v>
      </c>
      <c r="J235" s="13">
        <v>115.25847702687579</v>
      </c>
      <c r="K235" s="13">
        <v>115.87173272467331</v>
      </c>
      <c r="L235" s="13">
        <v>117.739001054921</v>
      </c>
      <c r="M235" s="13">
        <v>124.39849625368676</v>
      </c>
      <c r="N235" s="13">
        <v>110.34534585678371</v>
      </c>
      <c r="O235" s="13">
        <v>117.33935812895841</v>
      </c>
      <c r="P235" s="13">
        <v>109.8735547431676</v>
      </c>
      <c r="Q235" s="74">
        <v>99.797264525982158</v>
      </c>
      <c r="R235" s="74">
        <v>93.245638350148838</v>
      </c>
      <c r="S235" s="74">
        <v>98.340013991256839</v>
      </c>
      <c r="T235" s="74">
        <v>108.82921429079053</v>
      </c>
      <c r="U235" s="74">
        <v>101.29300903177803</v>
      </c>
      <c r="V235" s="74">
        <v>86.7920298689791</v>
      </c>
      <c r="W235" s="74">
        <v>96.234571369052844</v>
      </c>
      <c r="X235" s="74">
        <v>92.452356750308368</v>
      </c>
      <c r="Y235" s="74">
        <v>90.221917748044206</v>
      </c>
      <c r="Z235" s="74">
        <v>104.18570069840931</v>
      </c>
      <c r="AA235" s="74">
        <v>126.79259755575328</v>
      </c>
      <c r="AB235" s="74">
        <v>138.65329200935156</v>
      </c>
      <c r="AC235" s="74">
        <v>139.6005038230671</v>
      </c>
      <c r="AD235" s="74">
        <v>120.33107092326176</v>
      </c>
      <c r="AE235" s="74">
        <v>102.36934168772105</v>
      </c>
      <c r="AF235" s="74">
        <v>83.640136433648877</v>
      </c>
      <c r="AG235" s="74">
        <v>81.642652675808236</v>
      </c>
      <c r="AH235" s="74">
        <v>91.411450034538419</v>
      </c>
      <c r="AI235" s="74">
        <v>97.582765627678938</v>
      </c>
      <c r="AJ235" s="74">
        <v>97.150012123213003</v>
      </c>
      <c r="AK235" s="74">
        <v>78.0755783787979</v>
      </c>
      <c r="AL235" s="74">
        <v>82.625607490253969</v>
      </c>
      <c r="AM235" s="74">
        <v>83.827213120265867</v>
      </c>
      <c r="AN235" s="74">
        <v>84.968516891459274</v>
      </c>
      <c r="AO235" s="74">
        <v>87.56541500167819</v>
      </c>
      <c r="AP235" s="74">
        <v>88.363882367222075</v>
      </c>
      <c r="AQ235" s="74">
        <v>92.653236246103191</v>
      </c>
      <c r="AR235" s="74">
        <v>93.867194575748442</v>
      </c>
      <c r="AS235" s="74">
        <v>95.331445632263012</v>
      </c>
      <c r="AT235" s="74">
        <v>96.110178692051747</v>
      </c>
      <c r="AU235" s="74">
        <v>100</v>
      </c>
      <c r="AV235" s="74">
        <v>99.829510877877723</v>
      </c>
      <c r="AW235" s="74">
        <v>97.973637735192298</v>
      </c>
      <c r="AX235" s="74">
        <v>100.49113675669416</v>
      </c>
      <c r="AY235" s="74">
        <v>99.942181014723147</v>
      </c>
      <c r="AZ235" s="74">
        <v>97.162821472481781</v>
      </c>
      <c r="BA235" s="74">
        <v>96.394930007951686</v>
      </c>
      <c r="BB235" s="74">
        <v>97.478836197390777</v>
      </c>
      <c r="BC235" s="74">
        <v>99.056361192095991</v>
      </c>
      <c r="BD235" s="74">
        <v>104.57639007105955</v>
      </c>
      <c r="BE235" s="74">
        <v>116.56963988635034</v>
      </c>
      <c r="BF235" s="74">
        <v>122.75400028099548</v>
      </c>
      <c r="BG235" s="74">
        <v>109.13205803785142</v>
      </c>
      <c r="BH235" s="74">
        <v>90.25261191975126</v>
      </c>
      <c r="BI235" s="74">
        <v>97.920286541997839</v>
      </c>
      <c r="BJ235" s="74">
        <v>103.72866615320859</v>
      </c>
      <c r="BK235" s="74">
        <v>114.53725028277071</v>
      </c>
      <c r="BL235" s="74">
        <v>124.44108291388756</v>
      </c>
      <c r="BM235" s="74">
        <v>83.981566281478351</v>
      </c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</row>
    <row r="236" spans="2:92" x14ac:dyDescent="0.25">
      <c r="B236" s="165" t="s">
        <v>181</v>
      </c>
      <c r="C236" s="94">
        <v>144.30000000000001</v>
      </c>
      <c r="D236" s="94">
        <v>132.86500248365775</v>
      </c>
      <c r="E236" s="94">
        <v>126.84879390921348</v>
      </c>
      <c r="F236" s="94">
        <v>112.37258192717769</v>
      </c>
      <c r="G236" s="94">
        <v>102.74602754352608</v>
      </c>
      <c r="H236" s="94">
        <v>96.51497307817742</v>
      </c>
      <c r="I236" s="94">
        <v>111.15022064016603</v>
      </c>
      <c r="J236" s="94">
        <v>117.12856094976425</v>
      </c>
      <c r="K236" s="94">
        <v>118.04330392319697</v>
      </c>
      <c r="L236" s="94">
        <v>117.74116630656262</v>
      </c>
      <c r="M236" s="94">
        <v>121.52546291878001</v>
      </c>
      <c r="N236" s="94">
        <v>128.99043373820916</v>
      </c>
      <c r="O236" s="94">
        <v>133.30248882000652</v>
      </c>
      <c r="P236" s="76">
        <v>104.32330727456156</v>
      </c>
      <c r="Q236" s="74">
        <v>97.757457432482212</v>
      </c>
      <c r="R236" s="74">
        <v>91.889947592916585</v>
      </c>
      <c r="S236" s="74">
        <v>99.787848389631478</v>
      </c>
      <c r="T236" s="74">
        <v>115.06913094360149</v>
      </c>
      <c r="U236" s="74">
        <v>94.508872456574949</v>
      </c>
      <c r="V236" s="74">
        <v>93.478995568953579</v>
      </c>
      <c r="W236" s="74">
        <v>93.351547018902508</v>
      </c>
      <c r="X236" s="74">
        <v>89.409197076683043</v>
      </c>
      <c r="Y236" s="74">
        <v>92.516806597321477</v>
      </c>
      <c r="Z236" s="74">
        <v>112.43766788813645</v>
      </c>
      <c r="AA236" s="74">
        <v>133.61576029974339</v>
      </c>
      <c r="AB236" s="74">
        <v>144.84011521588025</v>
      </c>
      <c r="AC236" s="74">
        <v>128.95977478145278</v>
      </c>
      <c r="AD236" s="74">
        <v>113.98874344714471</v>
      </c>
      <c r="AE236" s="74">
        <v>87.793292013157114</v>
      </c>
      <c r="AF236" s="74">
        <v>81.437221144980526</v>
      </c>
      <c r="AG236" s="74">
        <v>81.089914872744345</v>
      </c>
      <c r="AH236" s="74">
        <v>96.337849108495718</v>
      </c>
      <c r="AI236" s="74">
        <v>97.464352978878992</v>
      </c>
      <c r="AJ236" s="74">
        <v>97.734213643147697</v>
      </c>
      <c r="AK236" s="74">
        <v>78.864093610898138</v>
      </c>
      <c r="AL236" s="74">
        <v>84.834660668946739</v>
      </c>
      <c r="AM236" s="74">
        <v>82.64056357660462</v>
      </c>
      <c r="AN236" s="74">
        <v>86.093782526552502</v>
      </c>
      <c r="AO236" s="74">
        <v>88.657296478239971</v>
      </c>
      <c r="AP236" s="74">
        <v>89.209902933253431</v>
      </c>
      <c r="AQ236" s="74">
        <v>93.429694804668245</v>
      </c>
      <c r="AR236" s="74">
        <v>93.725358395822241</v>
      </c>
      <c r="AS236" s="74">
        <v>95.887731480657365</v>
      </c>
      <c r="AT236" s="74">
        <v>96.225602275162842</v>
      </c>
      <c r="AU236" s="74">
        <v>101.24356978472701</v>
      </c>
      <c r="AV236" s="74">
        <v>98.043511964624059</v>
      </c>
      <c r="AW236" s="74">
        <v>99.328737524158555</v>
      </c>
      <c r="AX236" s="74">
        <v>99.860570680382651</v>
      </c>
      <c r="AY236" s="74">
        <v>99.158535133888932</v>
      </c>
      <c r="AZ236" s="74">
        <v>97.910875094582025</v>
      </c>
      <c r="BA236" s="74">
        <v>97.098832343216188</v>
      </c>
      <c r="BB236" s="74">
        <v>98.691183996513672</v>
      </c>
      <c r="BC236" s="74">
        <v>100.74298656421279</v>
      </c>
      <c r="BD236" s="74">
        <v>112.48091549923794</v>
      </c>
      <c r="BE236" s="74">
        <v>120.75170170034191</v>
      </c>
      <c r="BF236" s="74">
        <v>125.68474910982508</v>
      </c>
      <c r="BG236" s="74">
        <v>93.877276132303805</v>
      </c>
      <c r="BH236" s="74">
        <v>94.934705755793473</v>
      </c>
      <c r="BI236" s="74">
        <v>101.16308720551135</v>
      </c>
      <c r="BJ236" s="74">
        <v>106.69927940679882</v>
      </c>
      <c r="BK236" s="74">
        <v>121.01069951677576</v>
      </c>
      <c r="BL236" s="74">
        <v>127.56984823496546</v>
      </c>
      <c r="BM236" s="74">
        <v>78.907012881766477</v>
      </c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</row>
    <row r="237" spans="2:92" x14ac:dyDescent="0.25">
      <c r="B237" s="282" t="s">
        <v>267</v>
      </c>
      <c r="C237" s="93" t="s">
        <v>0</v>
      </c>
      <c r="D237" s="93" t="s">
        <v>0</v>
      </c>
      <c r="E237" s="93" t="s">
        <v>0</v>
      </c>
      <c r="F237" s="93" t="s">
        <v>0</v>
      </c>
      <c r="G237" s="93" t="s">
        <v>0</v>
      </c>
      <c r="H237" s="93" t="s">
        <v>0</v>
      </c>
      <c r="I237" s="93" t="s">
        <v>0</v>
      </c>
      <c r="J237" s="93" t="s">
        <v>0</v>
      </c>
      <c r="K237" s="93" t="s">
        <v>0</v>
      </c>
      <c r="L237" s="93" t="s">
        <v>0</v>
      </c>
      <c r="M237" s="93" t="s">
        <v>0</v>
      </c>
      <c r="N237" s="93" t="s">
        <v>0</v>
      </c>
      <c r="O237" s="93" t="s">
        <v>0</v>
      </c>
      <c r="P237" s="93" t="s">
        <v>0</v>
      </c>
      <c r="Q237" s="93" t="s">
        <v>0</v>
      </c>
      <c r="R237" s="93" t="s">
        <v>0</v>
      </c>
      <c r="S237" s="93" t="s">
        <v>0</v>
      </c>
      <c r="T237" s="93" t="s">
        <v>0</v>
      </c>
      <c r="U237" s="93" t="s">
        <v>0</v>
      </c>
      <c r="V237" s="93" t="s">
        <v>0</v>
      </c>
      <c r="W237" s="76">
        <v>8</v>
      </c>
      <c r="X237" s="76">
        <v>8</v>
      </c>
      <c r="Y237" s="76">
        <v>8</v>
      </c>
      <c r="Z237" s="76">
        <v>8</v>
      </c>
      <c r="AA237" s="76">
        <v>8</v>
      </c>
      <c r="AB237" s="76">
        <v>8</v>
      </c>
      <c r="AC237" s="76">
        <v>8</v>
      </c>
      <c r="AD237" s="76">
        <v>8</v>
      </c>
      <c r="AE237" s="76">
        <v>8</v>
      </c>
      <c r="AF237" s="76">
        <v>8</v>
      </c>
      <c r="AG237" s="76">
        <v>8</v>
      </c>
      <c r="AH237" s="76">
        <v>8</v>
      </c>
      <c r="AI237" s="76">
        <v>8</v>
      </c>
      <c r="AJ237" s="76">
        <v>8</v>
      </c>
      <c r="AK237" s="76">
        <v>8</v>
      </c>
      <c r="AL237" s="76">
        <v>8</v>
      </c>
      <c r="AM237" s="76">
        <v>8</v>
      </c>
      <c r="AN237" s="76">
        <v>8</v>
      </c>
      <c r="AO237" s="76">
        <v>8</v>
      </c>
      <c r="AP237" s="76">
        <v>8</v>
      </c>
      <c r="AQ237" s="76">
        <v>8</v>
      </c>
      <c r="AR237" s="76">
        <v>8</v>
      </c>
      <c r="AS237" s="76">
        <v>8</v>
      </c>
      <c r="AT237" s="76">
        <v>8</v>
      </c>
      <c r="AU237" s="76">
        <v>8</v>
      </c>
      <c r="AV237" s="76">
        <v>8</v>
      </c>
      <c r="AW237" s="76">
        <v>8</v>
      </c>
      <c r="AX237" s="76">
        <v>8</v>
      </c>
      <c r="AY237" s="76">
        <v>8</v>
      </c>
      <c r="AZ237" s="76">
        <v>8</v>
      </c>
      <c r="BA237" s="76">
        <v>8</v>
      </c>
      <c r="BB237" s="76">
        <v>8</v>
      </c>
      <c r="BC237" s="76">
        <v>8</v>
      </c>
      <c r="BD237" s="76">
        <v>12.91</v>
      </c>
      <c r="BE237" s="76">
        <v>12.44</v>
      </c>
      <c r="BF237" s="76">
        <v>11.97</v>
      </c>
      <c r="BG237" s="76">
        <v>12.12</v>
      </c>
      <c r="BH237" s="76">
        <v>14.04</v>
      </c>
      <c r="BI237" s="76">
        <v>15.88</v>
      </c>
      <c r="BJ237" s="76">
        <v>17.52</v>
      </c>
      <c r="BK237" s="76">
        <v>24.25</v>
      </c>
      <c r="BL237" s="76">
        <v>31.81</v>
      </c>
      <c r="BM237" s="76">
        <v>46.12</v>
      </c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</row>
    <row r="238" spans="2:92" x14ac:dyDescent="0.25">
      <c r="B238" s="192" t="s">
        <v>223</v>
      </c>
      <c r="C238" s="93" t="s">
        <v>0</v>
      </c>
      <c r="D238" s="93" t="s">
        <v>0</v>
      </c>
      <c r="E238" s="93" t="s">
        <v>0</v>
      </c>
      <c r="F238" s="93" t="s">
        <v>0</v>
      </c>
      <c r="G238" s="93" t="s">
        <v>0</v>
      </c>
      <c r="H238" s="93" t="s">
        <v>0</v>
      </c>
      <c r="I238" s="93" t="s">
        <v>0</v>
      </c>
      <c r="J238" s="93" t="s">
        <v>0</v>
      </c>
      <c r="K238" s="93" t="s">
        <v>0</v>
      </c>
      <c r="L238" s="93" t="s">
        <v>0</v>
      </c>
      <c r="M238" s="93" t="s">
        <v>0</v>
      </c>
      <c r="N238" s="93" t="s">
        <v>0</v>
      </c>
      <c r="O238" s="93" t="s">
        <v>0</v>
      </c>
      <c r="P238" s="93" t="s">
        <v>0</v>
      </c>
      <c r="Q238" s="82">
        <v>34.328358208955223</v>
      </c>
      <c r="R238" s="82">
        <v>34.328358208955223</v>
      </c>
      <c r="S238" s="82">
        <v>39.104477611940297</v>
      </c>
      <c r="T238" s="82">
        <v>39.104477611940297</v>
      </c>
      <c r="U238" s="82">
        <v>43.582089552238806</v>
      </c>
      <c r="V238" s="82">
        <v>43.582089552238806</v>
      </c>
      <c r="W238" s="82">
        <v>45.373134328358205</v>
      </c>
      <c r="X238" s="82">
        <v>45.373134328358205</v>
      </c>
      <c r="Y238" s="82">
        <v>45.373134328358205</v>
      </c>
      <c r="Z238" s="82">
        <v>45.373134328358205</v>
      </c>
      <c r="AA238" s="82">
        <v>56.71641791044776</v>
      </c>
      <c r="AB238" s="82">
        <v>56.71641791044776</v>
      </c>
      <c r="AC238" s="82">
        <v>74.02985074626865</v>
      </c>
      <c r="AD238" s="82">
        <v>74.02985074626865</v>
      </c>
      <c r="AE238" s="82">
        <v>89.850746268656707</v>
      </c>
      <c r="AF238" s="82">
        <v>89.850746268656707</v>
      </c>
      <c r="AG238" s="82">
        <v>100</v>
      </c>
      <c r="AH238" s="82">
        <v>100</v>
      </c>
      <c r="AI238" s="82">
        <v>159.70149253731341</v>
      </c>
      <c r="AJ238" s="82">
        <v>159.70149253731341</v>
      </c>
      <c r="AK238" s="82">
        <v>189.25373134328359</v>
      </c>
      <c r="AL238" s="82">
        <v>189.25373134328359</v>
      </c>
      <c r="AM238" s="82">
        <v>216.41791044776119</v>
      </c>
      <c r="AN238" s="82">
        <v>216.41791044776119</v>
      </c>
      <c r="AO238" s="82">
        <v>242.68656716417914</v>
      </c>
      <c r="AP238" s="82">
        <v>242.68656716417914</v>
      </c>
      <c r="AQ238" s="82">
        <v>295.2238805970149</v>
      </c>
      <c r="AR238" s="82">
        <v>295.2238805970149</v>
      </c>
      <c r="AS238" s="82">
        <v>371.3432835820895</v>
      </c>
      <c r="AT238" s="82">
        <v>371.3432835820895</v>
      </c>
      <c r="AU238" s="82">
        <v>531.04477611940297</v>
      </c>
      <c r="AV238" s="82">
        <v>531.04477611940297</v>
      </c>
      <c r="AW238" s="82">
        <v>623.88059701492534</v>
      </c>
      <c r="AX238" s="82">
        <v>623.88059701492534</v>
      </c>
      <c r="AY238" s="82">
        <v>720.89552238805959</v>
      </c>
      <c r="AZ238" s="82">
        <v>720.89552238805959</v>
      </c>
      <c r="BA238" s="82">
        <v>833.73134328358208</v>
      </c>
      <c r="BB238" s="82">
        <v>833.73134328358208</v>
      </c>
      <c r="BC238" s="82">
        <v>991.94029850746256</v>
      </c>
      <c r="BD238" s="82">
        <v>1043.9179104477612</v>
      </c>
      <c r="BE238" s="82">
        <v>1414.023631840796</v>
      </c>
      <c r="BF238" s="82">
        <v>1648.955223880597</v>
      </c>
      <c r="BG238" s="82">
        <v>2123.2835820895525</v>
      </c>
      <c r="BH238" s="82">
        <v>2722.3880597014927</v>
      </c>
      <c r="BI238" s="82">
        <v>3089.2537313432831</v>
      </c>
      <c r="BJ238" s="82">
        <v>3575.5223880597014</v>
      </c>
      <c r="BK238" s="82">
        <v>4199.7014925373132</v>
      </c>
      <c r="BL238" s="82">
        <v>5464.1791044776119</v>
      </c>
      <c r="BM238" s="82">
        <v>7673.7810945273623</v>
      </c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</row>
    <row r="239" spans="2:92" x14ac:dyDescent="0.25">
      <c r="B239" s="165" t="s">
        <v>263</v>
      </c>
      <c r="C239" s="93" t="s">
        <v>0</v>
      </c>
      <c r="D239" s="93" t="s">
        <v>0</v>
      </c>
      <c r="E239" s="93" t="s">
        <v>0</v>
      </c>
      <c r="F239" s="93" t="s">
        <v>0</v>
      </c>
      <c r="G239" s="93" t="s">
        <v>0</v>
      </c>
      <c r="H239" s="93" t="s">
        <v>0</v>
      </c>
      <c r="I239" s="93" t="s">
        <v>0</v>
      </c>
      <c r="J239" s="93" t="s">
        <v>0</v>
      </c>
      <c r="K239" s="93" t="s">
        <v>0</v>
      </c>
      <c r="L239" s="93" t="s">
        <v>0</v>
      </c>
      <c r="M239" s="93" t="s">
        <v>0</v>
      </c>
      <c r="N239" s="93" t="s">
        <v>0</v>
      </c>
      <c r="O239" s="93" t="s">
        <v>0</v>
      </c>
      <c r="P239" s="93" t="s">
        <v>0</v>
      </c>
      <c r="Q239" s="74">
        <f>(Q238/Q225)*100</f>
        <v>142.42337968888518</v>
      </c>
      <c r="R239" s="74">
        <f>(R238/R225)*100</f>
        <v>142.86319072551046</v>
      </c>
      <c r="S239" s="74">
        <f>(S238/S225)*100</f>
        <v>153.1080758929443</v>
      </c>
      <c r="T239" s="74">
        <v>129.29293356808489</v>
      </c>
      <c r="U239" s="74">
        <v>135.59095559126732</v>
      </c>
      <c r="V239" s="74">
        <v>134.85269468113378</v>
      </c>
      <c r="W239" s="74">
        <v>138.26820912441036</v>
      </c>
      <c r="X239" s="74">
        <v>129.72792779218742</v>
      </c>
      <c r="Y239" s="74">
        <v>117.54660713513063</v>
      </c>
      <c r="Z239" s="74">
        <v>97.303365652410491</v>
      </c>
      <c r="AA239" s="74">
        <v>99.279414394651283</v>
      </c>
      <c r="AB239" s="74">
        <v>89.194071652270424</v>
      </c>
      <c r="AC239" s="74">
        <v>101.1488601741263</v>
      </c>
      <c r="AD239" s="74">
        <v>95.48096112615228</v>
      </c>
      <c r="AE239" s="74">
        <v>107.97842138265226</v>
      </c>
      <c r="AF239" s="74">
        <v>98.561386359051838</v>
      </c>
      <c r="AG239" s="74">
        <v>99.999999999999943</v>
      </c>
      <c r="AH239" s="74">
        <v>80.386200534312565</v>
      </c>
      <c r="AI239" s="74">
        <v>123.89810608005816</v>
      </c>
      <c r="AJ239" s="74">
        <v>126.26290507298761</v>
      </c>
      <c r="AK239" s="74">
        <v>137.04356115831905</v>
      </c>
      <c r="AL239" s="74">
        <v>120.40041306055873</v>
      </c>
      <c r="AM239" s="74">
        <v>131.56309550272115</v>
      </c>
      <c r="AN239" s="74">
        <v>126.08350936731291</v>
      </c>
      <c r="AO239" s="74">
        <v>135.38488445141232</v>
      </c>
      <c r="AP239" s="74">
        <v>133.84377829454087</v>
      </c>
      <c r="AQ239" s="74">
        <v>155.19924835796354</v>
      </c>
      <c r="AR239" s="74">
        <v>153.71769933725543</v>
      </c>
      <c r="AS239" s="74">
        <v>189.93074373669992</v>
      </c>
      <c r="AT239" s="74">
        <v>188.83931574994045</v>
      </c>
      <c r="AU239" s="74">
        <v>259.06919287541245</v>
      </c>
      <c r="AV239" s="74">
        <v>254.41791192941162</v>
      </c>
      <c r="AW239" s="74">
        <v>295.0318700281411</v>
      </c>
      <c r="AX239" s="74">
        <v>286.85131292790163</v>
      </c>
      <c r="AY239" s="74">
        <v>325.16508400485674</v>
      </c>
      <c r="AZ239" s="74">
        <v>317.15127830579559</v>
      </c>
      <c r="BA239" s="74">
        <v>349.31474484628296</v>
      </c>
      <c r="BB239" s="74">
        <v>331.20127730922309</v>
      </c>
      <c r="BC239" s="74">
        <v>375.48715485961475</v>
      </c>
      <c r="BD239" s="74">
        <v>352.56584853444065</v>
      </c>
      <c r="BE239" s="74">
        <v>385.80331902747707</v>
      </c>
      <c r="BF239" s="74">
        <v>391.40814623453463</v>
      </c>
      <c r="BG239" s="74">
        <v>435.13873129563513</v>
      </c>
      <c r="BH239" s="74">
        <v>432.27908586198902</v>
      </c>
      <c r="BI239" s="74">
        <v>417.62623860642174</v>
      </c>
      <c r="BJ239" s="74">
        <v>408.96709923006176</v>
      </c>
      <c r="BK239" s="74">
        <v>380.17747680617657</v>
      </c>
      <c r="BL239" s="74">
        <v>386.64083479848858</v>
      </c>
      <c r="BM239" s="74">
        <v>341.68947840878553</v>
      </c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</row>
    <row r="240" spans="2:92" x14ac:dyDescent="0.25">
      <c r="B240" s="192" t="s">
        <v>264</v>
      </c>
      <c r="C240" s="93" t="s">
        <v>0</v>
      </c>
      <c r="D240" s="93" t="s">
        <v>0</v>
      </c>
      <c r="E240" s="93" t="s">
        <v>0</v>
      </c>
      <c r="F240" s="93" t="s">
        <v>0</v>
      </c>
      <c r="G240" s="93" t="s">
        <v>0</v>
      </c>
      <c r="H240" s="93" t="s">
        <v>0</v>
      </c>
      <c r="I240" s="93" t="s">
        <v>0</v>
      </c>
      <c r="J240" s="93" t="s">
        <v>0</v>
      </c>
      <c r="K240" s="93" t="s">
        <v>0</v>
      </c>
      <c r="L240" s="93" t="s">
        <v>0</v>
      </c>
      <c r="M240" s="93" t="s">
        <v>0</v>
      </c>
      <c r="N240" s="93" t="s">
        <v>0</v>
      </c>
      <c r="O240" s="93" t="s">
        <v>0</v>
      </c>
      <c r="P240" s="93" t="s">
        <v>0</v>
      </c>
      <c r="Q240" s="74">
        <f t="shared" ref="Q240:AV240" si="76">(Q238/Q229)*100</f>
        <v>147.31460806205195</v>
      </c>
      <c r="R240" s="74">
        <f t="shared" si="76"/>
        <v>143.9150401836969</v>
      </c>
      <c r="S240" s="74">
        <f t="shared" si="76"/>
        <v>147.99958540630186</v>
      </c>
      <c r="T240" s="74">
        <f t="shared" si="76"/>
        <v>118.72947241508336</v>
      </c>
      <c r="U240" s="74">
        <f t="shared" si="76"/>
        <v>125.67322119560926</v>
      </c>
      <c r="V240" s="74">
        <f t="shared" si="76"/>
        <v>124.35727123544582</v>
      </c>
      <c r="W240" s="74">
        <f t="shared" si="76"/>
        <v>130.8378741214562</v>
      </c>
      <c r="X240" s="74">
        <f t="shared" si="76"/>
        <v>123.33345740127292</v>
      </c>
      <c r="Y240" s="74">
        <f t="shared" si="76"/>
        <v>111.38900094123973</v>
      </c>
      <c r="Z240" s="74">
        <f t="shared" si="76"/>
        <v>90.249482514435115</v>
      </c>
      <c r="AA240" s="74">
        <f t="shared" si="76"/>
        <v>84.918812530752831</v>
      </c>
      <c r="AB240" s="74">
        <f t="shared" si="76"/>
        <v>75.391336002912283</v>
      </c>
      <c r="AC240" s="74">
        <f t="shared" si="76"/>
        <v>83.188182797353434</v>
      </c>
      <c r="AD240" s="74">
        <f t="shared" si="76"/>
        <v>81.50761344791195</v>
      </c>
      <c r="AE240" s="74">
        <f t="shared" si="76"/>
        <v>93.273631840796014</v>
      </c>
      <c r="AF240" s="74">
        <f t="shared" si="76"/>
        <v>89.850746268656707</v>
      </c>
      <c r="AG240" s="74">
        <f t="shared" si="76"/>
        <v>91.596638655462186</v>
      </c>
      <c r="AH240" s="74">
        <f t="shared" si="76"/>
        <v>75.694444444444429</v>
      </c>
      <c r="AI240" s="74">
        <f t="shared" si="76"/>
        <v>107.45347337387139</v>
      </c>
      <c r="AJ240" s="74">
        <f t="shared" si="76"/>
        <v>108.12088625196994</v>
      </c>
      <c r="AK240" s="74">
        <f t="shared" si="76"/>
        <v>119.93405067684833</v>
      </c>
      <c r="AL240" s="74">
        <f t="shared" si="76"/>
        <v>104.1851349314036</v>
      </c>
      <c r="AM240" s="74">
        <f t="shared" si="76"/>
        <v>110.74907154368998</v>
      </c>
      <c r="AN240" s="74">
        <f t="shared" si="76"/>
        <v>103.91873232954171</v>
      </c>
      <c r="AO240" s="74">
        <f t="shared" si="76"/>
        <v>111.14636899535937</v>
      </c>
      <c r="AP240" s="74">
        <f t="shared" si="76"/>
        <v>112.08828737667595</v>
      </c>
      <c r="AQ240" s="74">
        <f t="shared" si="76"/>
        <v>130.2809837452414</v>
      </c>
      <c r="AR240" s="74">
        <f t="shared" si="76"/>
        <v>128.7176119402985</v>
      </c>
      <c r="AS240" s="74">
        <f t="shared" si="76"/>
        <v>175.98442569759897</v>
      </c>
      <c r="AT240" s="74">
        <f t="shared" si="76"/>
        <v>158.11100746268653</v>
      </c>
      <c r="AU240" s="74">
        <f t="shared" si="76"/>
        <v>217.60857367298843</v>
      </c>
      <c r="AV240" s="74">
        <f t="shared" si="76"/>
        <v>206.72814498933906</v>
      </c>
      <c r="AW240" s="74">
        <f t="shared" ref="AW240:BM240" si="77">(AW238/AW229)*100</f>
        <v>241.14533714406693</v>
      </c>
      <c r="AX240" s="74">
        <f t="shared" si="77"/>
        <v>242.00350560365433</v>
      </c>
      <c r="AY240" s="74">
        <f t="shared" si="77"/>
        <v>274.74689489614855</v>
      </c>
      <c r="AZ240" s="74">
        <f t="shared" si="77"/>
        <v>268.18297590545563</v>
      </c>
      <c r="BA240" s="74">
        <f t="shared" si="77"/>
        <v>293.15069812229177</v>
      </c>
      <c r="BB240" s="74">
        <f t="shared" si="77"/>
        <v>286.6773388577617</v>
      </c>
      <c r="BC240" s="74">
        <f t="shared" si="77"/>
        <v>325.66714619672717</v>
      </c>
      <c r="BD240" s="74">
        <f t="shared" si="77"/>
        <v>276.18216562816986</v>
      </c>
      <c r="BE240" s="74">
        <f t="shared" si="77"/>
        <v>302.21289386401327</v>
      </c>
      <c r="BF240" s="74">
        <f t="shared" si="77"/>
        <v>303.09632277063258</v>
      </c>
      <c r="BG240" s="74">
        <f t="shared" si="77"/>
        <v>338.8549201284938</v>
      </c>
      <c r="BH240" s="74">
        <f t="shared" si="77"/>
        <v>327.8898326049312</v>
      </c>
      <c r="BI240" s="74">
        <f t="shared" si="77"/>
        <v>336.72865671641785</v>
      </c>
      <c r="BJ240" s="74">
        <f t="shared" si="77"/>
        <v>329.74756140358187</v>
      </c>
      <c r="BK240" s="74">
        <f t="shared" si="77"/>
        <v>306.53381668964448</v>
      </c>
      <c r="BL240" s="74">
        <f t="shared" si="77"/>
        <v>311.74458424276747</v>
      </c>
      <c r="BM240" s="74">
        <f t="shared" si="77"/>
        <v>275.50150206083072</v>
      </c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</row>
    <row r="241" spans="1:92" x14ac:dyDescent="0.25">
      <c r="B241" s="192" t="s">
        <v>265</v>
      </c>
      <c r="C241" s="93" t="s">
        <v>0</v>
      </c>
      <c r="D241" s="93" t="s">
        <v>0</v>
      </c>
      <c r="E241" s="93" t="s">
        <v>0</v>
      </c>
      <c r="F241" s="93" t="s">
        <v>0</v>
      </c>
      <c r="G241" s="93" t="s">
        <v>0</v>
      </c>
      <c r="H241" s="93" t="s">
        <v>0</v>
      </c>
      <c r="I241" s="93" t="s">
        <v>0</v>
      </c>
      <c r="J241" s="93" t="s">
        <v>0</v>
      </c>
      <c r="K241" s="93" t="s">
        <v>0</v>
      </c>
      <c r="L241" s="93" t="s">
        <v>0</v>
      </c>
      <c r="M241" s="93" t="s">
        <v>0</v>
      </c>
      <c r="N241" s="93" t="s">
        <v>0</v>
      </c>
      <c r="O241" s="93" t="s">
        <v>0</v>
      </c>
      <c r="P241" s="93" t="s">
        <v>0</v>
      </c>
      <c r="Q241" s="82">
        <f t="shared" ref="Q241:AV241" si="78">(Q238/Q231)*100</f>
        <v>192.66447761194044</v>
      </c>
      <c r="R241" s="82">
        <f t="shared" si="78"/>
        <v>179.2227698715725</v>
      </c>
      <c r="S241" s="82">
        <f t="shared" si="78"/>
        <v>192.1803591499596</v>
      </c>
      <c r="T241" s="82">
        <f t="shared" si="78"/>
        <v>162.93242030382621</v>
      </c>
      <c r="U241" s="82">
        <f t="shared" si="78"/>
        <v>159.55650319829434</v>
      </c>
      <c r="V241" s="82">
        <f t="shared" si="78"/>
        <v>156.89552238805979</v>
      </c>
      <c r="W241" s="82">
        <f t="shared" si="78"/>
        <v>158.0741454020222</v>
      </c>
      <c r="X241" s="82">
        <f t="shared" si="78"/>
        <v>153.13432835820905</v>
      </c>
      <c r="Y241" s="82">
        <f t="shared" si="78"/>
        <v>132.44050020169431</v>
      </c>
      <c r="Z241" s="82">
        <f t="shared" si="78"/>
        <v>102.08955223880601</v>
      </c>
      <c r="AA241" s="82">
        <f t="shared" si="78"/>
        <v>100.41595302177642</v>
      </c>
      <c r="AB241" s="82">
        <f t="shared" si="78"/>
        <v>94.236509758897867</v>
      </c>
      <c r="AC241" s="82">
        <f t="shared" si="78"/>
        <v>98.70646766169159</v>
      </c>
      <c r="AD241" s="82">
        <f t="shared" si="78"/>
        <v>87.859603083483705</v>
      </c>
      <c r="AE241" s="82">
        <f t="shared" si="78"/>
        <v>100.04000615479308</v>
      </c>
      <c r="AF241" s="82">
        <f t="shared" si="78"/>
        <v>95.136084284460082</v>
      </c>
      <c r="AG241" s="82">
        <f t="shared" si="78"/>
        <v>100</v>
      </c>
      <c r="AH241" s="82">
        <f t="shared" si="78"/>
        <v>88.524590163934434</v>
      </c>
      <c r="AI241" s="82">
        <f t="shared" si="78"/>
        <v>124.08461290668957</v>
      </c>
      <c r="AJ241" s="82">
        <f t="shared" si="78"/>
        <v>125.89606710970691</v>
      </c>
      <c r="AK241" s="82">
        <f t="shared" si="78"/>
        <v>141.94029850746267</v>
      </c>
      <c r="AL241" s="82">
        <f t="shared" si="78"/>
        <v>122.39163464116545</v>
      </c>
      <c r="AM241" s="82">
        <f t="shared" si="78"/>
        <v>133.56076759061835</v>
      </c>
      <c r="AN241" s="82">
        <f t="shared" si="78"/>
        <v>126.34126663977412</v>
      </c>
      <c r="AO241" s="82">
        <f t="shared" si="78"/>
        <v>127.23373424141431</v>
      </c>
      <c r="AP241" s="82">
        <f t="shared" si="78"/>
        <v>124.21871684232866</v>
      </c>
      <c r="AQ241" s="82">
        <f t="shared" si="78"/>
        <v>143.62242839854778</v>
      </c>
      <c r="AR241" s="82">
        <f t="shared" si="78"/>
        <v>141.08043851538764</v>
      </c>
      <c r="AS241" s="82">
        <f t="shared" si="78"/>
        <v>175.89945011783186</v>
      </c>
      <c r="AT241" s="82">
        <f t="shared" si="78"/>
        <v>174.36988968202459</v>
      </c>
      <c r="AU241" s="82">
        <f t="shared" si="78"/>
        <v>244.05462051444897</v>
      </c>
      <c r="AV241" s="82">
        <f t="shared" si="78"/>
        <v>236.01990049751237</v>
      </c>
      <c r="AW241" s="82">
        <f t="shared" ref="AW241:BM241" si="79">(AW238/AW231)*100</f>
        <v>265.27206487248787</v>
      </c>
      <c r="AX241" s="82">
        <f t="shared" si="79"/>
        <v>258.15748841996896</v>
      </c>
      <c r="AY241" s="82">
        <f t="shared" si="79"/>
        <v>293.79892987890719</v>
      </c>
      <c r="AZ241" s="82">
        <f t="shared" si="79"/>
        <v>285.18943742824325</v>
      </c>
      <c r="BA241" s="82">
        <f t="shared" si="79"/>
        <v>311.56742240355311</v>
      </c>
      <c r="BB241" s="82">
        <f t="shared" si="79"/>
        <v>302.15766803566049</v>
      </c>
      <c r="BC241" s="82">
        <f t="shared" si="79"/>
        <v>339.01757037596803</v>
      </c>
      <c r="BD241" s="82">
        <f t="shared" si="79"/>
        <v>304.71117386042749</v>
      </c>
      <c r="BE241" s="82">
        <f t="shared" si="79"/>
        <v>311.02760130103036</v>
      </c>
      <c r="BF241" s="82">
        <f t="shared" si="79"/>
        <v>317.44592545294898</v>
      </c>
      <c r="BG241" s="82">
        <f t="shared" si="79"/>
        <v>357.74512771555624</v>
      </c>
      <c r="BH241" s="82">
        <f t="shared" si="79"/>
        <v>347.12858376359031</v>
      </c>
      <c r="BI241" s="82">
        <f t="shared" si="79"/>
        <v>333.63940298507441</v>
      </c>
      <c r="BJ241" s="82">
        <f t="shared" si="79"/>
        <v>326.7216621325511</v>
      </c>
      <c r="BK241" s="82">
        <f t="shared" si="79"/>
        <v>303.72178437170231</v>
      </c>
      <c r="BL241" s="82">
        <f t="shared" si="79"/>
        <v>308.88532703853656</v>
      </c>
      <c r="BM241" s="82">
        <f t="shared" si="79"/>
        <v>272.9739251130369</v>
      </c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</row>
    <row r="242" spans="1:92" x14ac:dyDescent="0.25">
      <c r="B242" s="281" t="s">
        <v>266</v>
      </c>
      <c r="C242" s="93" t="s">
        <v>0</v>
      </c>
      <c r="D242" s="93" t="s">
        <v>0</v>
      </c>
      <c r="E242" s="93" t="s">
        <v>0</v>
      </c>
      <c r="F242" s="93" t="s">
        <v>0</v>
      </c>
      <c r="G242" s="93" t="s">
        <v>0</v>
      </c>
      <c r="H242" s="93" t="s">
        <v>0</v>
      </c>
      <c r="I242" s="93" t="s">
        <v>0</v>
      </c>
      <c r="J242" s="93" t="s">
        <v>0</v>
      </c>
      <c r="K242" s="93" t="s">
        <v>0</v>
      </c>
      <c r="L242" s="93" t="s">
        <v>0</v>
      </c>
      <c r="M242" s="93" t="s">
        <v>0</v>
      </c>
      <c r="N242" s="93" t="s">
        <v>0</v>
      </c>
      <c r="O242" s="93" t="s">
        <v>0</v>
      </c>
      <c r="P242" s="93" t="s">
        <v>0</v>
      </c>
      <c r="Q242" s="82">
        <v>182.95902244411485</v>
      </c>
      <c r="R242" s="82">
        <v>182.06033754050546</v>
      </c>
      <c r="S242" s="82">
        <v>193.65961288516581</v>
      </c>
      <c r="T242" s="82">
        <v>161.98761896314545</v>
      </c>
      <c r="U242" s="82">
        <v>168.58233943643526</v>
      </c>
      <c r="V242" s="82">
        <v>166.31578947368419</v>
      </c>
      <c r="W242" s="82">
        <v>150.46783625730993</v>
      </c>
      <c r="X242" s="82">
        <v>143.04093567251462</v>
      </c>
      <c r="Y242" s="82">
        <v>118.12865497076021</v>
      </c>
      <c r="Z242" s="82">
        <v>120.76023391812865</v>
      </c>
      <c r="AA242" s="82">
        <v>95.847953216374265</v>
      </c>
      <c r="AB242" s="82">
        <v>90.877192982456123</v>
      </c>
      <c r="AC242" s="82">
        <v>82.748538011695899</v>
      </c>
      <c r="AD242" s="82">
        <v>83.976608187134488</v>
      </c>
      <c r="AE242" s="82">
        <v>94.327485380116954</v>
      </c>
      <c r="AF242" s="82">
        <v>94.26900584795321</v>
      </c>
      <c r="AG242" s="82">
        <v>100</v>
      </c>
      <c r="AH242" s="82">
        <v>91.988304093567237</v>
      </c>
      <c r="AI242" s="82">
        <v>89.649122807017534</v>
      </c>
      <c r="AJ242" s="82">
        <v>96.43274853801168</v>
      </c>
      <c r="AK242" s="82">
        <v>103.04093567251462</v>
      </c>
      <c r="AL242" s="82">
        <v>103.21637426900583</v>
      </c>
      <c r="AM242" s="82">
        <v>108.77192982456141</v>
      </c>
      <c r="AN242" s="82">
        <v>108.36257309941519</v>
      </c>
      <c r="AO242" s="82">
        <v>114.85380116959062</v>
      </c>
      <c r="AP242" s="82">
        <v>115.96491228070174</v>
      </c>
      <c r="AQ242" s="82">
        <v>116.78362573099415</v>
      </c>
      <c r="AR242" s="82">
        <v>120</v>
      </c>
      <c r="AS242" s="82">
        <v>128.2456140350877</v>
      </c>
      <c r="AT242" s="82">
        <v>136.90058479532163</v>
      </c>
      <c r="AU242" s="82">
        <v>134.15204678362574</v>
      </c>
      <c r="AV242" s="82">
        <v>144.50292397660817</v>
      </c>
      <c r="AW242" s="82">
        <v>153.04093567251462</v>
      </c>
      <c r="AX242" s="82">
        <v>164.03508771929825</v>
      </c>
      <c r="AY242" s="82">
        <v>165.14619883040933</v>
      </c>
      <c r="AZ242" s="82">
        <v>180.40935672514621</v>
      </c>
      <c r="BA242" s="82">
        <v>175.14619883040933</v>
      </c>
      <c r="BB242" s="82">
        <v>182.51461988304092</v>
      </c>
      <c r="BC242" s="82">
        <v>186.02339181286547</v>
      </c>
      <c r="BD242" s="82">
        <v>212.33918128654969</v>
      </c>
      <c r="BE242" s="82">
        <v>229.64912280701753</v>
      </c>
      <c r="BF242" s="82">
        <v>221.52046783625732</v>
      </c>
      <c r="BG242" s="82">
        <v>244.49796695746579</v>
      </c>
      <c r="BH242" s="82">
        <v>240.93519107838114</v>
      </c>
      <c r="BI242" s="82">
        <v>230.84079454316142</v>
      </c>
      <c r="BJ242" s="82">
        <v>224.20777262174582</v>
      </c>
      <c r="BK242" s="82">
        <v>206.63079405558454</v>
      </c>
      <c r="BL242" s="82">
        <v>208.49065647784309</v>
      </c>
      <c r="BM242" s="82">
        <v>182.58334169505372</v>
      </c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</row>
    <row r="243" spans="1:92" x14ac:dyDescent="0.25">
      <c r="B243" s="17" t="s">
        <v>179</v>
      </c>
      <c r="C243" s="322" t="s">
        <v>0</v>
      </c>
      <c r="D243" s="322" t="s">
        <v>0</v>
      </c>
      <c r="E243" s="322" t="s">
        <v>0</v>
      </c>
      <c r="F243" s="322" t="s">
        <v>0</v>
      </c>
      <c r="G243" s="322" t="s">
        <v>0</v>
      </c>
      <c r="H243" s="95">
        <v>101.69655172413795</v>
      </c>
      <c r="I243" s="95">
        <v>108.50132625994692</v>
      </c>
      <c r="J243" s="95">
        <v>104.00435771125424</v>
      </c>
      <c r="K243" s="95">
        <v>99.50738916256158</v>
      </c>
      <c r="L243" s="95">
        <v>91.074559572513976</v>
      </c>
      <c r="M243" s="95">
        <v>82.641729982466387</v>
      </c>
      <c r="N243" s="95">
        <v>68.351230405540974</v>
      </c>
      <c r="O243" s="95">
        <v>54.060730828615547</v>
      </c>
      <c r="P243" s="95">
        <v>61.452979688565996</v>
      </c>
      <c r="Q243" s="95">
        <v>68.845228548516445</v>
      </c>
      <c r="R243" s="95">
        <v>69.609247761638244</v>
      </c>
      <c r="S243" s="78">
        <v>70.373266974760057</v>
      </c>
      <c r="T243" s="78">
        <v>75.11832319134551</v>
      </c>
      <c r="U243" s="78">
        <v>59.234319847950054</v>
      </c>
      <c r="V243" s="78">
        <v>20.171633640193477</v>
      </c>
      <c r="W243" s="78">
        <v>70.119540229885061</v>
      </c>
      <c r="X243" s="78">
        <v>59.497126436781613</v>
      </c>
      <c r="Y243" s="78">
        <v>65.190097259062767</v>
      </c>
      <c r="Z243" s="78">
        <v>76.144784750481904</v>
      </c>
      <c r="AA243" s="78">
        <v>86.565676699222649</v>
      </c>
      <c r="AB243" s="78">
        <v>94.763432237369685</v>
      </c>
      <c r="AC243" s="78">
        <v>93.536945812807886</v>
      </c>
      <c r="AD243" s="78">
        <v>100.41954022988506</v>
      </c>
      <c r="AE243" s="78">
        <v>107.76361819090454</v>
      </c>
      <c r="AF243" s="78">
        <v>90.71800969541755</v>
      </c>
      <c r="AG243" s="78">
        <v>100</v>
      </c>
      <c r="AH243" s="78">
        <v>103.04109383216888</v>
      </c>
      <c r="AI243" s="78">
        <v>101.76892073443797</v>
      </c>
      <c r="AJ243" s="78">
        <v>99.50738916256158</v>
      </c>
      <c r="AK243" s="78">
        <v>90.631525481121955</v>
      </c>
      <c r="AL243" s="78">
        <v>83.566613317813662</v>
      </c>
      <c r="AM243" s="78">
        <v>84.615312043020907</v>
      </c>
      <c r="AN243" s="78">
        <v>78.511989038593299</v>
      </c>
      <c r="AO243" s="78">
        <v>70.19723601234405</v>
      </c>
      <c r="AP243" s="78">
        <v>69.186429665382647</v>
      </c>
      <c r="AQ243" s="78">
        <v>63.052786403007033</v>
      </c>
      <c r="AR243" s="78">
        <v>64.390537289494787</v>
      </c>
      <c r="AS243" s="78">
        <v>60.542854958330153</v>
      </c>
      <c r="AT243" s="78">
        <v>64.36293585051051</v>
      </c>
      <c r="AU243" s="78">
        <v>61.741432252144136</v>
      </c>
      <c r="AV243" s="78">
        <v>60.504951190392589</v>
      </c>
      <c r="AW243" s="78">
        <v>61.30490199455717</v>
      </c>
      <c r="AX243" s="78">
        <v>60.422128117227949</v>
      </c>
      <c r="AY243" s="78">
        <v>64.159695300278869</v>
      </c>
      <c r="AZ243" s="78">
        <v>63.34139947570074</v>
      </c>
      <c r="BA243" s="78">
        <v>69.65517241379311</v>
      </c>
      <c r="BB243" s="78">
        <v>72.030590469375426</v>
      </c>
      <c r="BC243" s="78">
        <v>74.350903926659171</v>
      </c>
      <c r="BD243" s="78">
        <v>82.620161049023949</v>
      </c>
      <c r="BE243" s="78">
        <v>79.785386204318897</v>
      </c>
      <c r="BF243" s="78">
        <v>70.228229875438274</v>
      </c>
      <c r="BG243" s="78">
        <v>81.068124098597465</v>
      </c>
      <c r="BH243" s="78">
        <v>80.665465842434884</v>
      </c>
      <c r="BI243" s="78">
        <v>74.741190213782275</v>
      </c>
      <c r="BJ243" s="78">
        <v>81.270553800611722</v>
      </c>
      <c r="BK243" s="78">
        <v>91.125548206246748</v>
      </c>
      <c r="BL243" s="78">
        <v>88.826031801213432</v>
      </c>
      <c r="BM243" s="78">
        <v>77.392814375712504</v>
      </c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</row>
    <row r="244" spans="1:92" x14ac:dyDescent="0.25">
      <c r="B244" s="226"/>
      <c r="C244" s="226"/>
      <c r="D244" s="226"/>
      <c r="E244" s="226"/>
      <c r="F244" s="226"/>
      <c r="G244" s="226"/>
      <c r="H244" s="226"/>
      <c r="I244" s="226"/>
      <c r="J244" s="226"/>
      <c r="K244" s="89"/>
      <c r="L244" s="89"/>
      <c r="M244" s="89"/>
      <c r="N244" s="89"/>
      <c r="O244" s="12"/>
      <c r="P244" s="12"/>
      <c r="Q244" s="12"/>
      <c r="R244" s="12"/>
      <c r="S244" s="12"/>
      <c r="T244" s="12"/>
      <c r="U244" s="12"/>
      <c r="V244" s="12"/>
      <c r="W244" s="22"/>
      <c r="X244" s="225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34"/>
      <c r="AQ244" s="32"/>
      <c r="AR244" s="32"/>
      <c r="AS244" s="32"/>
      <c r="AT244" s="32"/>
      <c r="AU244" s="32"/>
      <c r="AV244" s="32"/>
      <c r="AW244" s="3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</row>
    <row r="245" spans="1:92" x14ac:dyDescent="0.25">
      <c r="A245" s="81"/>
      <c r="B245" s="155" t="s">
        <v>281</v>
      </c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54"/>
      <c r="X245" s="121"/>
      <c r="Y245" s="121"/>
      <c r="Z245" s="121"/>
      <c r="AA245" s="121"/>
      <c r="AB245" s="121"/>
      <c r="AC245" s="121"/>
      <c r="AD245" s="121"/>
      <c r="AE245" s="121"/>
      <c r="AF245" s="28"/>
      <c r="AG245" s="121"/>
      <c r="AH245" s="121"/>
      <c r="AI245" s="121"/>
      <c r="AJ245" s="121"/>
      <c r="AK245" s="121"/>
      <c r="AL245" s="121"/>
      <c r="AM245" s="121"/>
      <c r="AN245" s="121"/>
      <c r="AO245" s="28"/>
      <c r="AP245" s="121"/>
      <c r="AQ245" s="121"/>
      <c r="AR245" s="121"/>
      <c r="AS245" s="121"/>
      <c r="AT245" s="121"/>
      <c r="AU245" s="121"/>
      <c r="AV245" s="121"/>
      <c r="AW245" s="121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</row>
    <row r="246" spans="1:92" x14ac:dyDescent="0.25">
      <c r="B246" s="9"/>
      <c r="C246" s="122">
        <v>1920</v>
      </c>
      <c r="D246" s="122">
        <v>1921</v>
      </c>
      <c r="E246" s="122">
        <v>1922</v>
      </c>
      <c r="F246" s="122">
        <v>1923</v>
      </c>
      <c r="G246" s="122">
        <v>1924</v>
      </c>
      <c r="H246" s="122">
        <v>1925</v>
      </c>
      <c r="I246" s="122">
        <v>1926</v>
      </c>
      <c r="J246" s="122">
        <v>1927</v>
      </c>
      <c r="K246" s="122">
        <v>1928</v>
      </c>
      <c r="L246" s="122">
        <v>1929</v>
      </c>
      <c r="M246" s="122">
        <v>1930</v>
      </c>
      <c r="N246" s="122">
        <v>1931</v>
      </c>
      <c r="O246" s="122">
        <v>1932</v>
      </c>
      <c r="P246" s="122">
        <v>1933</v>
      </c>
      <c r="Q246" s="122">
        <v>1934</v>
      </c>
      <c r="R246" s="122">
        <v>1935</v>
      </c>
      <c r="S246" s="122">
        <v>1936</v>
      </c>
      <c r="T246" s="122">
        <v>1937</v>
      </c>
      <c r="U246" s="122">
        <v>1938</v>
      </c>
      <c r="V246" s="122">
        <v>1939</v>
      </c>
      <c r="W246" s="122">
        <v>1940</v>
      </c>
      <c r="X246" s="122">
        <v>1941</v>
      </c>
      <c r="Y246" s="122">
        <v>1942</v>
      </c>
      <c r="Z246" s="122">
        <v>1943</v>
      </c>
      <c r="AA246" s="122">
        <v>1944</v>
      </c>
      <c r="AB246" s="122">
        <v>1945</v>
      </c>
      <c r="AC246" s="122">
        <v>1946</v>
      </c>
      <c r="AD246" s="122">
        <v>1947</v>
      </c>
      <c r="AE246" s="122">
        <v>1948</v>
      </c>
      <c r="AF246" s="122">
        <v>1949</v>
      </c>
      <c r="AG246" s="122">
        <v>1950</v>
      </c>
      <c r="AH246" s="122">
        <v>1951</v>
      </c>
      <c r="AI246" s="122">
        <v>1952</v>
      </c>
      <c r="AJ246" s="122">
        <v>1953</v>
      </c>
      <c r="AK246" s="122">
        <v>1954</v>
      </c>
      <c r="AL246" s="122">
        <v>1955</v>
      </c>
      <c r="AM246" s="122">
        <v>1956</v>
      </c>
      <c r="AN246" s="122">
        <v>1957</v>
      </c>
      <c r="AO246" s="122">
        <v>1958</v>
      </c>
      <c r="AP246" s="122">
        <v>1959</v>
      </c>
      <c r="AQ246" s="122">
        <v>1960</v>
      </c>
      <c r="AR246" s="122">
        <v>1961</v>
      </c>
      <c r="AS246" s="122">
        <v>1962</v>
      </c>
      <c r="AT246" s="122">
        <v>1963</v>
      </c>
      <c r="AU246" s="122">
        <v>1964</v>
      </c>
      <c r="AV246" s="122">
        <v>1965</v>
      </c>
      <c r="AW246" s="122">
        <v>1966</v>
      </c>
      <c r="AX246" s="122">
        <v>1967</v>
      </c>
      <c r="AY246" s="122">
        <v>1968</v>
      </c>
      <c r="AZ246" s="122">
        <v>1969</v>
      </c>
      <c r="BA246" s="122">
        <v>1970</v>
      </c>
      <c r="BB246" s="122">
        <v>1971</v>
      </c>
      <c r="BC246" s="122">
        <v>1972</v>
      </c>
      <c r="BD246" s="122">
        <v>1973</v>
      </c>
      <c r="BE246" s="122">
        <v>1974</v>
      </c>
      <c r="BF246" s="122">
        <v>1975</v>
      </c>
      <c r="BG246" s="122">
        <v>1976</v>
      </c>
      <c r="BH246" s="122">
        <v>1977</v>
      </c>
      <c r="BI246" s="122">
        <v>1978</v>
      </c>
      <c r="BJ246" s="122">
        <v>1979</v>
      </c>
      <c r="BK246" s="122">
        <v>1980</v>
      </c>
      <c r="BL246" s="122">
        <v>1981</v>
      </c>
      <c r="BM246" s="122">
        <v>1982</v>
      </c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</row>
    <row r="247" spans="1:92" x14ac:dyDescent="0.25">
      <c r="B247" s="7" t="s">
        <v>188</v>
      </c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6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</row>
    <row r="248" spans="1:92" x14ac:dyDescent="0.25">
      <c r="B248" s="125" t="s">
        <v>161</v>
      </c>
      <c r="C248" s="126">
        <v>260</v>
      </c>
      <c r="D248" s="126">
        <v>293</v>
      </c>
      <c r="E248" s="126">
        <v>280</v>
      </c>
      <c r="F248" s="126">
        <v>265</v>
      </c>
      <c r="G248" s="126">
        <v>284</v>
      </c>
      <c r="H248" s="126">
        <v>322</v>
      </c>
      <c r="I248" s="126">
        <v>309</v>
      </c>
      <c r="J248" s="126">
        <v>307</v>
      </c>
      <c r="K248" s="126">
        <v>311</v>
      </c>
      <c r="L248" s="126">
        <v>322</v>
      </c>
      <c r="M248" s="126">
        <v>289</v>
      </c>
      <c r="N248" s="126">
        <v>256</v>
      </c>
      <c r="O248" s="126">
        <v>212</v>
      </c>
      <c r="P248" s="126">
        <v>223</v>
      </c>
      <c r="Q248" s="126">
        <v>295</v>
      </c>
      <c r="R248" s="126">
        <v>330.6</v>
      </c>
      <c r="S248" s="126">
        <v>385.2</v>
      </c>
      <c r="T248" s="126">
        <v>451.1</v>
      </c>
      <c r="U248" s="126">
        <v>466.3</v>
      </c>
      <c r="V248" s="126">
        <v>596.1</v>
      </c>
      <c r="W248" s="127">
        <v>612</v>
      </c>
      <c r="X248" s="128">
        <v>780.4</v>
      </c>
      <c r="Y248" s="128">
        <v>940.7</v>
      </c>
      <c r="Z248" s="128">
        <v>1275.7</v>
      </c>
      <c r="AA248" s="128">
        <v>1313.4</v>
      </c>
      <c r="AB248" s="128">
        <v>1585</v>
      </c>
      <c r="AC248" s="128">
        <v>2227.9</v>
      </c>
      <c r="AD248" s="128">
        <v>2245</v>
      </c>
      <c r="AE248" s="128">
        <v>2654.6</v>
      </c>
      <c r="AF248" s="127">
        <v>3891.2</v>
      </c>
      <c r="AG248" s="128">
        <v>3640.8</v>
      </c>
      <c r="AH248" s="128">
        <v>4883.7</v>
      </c>
      <c r="AI248" s="128">
        <v>6338.1</v>
      </c>
      <c r="AJ248" s="128">
        <v>5023.1000000000004</v>
      </c>
      <c r="AK248" s="128">
        <v>7713.8</v>
      </c>
      <c r="AL248" s="128">
        <v>9023.5</v>
      </c>
      <c r="AM248" s="128">
        <v>10193.5</v>
      </c>
      <c r="AN248" s="128">
        <v>10669.9</v>
      </c>
      <c r="AO248" s="127">
        <v>13183.3</v>
      </c>
      <c r="AP248" s="128">
        <v>10446</v>
      </c>
      <c r="AQ248" s="128">
        <v>12878</v>
      </c>
      <c r="AR248" s="128">
        <v>12221</v>
      </c>
      <c r="AS248" s="128">
        <v>13955</v>
      </c>
      <c r="AT248" s="128">
        <v>16379</v>
      </c>
      <c r="AU248" s="128">
        <v>18575</v>
      </c>
      <c r="AV248" s="128">
        <v>21928</v>
      </c>
      <c r="AW248" s="128">
        <v>24411</v>
      </c>
      <c r="AX248" s="128">
        <v>27243</v>
      </c>
      <c r="AY248" s="128">
        <v>31732</v>
      </c>
      <c r="AZ248" s="128">
        <v>35712</v>
      </c>
      <c r="BA248" s="128">
        <v>41300</v>
      </c>
      <c r="BB248" s="128">
        <v>44400</v>
      </c>
      <c r="BC248" s="128">
        <v>54300</v>
      </c>
      <c r="BD248" s="128">
        <v>69100</v>
      </c>
      <c r="BE248" s="128">
        <v>94000</v>
      </c>
      <c r="BF248" s="128">
        <v>132500</v>
      </c>
      <c r="BG248" s="128">
        <v>163100</v>
      </c>
      <c r="BH248" s="128">
        <v>230500</v>
      </c>
      <c r="BI248" s="128">
        <v>303800</v>
      </c>
      <c r="BJ248" s="128">
        <v>412800</v>
      </c>
      <c r="BK248" s="128">
        <v>683800</v>
      </c>
      <c r="BL248" s="128">
        <v>935300</v>
      </c>
      <c r="BM248" s="128">
        <v>1532300</v>
      </c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</row>
    <row r="249" spans="1:92" x14ac:dyDescent="0.25">
      <c r="B249" s="123" t="s">
        <v>69</v>
      </c>
      <c r="C249" s="124" t="s">
        <v>0</v>
      </c>
      <c r="D249" s="124" t="s">
        <v>0</v>
      </c>
      <c r="E249" s="124" t="s">
        <v>0</v>
      </c>
      <c r="F249" s="117">
        <v>265</v>
      </c>
      <c r="G249" s="117">
        <v>284</v>
      </c>
      <c r="H249" s="117">
        <v>322</v>
      </c>
      <c r="I249" s="117">
        <v>309</v>
      </c>
      <c r="J249" s="117">
        <v>307</v>
      </c>
      <c r="K249" s="117">
        <v>311</v>
      </c>
      <c r="L249" s="117">
        <v>322</v>
      </c>
      <c r="M249" s="117">
        <v>289</v>
      </c>
      <c r="N249" s="117">
        <v>256</v>
      </c>
      <c r="O249" s="117">
        <v>212</v>
      </c>
      <c r="P249" s="117">
        <v>223</v>
      </c>
      <c r="Q249" s="117">
        <v>295</v>
      </c>
      <c r="R249" s="117">
        <v>313</v>
      </c>
      <c r="S249" s="117">
        <v>385</v>
      </c>
      <c r="T249" s="117">
        <v>451</v>
      </c>
      <c r="U249" s="117">
        <v>438</v>
      </c>
      <c r="V249" s="117">
        <v>566</v>
      </c>
      <c r="W249" s="114">
        <v>577</v>
      </c>
      <c r="X249" s="116">
        <v>665</v>
      </c>
      <c r="Y249" s="116">
        <v>746</v>
      </c>
      <c r="Z249" s="116">
        <v>1092</v>
      </c>
      <c r="AA249" s="116">
        <v>1295</v>
      </c>
      <c r="AB249" s="116">
        <v>1404</v>
      </c>
      <c r="AC249" s="116">
        <v>2012</v>
      </c>
      <c r="AD249" s="116">
        <v>2055</v>
      </c>
      <c r="AE249" s="116">
        <v>2268</v>
      </c>
      <c r="AF249" s="114">
        <v>3891</v>
      </c>
      <c r="AG249" s="116">
        <v>3641</v>
      </c>
      <c r="AH249" s="116">
        <v>4884</v>
      </c>
      <c r="AI249" s="116">
        <v>6338</v>
      </c>
      <c r="AJ249" s="116">
        <v>5023</v>
      </c>
      <c r="AK249" s="116">
        <v>7714</v>
      </c>
      <c r="AL249" s="116">
        <v>9024</v>
      </c>
      <c r="AM249" s="116">
        <v>10194</v>
      </c>
      <c r="AN249" s="116">
        <v>10870</v>
      </c>
      <c r="AO249" s="114">
        <v>13183</v>
      </c>
      <c r="AP249" s="116">
        <v>14163</v>
      </c>
      <c r="AQ249" s="116">
        <v>19458</v>
      </c>
      <c r="AR249" s="116">
        <v>19941</v>
      </c>
      <c r="AS249" s="116">
        <v>20398</v>
      </c>
      <c r="AT249" s="116">
        <v>19704</v>
      </c>
      <c r="AU249" s="116">
        <v>28976</v>
      </c>
      <c r="AV249" s="116">
        <v>64283</v>
      </c>
      <c r="AW249" s="116">
        <v>66619</v>
      </c>
      <c r="AX249" s="116">
        <v>79459</v>
      </c>
      <c r="AY249" s="116">
        <v>85279</v>
      </c>
      <c r="AZ249" s="116">
        <v>97509</v>
      </c>
      <c r="BA249" s="116">
        <v>109064</v>
      </c>
      <c r="BB249" s="116">
        <v>120549</v>
      </c>
      <c r="BC249" s="116">
        <v>148445</v>
      </c>
      <c r="BD249" s="116">
        <v>205661</v>
      </c>
      <c r="BE249" s="116">
        <v>281626</v>
      </c>
      <c r="BF249" s="116">
        <v>403616</v>
      </c>
      <c r="BG249" s="116">
        <v>528451</v>
      </c>
      <c r="BH249" s="116">
        <v>734180</v>
      </c>
      <c r="BI249" s="116">
        <v>950647</v>
      </c>
      <c r="BJ249" s="116">
        <v>1293073</v>
      </c>
      <c r="BK249" s="72" t="s">
        <v>0</v>
      </c>
      <c r="BL249" s="72" t="s">
        <v>0</v>
      </c>
      <c r="BM249" s="72" t="s">
        <v>0</v>
      </c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</row>
    <row r="250" spans="1:92" x14ac:dyDescent="0.25">
      <c r="B250" s="123" t="s">
        <v>73</v>
      </c>
      <c r="C250" s="77">
        <v>260</v>
      </c>
      <c r="D250" s="117">
        <v>293</v>
      </c>
      <c r="E250" s="117">
        <v>280</v>
      </c>
      <c r="F250" s="117">
        <v>287</v>
      </c>
      <c r="G250" s="117">
        <v>284</v>
      </c>
      <c r="H250" s="117">
        <v>322</v>
      </c>
      <c r="I250" s="117">
        <v>309</v>
      </c>
      <c r="J250" s="117">
        <v>295</v>
      </c>
      <c r="K250" s="117">
        <v>300</v>
      </c>
      <c r="L250" s="117">
        <v>322</v>
      </c>
      <c r="M250" s="117">
        <v>289</v>
      </c>
      <c r="N250" s="117">
        <v>256</v>
      </c>
      <c r="O250" s="117">
        <v>212</v>
      </c>
      <c r="P250" s="117">
        <v>223</v>
      </c>
      <c r="Q250" s="117">
        <v>295</v>
      </c>
      <c r="R250" s="117">
        <v>313</v>
      </c>
      <c r="S250" s="117">
        <v>385</v>
      </c>
      <c r="T250" s="117">
        <v>451</v>
      </c>
      <c r="U250" s="114">
        <v>438</v>
      </c>
      <c r="V250" s="116">
        <v>566</v>
      </c>
      <c r="W250" s="116">
        <v>577</v>
      </c>
      <c r="X250" s="118" t="s">
        <v>0</v>
      </c>
      <c r="Y250" s="118" t="s">
        <v>0</v>
      </c>
      <c r="Z250" s="118" t="s">
        <v>0</v>
      </c>
      <c r="AA250" s="118" t="s">
        <v>0</v>
      </c>
      <c r="AB250" s="118" t="s">
        <v>0</v>
      </c>
      <c r="AC250" s="118" t="s">
        <v>0</v>
      </c>
      <c r="AD250" s="118" t="s">
        <v>0</v>
      </c>
      <c r="AE250" s="118" t="s">
        <v>0</v>
      </c>
      <c r="AF250" s="116">
        <v>3891</v>
      </c>
      <c r="AG250" s="116">
        <v>3641</v>
      </c>
      <c r="AH250" s="116">
        <v>4884</v>
      </c>
      <c r="AI250" s="116">
        <v>6338</v>
      </c>
      <c r="AJ250" s="116">
        <v>5023</v>
      </c>
      <c r="AK250" s="116">
        <v>7714</v>
      </c>
      <c r="AL250" s="116">
        <v>9024</v>
      </c>
      <c r="AM250" s="114">
        <v>10194</v>
      </c>
      <c r="AN250" s="116">
        <v>10870</v>
      </c>
      <c r="AO250" s="116">
        <v>13183</v>
      </c>
      <c r="AP250" s="116">
        <v>11720</v>
      </c>
      <c r="AQ250" s="116">
        <v>14449</v>
      </c>
      <c r="AR250" s="116">
        <v>13711</v>
      </c>
      <c r="AS250" s="116">
        <v>15657</v>
      </c>
      <c r="AT250" s="118" t="s">
        <v>0</v>
      </c>
      <c r="AU250" s="118" t="s">
        <v>0</v>
      </c>
      <c r="AV250" s="118" t="s">
        <v>0</v>
      </c>
      <c r="AW250" s="118" t="s">
        <v>0</v>
      </c>
      <c r="AX250" s="118" t="s">
        <v>0</v>
      </c>
      <c r="AY250" s="118" t="s">
        <v>0</v>
      </c>
      <c r="AZ250" s="118" t="s">
        <v>0</v>
      </c>
      <c r="BA250" s="118" t="s">
        <v>0</v>
      </c>
      <c r="BB250" s="118" t="s">
        <v>0</v>
      </c>
      <c r="BC250" s="118" t="s">
        <v>0</v>
      </c>
      <c r="BD250" s="118" t="s">
        <v>0</v>
      </c>
      <c r="BE250" s="118" t="s">
        <v>0</v>
      </c>
      <c r="BF250" s="118" t="s">
        <v>0</v>
      </c>
      <c r="BG250" s="118" t="s">
        <v>0</v>
      </c>
      <c r="BH250" s="118" t="s">
        <v>0</v>
      </c>
      <c r="BI250" s="118" t="s">
        <v>0</v>
      </c>
      <c r="BJ250" s="118" t="s">
        <v>0</v>
      </c>
      <c r="BK250" s="118" t="s">
        <v>0</v>
      </c>
      <c r="BL250" s="118" t="s">
        <v>0</v>
      </c>
      <c r="BM250" s="118" t="s">
        <v>0</v>
      </c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</row>
    <row r="251" spans="1:92" x14ac:dyDescent="0.25">
      <c r="B251" s="123" t="s">
        <v>74</v>
      </c>
      <c r="C251" s="77">
        <v>260</v>
      </c>
      <c r="D251" s="117">
        <v>293</v>
      </c>
      <c r="E251" s="117">
        <v>280</v>
      </c>
      <c r="F251" s="117">
        <v>287</v>
      </c>
      <c r="G251" s="117">
        <v>284</v>
      </c>
      <c r="H251" s="117">
        <v>322</v>
      </c>
      <c r="I251" s="117">
        <v>309</v>
      </c>
      <c r="J251" s="117">
        <v>295</v>
      </c>
      <c r="K251" s="117">
        <v>300</v>
      </c>
      <c r="L251" s="117">
        <v>322</v>
      </c>
      <c r="M251" s="117">
        <v>289</v>
      </c>
      <c r="N251" s="117">
        <v>256</v>
      </c>
      <c r="O251" s="117">
        <v>212</v>
      </c>
      <c r="P251" s="117">
        <v>223</v>
      </c>
      <c r="Q251" s="117">
        <v>295</v>
      </c>
      <c r="R251" s="117">
        <v>313</v>
      </c>
      <c r="S251" s="117">
        <v>385</v>
      </c>
      <c r="T251" s="117">
        <v>451</v>
      </c>
      <c r="U251" s="114">
        <v>438</v>
      </c>
      <c r="V251" s="116">
        <v>566</v>
      </c>
      <c r="W251" s="116">
        <v>577</v>
      </c>
      <c r="X251" s="105">
        <v>665</v>
      </c>
      <c r="Y251" s="105">
        <v>746</v>
      </c>
      <c r="Z251" s="105">
        <v>1092</v>
      </c>
      <c r="AA251" s="105">
        <v>1295</v>
      </c>
      <c r="AB251" s="105">
        <v>1404</v>
      </c>
      <c r="AC251" s="105">
        <v>2012</v>
      </c>
      <c r="AD251" s="105">
        <v>2055</v>
      </c>
      <c r="AE251" s="105">
        <v>2268</v>
      </c>
      <c r="AF251" s="116">
        <v>3891</v>
      </c>
      <c r="AG251" s="116">
        <v>3641</v>
      </c>
      <c r="AH251" s="116">
        <v>4884</v>
      </c>
      <c r="AI251" s="116">
        <v>6338</v>
      </c>
      <c r="AJ251" s="116">
        <v>5023</v>
      </c>
      <c r="AK251" s="116">
        <v>7714</v>
      </c>
      <c r="AL251" s="116">
        <v>9024</v>
      </c>
      <c r="AM251" s="114">
        <v>10194</v>
      </c>
      <c r="AN251" s="116">
        <v>10870</v>
      </c>
      <c r="AO251" s="116">
        <v>13183</v>
      </c>
      <c r="AP251" s="116">
        <v>14163</v>
      </c>
      <c r="AQ251" s="116">
        <v>19458</v>
      </c>
      <c r="AR251" s="118" t="s">
        <v>0</v>
      </c>
      <c r="AS251" s="118" t="s">
        <v>0</v>
      </c>
      <c r="AT251" s="118" t="s">
        <v>0</v>
      </c>
      <c r="AU251" s="118" t="s">
        <v>0</v>
      </c>
      <c r="AV251" s="118" t="s">
        <v>0</v>
      </c>
      <c r="AW251" s="118" t="s">
        <v>0</v>
      </c>
      <c r="AX251" s="118" t="s">
        <v>0</v>
      </c>
      <c r="AY251" s="118" t="s">
        <v>0</v>
      </c>
      <c r="AZ251" s="118" t="s">
        <v>0</v>
      </c>
      <c r="BA251" s="118" t="s">
        <v>0</v>
      </c>
      <c r="BB251" s="118" t="s">
        <v>0</v>
      </c>
      <c r="BC251" s="118" t="s">
        <v>0</v>
      </c>
      <c r="BD251" s="118" t="s">
        <v>0</v>
      </c>
      <c r="BE251" s="118" t="s">
        <v>0</v>
      </c>
      <c r="BF251" s="118" t="s">
        <v>0</v>
      </c>
      <c r="BG251" s="118" t="s">
        <v>0</v>
      </c>
      <c r="BH251" s="118" t="s">
        <v>0</v>
      </c>
      <c r="BI251" s="118" t="s">
        <v>0</v>
      </c>
      <c r="BJ251" s="118" t="s">
        <v>0</v>
      </c>
      <c r="BK251" s="118" t="s">
        <v>0</v>
      </c>
      <c r="BL251" s="118" t="s">
        <v>0</v>
      </c>
      <c r="BM251" s="118" t="s">
        <v>0</v>
      </c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</row>
    <row r="252" spans="1:92" x14ac:dyDescent="0.25">
      <c r="B252" s="123" t="s">
        <v>75</v>
      </c>
      <c r="C252" s="124" t="s">
        <v>0</v>
      </c>
      <c r="D252" s="124" t="s">
        <v>0</v>
      </c>
      <c r="E252" s="124" t="s">
        <v>0</v>
      </c>
      <c r="F252" s="124" t="s">
        <v>0</v>
      </c>
      <c r="G252" s="124" t="s">
        <v>0</v>
      </c>
      <c r="H252" s="124" t="s">
        <v>0</v>
      </c>
      <c r="I252" s="124" t="s">
        <v>0</v>
      </c>
      <c r="J252" s="124" t="s">
        <v>0</v>
      </c>
      <c r="K252" s="124" t="s">
        <v>0</v>
      </c>
      <c r="L252" s="124" t="s">
        <v>0</v>
      </c>
      <c r="M252" s="124" t="s">
        <v>0</v>
      </c>
      <c r="N252" s="124" t="s">
        <v>0</v>
      </c>
      <c r="O252" s="124" t="s">
        <v>0</v>
      </c>
      <c r="P252" s="124" t="s">
        <v>0</v>
      </c>
      <c r="Q252" s="124" t="s">
        <v>0</v>
      </c>
      <c r="R252" s="117">
        <v>330.6</v>
      </c>
      <c r="S252" s="117">
        <v>385.2</v>
      </c>
      <c r="T252" s="117">
        <v>451.1</v>
      </c>
      <c r="U252" s="114">
        <v>466.3</v>
      </c>
      <c r="V252" s="116">
        <v>596.1</v>
      </c>
      <c r="W252" s="116">
        <v>612</v>
      </c>
      <c r="X252" s="116">
        <v>780.4</v>
      </c>
      <c r="Y252" s="116">
        <v>940.7</v>
      </c>
      <c r="Z252" s="116">
        <v>1275.7</v>
      </c>
      <c r="AA252" s="116">
        <v>1313.4</v>
      </c>
      <c r="AB252" s="116">
        <v>1585</v>
      </c>
      <c r="AC252" s="116">
        <v>2227.9</v>
      </c>
      <c r="AD252" s="114">
        <v>2245</v>
      </c>
      <c r="AE252" s="116">
        <v>2654.6</v>
      </c>
      <c r="AF252" s="116">
        <v>3891.2</v>
      </c>
      <c r="AG252" s="116">
        <v>3640.8</v>
      </c>
      <c r="AH252" s="116">
        <v>4883.7</v>
      </c>
      <c r="AI252" s="116">
        <v>6338.1</v>
      </c>
      <c r="AJ252" s="116">
        <v>5023.1000000000004</v>
      </c>
      <c r="AK252" s="116">
        <v>7713.8</v>
      </c>
      <c r="AL252" s="116">
        <v>9023.5</v>
      </c>
      <c r="AM252" s="114">
        <v>10193.5</v>
      </c>
      <c r="AN252" s="116">
        <v>10669.9</v>
      </c>
      <c r="AO252" s="116">
        <v>13183.3</v>
      </c>
      <c r="AP252" s="116">
        <v>14163.4</v>
      </c>
      <c r="AQ252" s="116">
        <v>19457.599999999999</v>
      </c>
      <c r="AR252" s="116">
        <v>19122.3</v>
      </c>
      <c r="AS252" s="118" t="s">
        <v>0</v>
      </c>
      <c r="AT252" s="118" t="s">
        <v>0</v>
      </c>
      <c r="AU252" s="118" t="s">
        <v>0</v>
      </c>
      <c r="AV252" s="118" t="s">
        <v>0</v>
      </c>
      <c r="AW252" s="118" t="s">
        <v>0</v>
      </c>
      <c r="AX252" s="118" t="s">
        <v>0</v>
      </c>
      <c r="AY252" s="118" t="s">
        <v>0</v>
      </c>
      <c r="AZ252" s="118" t="s">
        <v>0</v>
      </c>
      <c r="BA252" s="118" t="s">
        <v>0</v>
      </c>
      <c r="BB252" s="118" t="s">
        <v>0</v>
      </c>
      <c r="BC252" s="118" t="s">
        <v>0</v>
      </c>
      <c r="BD252" s="118" t="s">
        <v>0</v>
      </c>
      <c r="BE252" s="118" t="s">
        <v>0</v>
      </c>
      <c r="BF252" s="118" t="s">
        <v>0</v>
      </c>
      <c r="BG252" s="118" t="s">
        <v>0</v>
      </c>
      <c r="BH252" s="118" t="s">
        <v>0</v>
      </c>
      <c r="BI252" s="118" t="s">
        <v>0</v>
      </c>
      <c r="BJ252" s="118" t="s">
        <v>0</v>
      </c>
      <c r="BK252" s="118" t="s">
        <v>0</v>
      </c>
      <c r="BL252" s="118" t="s">
        <v>0</v>
      </c>
      <c r="BM252" s="118" t="s">
        <v>0</v>
      </c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</row>
    <row r="253" spans="1:92" x14ac:dyDescent="0.25">
      <c r="B253" s="123" t="s">
        <v>76</v>
      </c>
      <c r="C253" s="124" t="s">
        <v>0</v>
      </c>
      <c r="D253" s="124" t="s">
        <v>0</v>
      </c>
      <c r="E253" s="124" t="s">
        <v>0</v>
      </c>
      <c r="F253" s="124" t="s">
        <v>0</v>
      </c>
      <c r="G253" s="124" t="s">
        <v>0</v>
      </c>
      <c r="H253" s="124" t="s">
        <v>0</v>
      </c>
      <c r="I253" s="124" t="s">
        <v>0</v>
      </c>
      <c r="J253" s="124" t="s">
        <v>0</v>
      </c>
      <c r="K253" s="124" t="s">
        <v>0</v>
      </c>
      <c r="L253" s="124" t="s">
        <v>0</v>
      </c>
      <c r="M253" s="124" t="s">
        <v>0</v>
      </c>
      <c r="N253" s="124" t="s">
        <v>0</v>
      </c>
      <c r="O253" s="124" t="s">
        <v>0</v>
      </c>
      <c r="P253" s="124" t="s">
        <v>0</v>
      </c>
      <c r="Q253" s="124" t="s">
        <v>0</v>
      </c>
      <c r="R253" s="124" t="s">
        <v>0</v>
      </c>
      <c r="S253" s="124" t="s">
        <v>0</v>
      </c>
      <c r="T253" s="124" t="s">
        <v>0</v>
      </c>
      <c r="U253" s="124" t="s">
        <v>0</v>
      </c>
      <c r="V253" s="124" t="s">
        <v>0</v>
      </c>
      <c r="W253" s="124" t="s">
        <v>0</v>
      </c>
      <c r="X253" s="124" t="s">
        <v>0</v>
      </c>
      <c r="Y253" s="124" t="s">
        <v>0</v>
      </c>
      <c r="Z253" s="124" t="s">
        <v>0</v>
      </c>
      <c r="AA253" s="124" t="s">
        <v>0</v>
      </c>
      <c r="AB253" s="124" t="s">
        <v>0</v>
      </c>
      <c r="AC253" s="124" t="s">
        <v>0</v>
      </c>
      <c r="AD253" s="124" t="s">
        <v>0</v>
      </c>
      <c r="AE253" s="124" t="s">
        <v>0</v>
      </c>
      <c r="AF253" s="124" t="s">
        <v>0</v>
      </c>
      <c r="AG253" s="124" t="s">
        <v>0</v>
      </c>
      <c r="AH253" s="124" t="s">
        <v>0</v>
      </c>
      <c r="AI253" s="124" t="s">
        <v>0</v>
      </c>
      <c r="AJ253" s="124" t="s">
        <v>0</v>
      </c>
      <c r="AK253" s="124" t="s">
        <v>0</v>
      </c>
      <c r="AL253" s="124" t="s">
        <v>0</v>
      </c>
      <c r="AM253" s="124" t="s">
        <v>0</v>
      </c>
      <c r="AN253" s="124" t="s">
        <v>0</v>
      </c>
      <c r="AO253" s="124" t="s">
        <v>0</v>
      </c>
      <c r="AP253" s="116">
        <v>10446</v>
      </c>
      <c r="AQ253" s="116">
        <v>12878</v>
      </c>
      <c r="AR253" s="116">
        <v>12221</v>
      </c>
      <c r="AS253" s="116">
        <v>13955</v>
      </c>
      <c r="AT253" s="116">
        <v>16379</v>
      </c>
      <c r="AU253" s="116">
        <v>18575</v>
      </c>
      <c r="AV253" s="116">
        <v>21928</v>
      </c>
      <c r="AW253" s="116">
        <v>24411</v>
      </c>
      <c r="AX253" s="116">
        <v>27243</v>
      </c>
      <c r="AY253" s="116">
        <v>31732</v>
      </c>
      <c r="AZ253" s="116">
        <v>35712</v>
      </c>
      <c r="BA253" s="116">
        <v>40217</v>
      </c>
      <c r="BB253" s="118" t="s">
        <v>0</v>
      </c>
      <c r="BC253" s="118" t="s">
        <v>0</v>
      </c>
      <c r="BD253" s="118" t="s">
        <v>0</v>
      </c>
      <c r="BE253" s="118" t="s">
        <v>0</v>
      </c>
      <c r="BF253" s="118" t="s">
        <v>0</v>
      </c>
      <c r="BG253" s="118" t="s">
        <v>0</v>
      </c>
      <c r="BH253" s="118" t="s">
        <v>0</v>
      </c>
      <c r="BI253" s="118" t="s">
        <v>0</v>
      </c>
      <c r="BJ253" s="118" t="s">
        <v>0</v>
      </c>
      <c r="BK253" s="118" t="s">
        <v>0</v>
      </c>
      <c r="BL253" s="118" t="s">
        <v>0</v>
      </c>
      <c r="BM253" s="118" t="s">
        <v>0</v>
      </c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</row>
    <row r="254" spans="1:92" x14ac:dyDescent="0.25">
      <c r="B254" s="123" t="s">
        <v>77</v>
      </c>
      <c r="C254" s="124" t="s">
        <v>0</v>
      </c>
      <c r="D254" s="124" t="s">
        <v>0</v>
      </c>
      <c r="E254" s="124" t="s">
        <v>0</v>
      </c>
      <c r="F254" s="124" t="s">
        <v>0</v>
      </c>
      <c r="G254" s="124" t="s">
        <v>0</v>
      </c>
      <c r="H254" s="124" t="s">
        <v>0</v>
      </c>
      <c r="I254" s="124" t="s">
        <v>0</v>
      </c>
      <c r="J254" s="124" t="s">
        <v>0</v>
      </c>
      <c r="K254" s="124" t="s">
        <v>0</v>
      </c>
      <c r="L254" s="124" t="s">
        <v>0</v>
      </c>
      <c r="M254" s="124" t="s">
        <v>0</v>
      </c>
      <c r="N254" s="124" t="s">
        <v>0</v>
      </c>
      <c r="O254" s="124" t="s">
        <v>0</v>
      </c>
      <c r="P254" s="124" t="s">
        <v>0</v>
      </c>
      <c r="Q254" s="124" t="s">
        <v>0</v>
      </c>
      <c r="R254" s="124" t="s">
        <v>0</v>
      </c>
      <c r="S254" s="124" t="s">
        <v>0</v>
      </c>
      <c r="T254" s="124" t="s">
        <v>0</v>
      </c>
      <c r="U254" s="124" t="s">
        <v>0</v>
      </c>
      <c r="V254" s="124" t="s">
        <v>0</v>
      </c>
      <c r="W254" s="124" t="s">
        <v>0</v>
      </c>
      <c r="X254" s="124" t="s">
        <v>0</v>
      </c>
      <c r="Y254" s="124" t="s">
        <v>0</v>
      </c>
      <c r="Z254" s="124" t="s">
        <v>0</v>
      </c>
      <c r="AA254" s="124" t="s">
        <v>0</v>
      </c>
      <c r="AB254" s="124" t="s">
        <v>0</v>
      </c>
      <c r="AC254" s="124" t="s">
        <v>0</v>
      </c>
      <c r="AD254" s="124" t="s">
        <v>0</v>
      </c>
      <c r="AE254" s="124" t="s">
        <v>0</v>
      </c>
      <c r="AF254" s="124" t="s">
        <v>0</v>
      </c>
      <c r="AG254" s="124" t="s">
        <v>0</v>
      </c>
      <c r="AH254" s="124" t="s">
        <v>0</v>
      </c>
      <c r="AI254" s="124" t="s">
        <v>0</v>
      </c>
      <c r="AJ254" s="124" t="s">
        <v>0</v>
      </c>
      <c r="AK254" s="124" t="s">
        <v>0</v>
      </c>
      <c r="AL254" s="124" t="s">
        <v>0</v>
      </c>
      <c r="AM254" s="124" t="s">
        <v>0</v>
      </c>
      <c r="AN254" s="124" t="s">
        <v>0</v>
      </c>
      <c r="AO254" s="124" t="s">
        <v>0</v>
      </c>
      <c r="AP254" s="124" t="s">
        <v>0</v>
      </c>
      <c r="AQ254" s="124" t="s">
        <v>0</v>
      </c>
      <c r="AR254" s="124" t="s">
        <v>0</v>
      </c>
      <c r="AS254" s="124" t="s">
        <v>0</v>
      </c>
      <c r="AT254" s="124" t="s">
        <v>0</v>
      </c>
      <c r="AU254" s="124" t="s">
        <v>0</v>
      </c>
      <c r="AV254" s="124" t="s">
        <v>0</v>
      </c>
      <c r="AW254" s="124" t="s">
        <v>0</v>
      </c>
      <c r="AX254" s="124" t="s">
        <v>0</v>
      </c>
      <c r="AY254" s="124" t="s">
        <v>0</v>
      </c>
      <c r="AZ254" s="124" t="s">
        <v>0</v>
      </c>
      <c r="BA254" s="116">
        <v>41300</v>
      </c>
      <c r="BB254" s="116">
        <v>44400</v>
      </c>
      <c r="BC254" s="116">
        <v>54300</v>
      </c>
      <c r="BD254" s="116">
        <v>69100</v>
      </c>
      <c r="BE254" s="116">
        <v>94000</v>
      </c>
      <c r="BF254" s="116">
        <v>132500</v>
      </c>
      <c r="BG254" s="116">
        <v>163100</v>
      </c>
      <c r="BH254" s="116">
        <v>230500</v>
      </c>
      <c r="BI254" s="116">
        <v>303800</v>
      </c>
      <c r="BJ254" s="116">
        <v>412800</v>
      </c>
      <c r="BK254" s="116">
        <v>683800</v>
      </c>
      <c r="BL254" s="116">
        <v>935300</v>
      </c>
      <c r="BM254" s="116">
        <v>1532300</v>
      </c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</row>
    <row r="255" spans="1:92" x14ac:dyDescent="0.25">
      <c r="B255" s="125" t="s">
        <v>166</v>
      </c>
      <c r="C255" s="129">
        <v>213</v>
      </c>
      <c r="D255" s="129">
        <v>252</v>
      </c>
      <c r="E255" s="129">
        <v>384</v>
      </c>
      <c r="F255" s="129">
        <v>348</v>
      </c>
      <c r="G255" s="129">
        <v>276</v>
      </c>
      <c r="H255" s="129">
        <v>293</v>
      </c>
      <c r="I255" s="129">
        <v>307</v>
      </c>
      <c r="J255" s="129">
        <v>310</v>
      </c>
      <c r="K255" s="129">
        <v>287</v>
      </c>
      <c r="L255" s="129">
        <v>276</v>
      </c>
      <c r="M255" s="129">
        <v>279</v>
      </c>
      <c r="N255" s="129">
        <v>227</v>
      </c>
      <c r="O255" s="129">
        <v>212</v>
      </c>
      <c r="P255" s="129">
        <v>246</v>
      </c>
      <c r="Q255" s="129">
        <v>265</v>
      </c>
      <c r="R255" s="129">
        <v>301</v>
      </c>
      <c r="S255" s="129">
        <v>406</v>
      </c>
      <c r="T255" s="129">
        <v>479</v>
      </c>
      <c r="U255" s="130">
        <v>506.8</v>
      </c>
      <c r="V255" s="130">
        <v>515.79999999999995</v>
      </c>
      <c r="W255" s="130">
        <v>557.6</v>
      </c>
      <c r="X255" s="130">
        <v>544.9</v>
      </c>
      <c r="Y255" s="130">
        <v>697.9</v>
      </c>
      <c r="Z255" s="130">
        <v>879.7</v>
      </c>
      <c r="AA255" s="130">
        <v>1088.9000000000001</v>
      </c>
      <c r="AB255" s="130">
        <v>1316.8</v>
      </c>
      <c r="AC255" s="130">
        <v>1357.3</v>
      </c>
      <c r="AD255" s="130">
        <v>1718.1</v>
      </c>
      <c r="AE255" s="130">
        <v>2247.1</v>
      </c>
      <c r="AF255" s="130">
        <v>3152.5</v>
      </c>
      <c r="AG255" s="130">
        <v>2775.3</v>
      </c>
      <c r="AH255" s="130">
        <v>3960.2</v>
      </c>
      <c r="AI255" s="130">
        <v>4967.7</v>
      </c>
      <c r="AJ255" s="130">
        <v>4551.2</v>
      </c>
      <c r="AK255" s="130">
        <v>5737.2</v>
      </c>
      <c r="AL255" s="130">
        <v>6424.6</v>
      </c>
      <c r="AM255" s="130">
        <v>7448.7</v>
      </c>
      <c r="AN255" s="130">
        <v>8456.2000000000007</v>
      </c>
      <c r="AO255" s="130">
        <v>9543.1</v>
      </c>
      <c r="AP255" s="131">
        <v>11352</v>
      </c>
      <c r="AQ255" s="131">
        <v>15382</v>
      </c>
      <c r="AR255" s="131">
        <v>14795</v>
      </c>
      <c r="AS255" s="131">
        <v>16491</v>
      </c>
      <c r="AT255" s="131">
        <v>19721</v>
      </c>
      <c r="AU255" s="131">
        <v>23044</v>
      </c>
      <c r="AV255" s="131">
        <v>26305</v>
      </c>
      <c r="AW255" s="131">
        <v>27013</v>
      </c>
      <c r="AX255" s="131">
        <v>32350</v>
      </c>
      <c r="AY255" s="131">
        <v>35373</v>
      </c>
      <c r="AZ255" s="131">
        <v>40591</v>
      </c>
      <c r="BA255" s="131">
        <v>48000</v>
      </c>
      <c r="BB255" s="131">
        <v>50800</v>
      </c>
      <c r="BC255" s="131">
        <v>71500</v>
      </c>
      <c r="BD255" s="131">
        <v>96200</v>
      </c>
      <c r="BE255" s="131">
        <v>128400</v>
      </c>
      <c r="BF255" s="131">
        <v>190500</v>
      </c>
      <c r="BG255" s="131">
        <v>228700</v>
      </c>
      <c r="BH255" s="131">
        <v>292200</v>
      </c>
      <c r="BI255" s="131">
        <v>370900</v>
      </c>
      <c r="BJ255" s="131">
        <v>514300</v>
      </c>
      <c r="BK255" s="131">
        <v>817500</v>
      </c>
      <c r="BL255" s="131">
        <v>1335100</v>
      </c>
      <c r="BM255" s="131">
        <v>2698900</v>
      </c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</row>
    <row r="256" spans="1:92" x14ac:dyDescent="0.25">
      <c r="B256" s="123" t="s">
        <v>69</v>
      </c>
      <c r="C256" s="116">
        <v>213</v>
      </c>
      <c r="D256" s="116">
        <v>252</v>
      </c>
      <c r="E256" s="116">
        <v>384</v>
      </c>
      <c r="F256" s="116">
        <v>348</v>
      </c>
      <c r="G256" s="116">
        <v>276</v>
      </c>
      <c r="H256" s="116">
        <v>293</v>
      </c>
      <c r="I256" s="116">
        <v>307</v>
      </c>
      <c r="J256" s="116">
        <v>310</v>
      </c>
      <c r="K256" s="116">
        <v>287</v>
      </c>
      <c r="L256" s="116">
        <v>276</v>
      </c>
      <c r="M256" s="116">
        <v>279</v>
      </c>
      <c r="N256" s="116">
        <v>227</v>
      </c>
      <c r="O256" s="116">
        <v>212</v>
      </c>
      <c r="P256" s="116">
        <v>246</v>
      </c>
      <c r="Q256" s="116">
        <v>265</v>
      </c>
      <c r="R256" s="116">
        <v>301</v>
      </c>
      <c r="S256" s="116">
        <v>406</v>
      </c>
      <c r="T256" s="116">
        <v>479</v>
      </c>
      <c r="U256" s="116">
        <v>504</v>
      </c>
      <c r="V256" s="116">
        <v>571</v>
      </c>
      <c r="W256" s="116">
        <v>610</v>
      </c>
      <c r="X256" s="116">
        <v>689</v>
      </c>
      <c r="Y256" s="116">
        <v>845</v>
      </c>
      <c r="Z256" s="116">
        <v>1085</v>
      </c>
      <c r="AA256" s="116">
        <v>1505</v>
      </c>
      <c r="AB256" s="116">
        <v>1573</v>
      </c>
      <c r="AC256" s="116">
        <v>1829</v>
      </c>
      <c r="AD256" s="116">
        <v>2343</v>
      </c>
      <c r="AE256" s="116">
        <v>2773</v>
      </c>
      <c r="AF256" s="116">
        <v>3741</v>
      </c>
      <c r="AG256" s="116">
        <v>3463</v>
      </c>
      <c r="AH256" s="116">
        <v>4670</v>
      </c>
      <c r="AI256" s="116">
        <v>6464</v>
      </c>
      <c r="AJ256" s="116">
        <v>5490</v>
      </c>
      <c r="AK256" s="116">
        <v>7917</v>
      </c>
      <c r="AL256" s="116">
        <v>8883</v>
      </c>
      <c r="AM256" s="116">
        <v>10270</v>
      </c>
      <c r="AN256" s="116">
        <v>11303</v>
      </c>
      <c r="AO256" s="116">
        <v>12019</v>
      </c>
      <c r="AP256" s="116">
        <v>14158</v>
      </c>
      <c r="AQ256" s="116">
        <v>20150</v>
      </c>
      <c r="AR256" s="116">
        <v>20362</v>
      </c>
      <c r="AS256" s="116">
        <v>20219</v>
      </c>
      <c r="AT256" s="116">
        <v>20295</v>
      </c>
      <c r="AU256" s="116">
        <v>28286</v>
      </c>
      <c r="AV256" s="116">
        <v>64020</v>
      </c>
      <c r="AW256" s="116">
        <v>66054</v>
      </c>
      <c r="AX256" s="116">
        <v>79452</v>
      </c>
      <c r="AY256" s="116">
        <v>83422</v>
      </c>
      <c r="AZ256" s="116">
        <v>98001</v>
      </c>
      <c r="BA256" s="116">
        <v>109261</v>
      </c>
      <c r="BB256" s="116">
        <v>121360</v>
      </c>
      <c r="BC256" s="116">
        <v>148806</v>
      </c>
      <c r="BD256" s="116">
        <v>204083</v>
      </c>
      <c r="BE256" s="116">
        <v>276538</v>
      </c>
      <c r="BF256" s="116">
        <v>400725</v>
      </c>
      <c r="BG256" s="116">
        <v>520193</v>
      </c>
      <c r="BH256" s="116">
        <v>730593</v>
      </c>
      <c r="BI256" s="116">
        <v>937834</v>
      </c>
      <c r="BJ256" s="116">
        <v>1170796</v>
      </c>
      <c r="BK256" s="118" t="s">
        <v>0</v>
      </c>
      <c r="BL256" s="118" t="s">
        <v>0</v>
      </c>
      <c r="BM256" s="118" t="s">
        <v>0</v>
      </c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</row>
    <row r="257" spans="1:92" x14ac:dyDescent="0.25">
      <c r="B257" s="123" t="s">
        <v>78</v>
      </c>
      <c r="C257" s="105">
        <v>213</v>
      </c>
      <c r="D257" s="105">
        <v>252</v>
      </c>
      <c r="E257" s="105">
        <v>384</v>
      </c>
      <c r="F257" s="105">
        <v>348</v>
      </c>
      <c r="G257" s="105">
        <v>276</v>
      </c>
      <c r="H257" s="105">
        <v>298</v>
      </c>
      <c r="I257" s="105">
        <v>325</v>
      </c>
      <c r="J257" s="105">
        <v>310</v>
      </c>
      <c r="K257" s="105">
        <v>288</v>
      </c>
      <c r="L257" s="105">
        <v>276</v>
      </c>
      <c r="M257" s="105">
        <v>279</v>
      </c>
      <c r="N257" s="105">
        <v>226</v>
      </c>
      <c r="O257" s="105">
        <v>212</v>
      </c>
      <c r="P257" s="105">
        <v>246</v>
      </c>
      <c r="Q257" s="105">
        <v>265</v>
      </c>
      <c r="R257" s="105">
        <v>301</v>
      </c>
      <c r="S257" s="105">
        <v>406</v>
      </c>
      <c r="T257" s="105">
        <v>479</v>
      </c>
      <c r="U257" s="105">
        <v>504</v>
      </c>
      <c r="V257" s="105">
        <v>582</v>
      </c>
      <c r="W257" s="105">
        <v>604</v>
      </c>
      <c r="X257" s="118" t="s">
        <v>0</v>
      </c>
      <c r="Y257" s="118" t="s">
        <v>0</v>
      </c>
      <c r="Z257" s="118" t="s">
        <v>0</v>
      </c>
      <c r="AA257" s="118" t="s">
        <v>0</v>
      </c>
      <c r="AB257" s="118" t="s">
        <v>0</v>
      </c>
      <c r="AC257" s="118" t="s">
        <v>0</v>
      </c>
      <c r="AD257" s="118" t="s">
        <v>0</v>
      </c>
      <c r="AE257" s="118" t="s">
        <v>0</v>
      </c>
      <c r="AF257" s="105">
        <v>3294</v>
      </c>
      <c r="AG257" s="105">
        <v>3463</v>
      </c>
      <c r="AH257" s="105">
        <v>4670</v>
      </c>
      <c r="AI257" s="105">
        <v>6464</v>
      </c>
      <c r="AJ257" s="105">
        <v>5490</v>
      </c>
      <c r="AK257" s="105">
        <v>7917</v>
      </c>
      <c r="AL257" s="105">
        <v>8883</v>
      </c>
      <c r="AM257" s="105">
        <v>10270</v>
      </c>
      <c r="AN257" s="105">
        <v>11303</v>
      </c>
      <c r="AO257" s="105">
        <v>12019</v>
      </c>
      <c r="AP257" s="105">
        <v>11103</v>
      </c>
      <c r="AQ257" s="105">
        <v>15046</v>
      </c>
      <c r="AR257" s="105">
        <v>14472</v>
      </c>
      <c r="AS257" s="105">
        <v>16131</v>
      </c>
      <c r="AT257" s="118" t="s">
        <v>0</v>
      </c>
      <c r="AU257" s="118" t="s">
        <v>0</v>
      </c>
      <c r="AV257" s="118" t="s">
        <v>0</v>
      </c>
      <c r="AW257" s="118" t="s">
        <v>0</v>
      </c>
      <c r="AX257" s="118" t="s">
        <v>0</v>
      </c>
      <c r="AY257" s="118" t="s">
        <v>0</v>
      </c>
      <c r="AZ257" s="118" t="s">
        <v>0</v>
      </c>
      <c r="BA257" s="118" t="s">
        <v>0</v>
      </c>
      <c r="BB257" s="118" t="s">
        <v>0</v>
      </c>
      <c r="BC257" s="118" t="s">
        <v>0</v>
      </c>
      <c r="BD257" s="118" t="s">
        <v>0</v>
      </c>
      <c r="BE257" s="118" t="s">
        <v>0</v>
      </c>
      <c r="BF257" s="118" t="s">
        <v>0</v>
      </c>
      <c r="BG257" s="118" t="s">
        <v>0</v>
      </c>
      <c r="BH257" s="118" t="s">
        <v>0</v>
      </c>
      <c r="BI257" s="118" t="s">
        <v>0</v>
      </c>
      <c r="BJ257" s="118" t="s">
        <v>0</v>
      </c>
      <c r="BK257" s="118" t="s">
        <v>0</v>
      </c>
      <c r="BL257" s="118" t="s">
        <v>0</v>
      </c>
      <c r="BM257" s="118" t="s">
        <v>0</v>
      </c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</row>
    <row r="258" spans="1:92" x14ac:dyDescent="0.25">
      <c r="B258" s="123" t="s">
        <v>79</v>
      </c>
      <c r="C258" s="116">
        <v>213</v>
      </c>
      <c r="D258" s="116">
        <v>252</v>
      </c>
      <c r="E258" s="116">
        <v>384</v>
      </c>
      <c r="F258" s="116">
        <v>348</v>
      </c>
      <c r="G258" s="116">
        <v>276</v>
      </c>
      <c r="H258" s="116">
        <v>298</v>
      </c>
      <c r="I258" s="116">
        <v>325</v>
      </c>
      <c r="J258" s="116">
        <v>310</v>
      </c>
      <c r="K258" s="116">
        <v>288</v>
      </c>
      <c r="L258" s="116">
        <v>276</v>
      </c>
      <c r="M258" s="116">
        <v>279</v>
      </c>
      <c r="N258" s="116">
        <v>226</v>
      </c>
      <c r="O258" s="116">
        <v>212</v>
      </c>
      <c r="P258" s="116">
        <v>245</v>
      </c>
      <c r="Q258" s="116">
        <v>265</v>
      </c>
      <c r="R258" s="116">
        <v>301</v>
      </c>
      <c r="S258" s="116">
        <v>406</v>
      </c>
      <c r="T258" s="116">
        <v>479</v>
      </c>
      <c r="U258" s="116">
        <v>504</v>
      </c>
      <c r="V258" s="116">
        <v>571</v>
      </c>
      <c r="W258" s="116">
        <v>610</v>
      </c>
      <c r="X258" s="116">
        <v>689</v>
      </c>
      <c r="Y258" s="116">
        <v>845</v>
      </c>
      <c r="Z258" s="116">
        <v>1085</v>
      </c>
      <c r="AA258" s="116">
        <v>1505</v>
      </c>
      <c r="AB258" s="116">
        <v>1633</v>
      </c>
      <c r="AC258" s="116">
        <v>1829</v>
      </c>
      <c r="AD258" s="116">
        <v>2343</v>
      </c>
      <c r="AE258" s="116">
        <v>2773</v>
      </c>
      <c r="AF258" s="116">
        <v>3741</v>
      </c>
      <c r="AG258" s="116">
        <v>3463</v>
      </c>
      <c r="AH258" s="116">
        <v>4670</v>
      </c>
      <c r="AI258" s="116">
        <v>6464</v>
      </c>
      <c r="AJ258" s="116">
        <v>5490</v>
      </c>
      <c r="AK258" s="116">
        <v>7917</v>
      </c>
      <c r="AL258" s="116">
        <v>8883</v>
      </c>
      <c r="AM258" s="116">
        <v>10270</v>
      </c>
      <c r="AN258" s="116">
        <v>11303</v>
      </c>
      <c r="AO258" s="116">
        <v>12019</v>
      </c>
      <c r="AP258" s="116">
        <v>14158</v>
      </c>
      <c r="AQ258" s="116">
        <v>20150</v>
      </c>
      <c r="AR258" s="116">
        <v>14472</v>
      </c>
      <c r="AS258" s="116">
        <v>16131</v>
      </c>
      <c r="AT258" s="118" t="s">
        <v>0</v>
      </c>
      <c r="AU258" s="118" t="s">
        <v>0</v>
      </c>
      <c r="AV258" s="118" t="s">
        <v>0</v>
      </c>
      <c r="AW258" s="118" t="s">
        <v>0</v>
      </c>
      <c r="AX258" s="118" t="s">
        <v>0</v>
      </c>
      <c r="AY258" s="118" t="s">
        <v>0</v>
      </c>
      <c r="AZ258" s="118" t="s">
        <v>0</v>
      </c>
      <c r="BA258" s="118" t="s">
        <v>0</v>
      </c>
      <c r="BB258" s="118" t="s">
        <v>0</v>
      </c>
      <c r="BC258" s="118" t="s">
        <v>0</v>
      </c>
      <c r="BD258" s="118" t="s">
        <v>0</v>
      </c>
      <c r="BE258" s="118" t="s">
        <v>0</v>
      </c>
      <c r="BF258" s="118" t="s">
        <v>0</v>
      </c>
      <c r="BG258" s="118" t="s">
        <v>0</v>
      </c>
      <c r="BH258" s="118" t="s">
        <v>0</v>
      </c>
      <c r="BI258" s="118" t="s">
        <v>0</v>
      </c>
      <c r="BJ258" s="118" t="s">
        <v>0</v>
      </c>
      <c r="BK258" s="118" t="s">
        <v>0</v>
      </c>
      <c r="BL258" s="118" t="s">
        <v>0</v>
      </c>
      <c r="BM258" s="118" t="s">
        <v>0</v>
      </c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</row>
    <row r="259" spans="1:92" x14ac:dyDescent="0.25">
      <c r="B259" s="123" t="s">
        <v>75</v>
      </c>
      <c r="C259" s="118" t="s">
        <v>0</v>
      </c>
      <c r="D259" s="118" t="s">
        <v>0</v>
      </c>
      <c r="E259" s="118" t="s">
        <v>0</v>
      </c>
      <c r="F259" s="118" t="s">
        <v>0</v>
      </c>
      <c r="G259" s="118" t="s">
        <v>0</v>
      </c>
      <c r="H259" s="118" t="s">
        <v>0</v>
      </c>
      <c r="I259" s="118" t="s">
        <v>0</v>
      </c>
      <c r="J259" s="118" t="s">
        <v>0</v>
      </c>
      <c r="K259" s="118" t="s">
        <v>0</v>
      </c>
      <c r="L259" s="118" t="s">
        <v>0</v>
      </c>
      <c r="M259" s="118" t="s">
        <v>0</v>
      </c>
      <c r="N259" s="118" t="s">
        <v>0</v>
      </c>
      <c r="O259" s="118" t="s">
        <v>0</v>
      </c>
      <c r="P259" s="118" t="s">
        <v>0</v>
      </c>
      <c r="Q259" s="118" t="s">
        <v>0</v>
      </c>
      <c r="R259" s="116">
        <v>300.8</v>
      </c>
      <c r="S259" s="116">
        <v>402.3</v>
      </c>
      <c r="T259" s="116">
        <v>466.2</v>
      </c>
      <c r="U259" s="116">
        <v>506.8</v>
      </c>
      <c r="V259" s="116">
        <v>515.79999999999995</v>
      </c>
      <c r="W259" s="116">
        <v>557.6</v>
      </c>
      <c r="X259" s="116">
        <v>544.9</v>
      </c>
      <c r="Y259" s="116">
        <v>697.9</v>
      </c>
      <c r="Z259" s="116">
        <v>879.7</v>
      </c>
      <c r="AA259" s="116">
        <v>1088.9000000000001</v>
      </c>
      <c r="AB259" s="116">
        <v>1316.8</v>
      </c>
      <c r="AC259" s="116">
        <v>1357.3</v>
      </c>
      <c r="AD259" s="116">
        <v>1718.1</v>
      </c>
      <c r="AE259" s="116">
        <v>2247.1</v>
      </c>
      <c r="AF259" s="116">
        <v>3152.5</v>
      </c>
      <c r="AG259" s="116">
        <v>2775.3</v>
      </c>
      <c r="AH259" s="116">
        <v>3960.2</v>
      </c>
      <c r="AI259" s="116">
        <v>4967.7</v>
      </c>
      <c r="AJ259" s="116">
        <v>4551.2</v>
      </c>
      <c r="AK259" s="116">
        <v>5737.2</v>
      </c>
      <c r="AL259" s="116">
        <v>6424.6</v>
      </c>
      <c r="AM259" s="116">
        <v>7448.7</v>
      </c>
      <c r="AN259" s="116">
        <v>8456.2000000000007</v>
      </c>
      <c r="AO259" s="116">
        <v>9543.1</v>
      </c>
      <c r="AP259" s="116">
        <v>9846</v>
      </c>
      <c r="AQ259" s="116">
        <v>11794.8</v>
      </c>
      <c r="AR259" s="116">
        <v>12919.6</v>
      </c>
      <c r="AS259" s="118" t="s">
        <v>0</v>
      </c>
      <c r="AT259" s="118" t="s">
        <v>0</v>
      </c>
      <c r="AU259" s="118" t="s">
        <v>0</v>
      </c>
      <c r="AV259" s="118" t="s">
        <v>0</v>
      </c>
      <c r="AW259" s="118" t="s">
        <v>0</v>
      </c>
      <c r="AX259" s="118" t="s">
        <v>0</v>
      </c>
      <c r="AY259" s="118" t="s">
        <v>0</v>
      </c>
      <c r="AZ259" s="118" t="s">
        <v>0</v>
      </c>
      <c r="BA259" s="118" t="s">
        <v>0</v>
      </c>
      <c r="BB259" s="118" t="s">
        <v>0</v>
      </c>
      <c r="BC259" s="118" t="s">
        <v>0</v>
      </c>
      <c r="BD259" s="118" t="s">
        <v>0</v>
      </c>
      <c r="BE259" s="118" t="s">
        <v>0</v>
      </c>
      <c r="BF259" s="118" t="s">
        <v>0</v>
      </c>
      <c r="BG259" s="118" t="s">
        <v>0</v>
      </c>
      <c r="BH259" s="118" t="s">
        <v>0</v>
      </c>
      <c r="BI259" s="118" t="s">
        <v>0</v>
      </c>
      <c r="BJ259" s="118" t="s">
        <v>0</v>
      </c>
      <c r="BK259" s="118" t="s">
        <v>0</v>
      </c>
      <c r="BL259" s="118" t="s">
        <v>0</v>
      </c>
      <c r="BM259" s="118" t="s">
        <v>0</v>
      </c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</row>
    <row r="260" spans="1:92" x14ac:dyDescent="0.25">
      <c r="B260" s="123" t="s">
        <v>76</v>
      </c>
      <c r="C260" s="118" t="s">
        <v>0</v>
      </c>
      <c r="D260" s="118" t="s">
        <v>0</v>
      </c>
      <c r="E260" s="118" t="s">
        <v>0</v>
      </c>
      <c r="F260" s="118" t="s">
        <v>0</v>
      </c>
      <c r="G260" s="118" t="s">
        <v>0</v>
      </c>
      <c r="H260" s="118" t="s">
        <v>0</v>
      </c>
      <c r="I260" s="118" t="s">
        <v>0</v>
      </c>
      <c r="J260" s="118" t="s">
        <v>0</v>
      </c>
      <c r="K260" s="118" t="s">
        <v>0</v>
      </c>
      <c r="L260" s="118" t="s">
        <v>0</v>
      </c>
      <c r="M260" s="118" t="s">
        <v>0</v>
      </c>
      <c r="N260" s="118" t="s">
        <v>0</v>
      </c>
      <c r="O260" s="118" t="s">
        <v>0</v>
      </c>
      <c r="P260" s="118" t="s">
        <v>0</v>
      </c>
      <c r="Q260" s="118" t="s">
        <v>0</v>
      </c>
      <c r="R260" s="118" t="s">
        <v>0</v>
      </c>
      <c r="S260" s="118" t="s">
        <v>0</v>
      </c>
      <c r="T260" s="118" t="s">
        <v>0</v>
      </c>
      <c r="U260" s="118" t="s">
        <v>0</v>
      </c>
      <c r="V260" s="118" t="s">
        <v>0</v>
      </c>
      <c r="W260" s="118" t="s">
        <v>0</v>
      </c>
      <c r="X260" s="118" t="s">
        <v>0</v>
      </c>
      <c r="Y260" s="118" t="s">
        <v>0</v>
      </c>
      <c r="Z260" s="118" t="s">
        <v>0</v>
      </c>
      <c r="AA260" s="118" t="s">
        <v>0</v>
      </c>
      <c r="AB260" s="118" t="s">
        <v>0</v>
      </c>
      <c r="AC260" s="118" t="s">
        <v>0</v>
      </c>
      <c r="AD260" s="118" t="s">
        <v>0</v>
      </c>
      <c r="AE260" s="118" t="s">
        <v>0</v>
      </c>
      <c r="AF260" s="118" t="s">
        <v>0</v>
      </c>
      <c r="AG260" s="118" t="s">
        <v>0</v>
      </c>
      <c r="AH260" s="118" t="s">
        <v>0</v>
      </c>
      <c r="AI260" s="118" t="s">
        <v>0</v>
      </c>
      <c r="AJ260" s="118" t="s">
        <v>0</v>
      </c>
      <c r="AK260" s="118" t="s">
        <v>0</v>
      </c>
      <c r="AL260" s="118" t="s">
        <v>0</v>
      </c>
      <c r="AM260" s="118" t="s">
        <v>0</v>
      </c>
      <c r="AN260" s="118" t="s">
        <v>0</v>
      </c>
      <c r="AO260" s="118" t="s">
        <v>0</v>
      </c>
      <c r="AP260" s="116">
        <v>11352</v>
      </c>
      <c r="AQ260" s="116">
        <v>15382</v>
      </c>
      <c r="AR260" s="116">
        <v>14795</v>
      </c>
      <c r="AS260" s="116">
        <v>16491</v>
      </c>
      <c r="AT260" s="116">
        <v>19721</v>
      </c>
      <c r="AU260" s="116">
        <v>23044</v>
      </c>
      <c r="AV260" s="116">
        <v>26305</v>
      </c>
      <c r="AW260" s="116">
        <v>27013</v>
      </c>
      <c r="AX260" s="116">
        <v>32350</v>
      </c>
      <c r="AY260" s="116">
        <v>35373</v>
      </c>
      <c r="AZ260" s="116">
        <v>40591</v>
      </c>
      <c r="BA260" s="116">
        <v>48392</v>
      </c>
      <c r="BB260" s="118" t="s">
        <v>0</v>
      </c>
      <c r="BC260" s="118" t="s">
        <v>0</v>
      </c>
      <c r="BD260" s="118" t="s">
        <v>0</v>
      </c>
      <c r="BE260" s="118" t="s">
        <v>0</v>
      </c>
      <c r="BF260" s="118" t="s">
        <v>0</v>
      </c>
      <c r="BG260" s="118" t="s">
        <v>0</v>
      </c>
      <c r="BH260" s="118" t="s">
        <v>0</v>
      </c>
      <c r="BI260" s="118" t="s">
        <v>0</v>
      </c>
      <c r="BJ260" s="118" t="s">
        <v>0</v>
      </c>
      <c r="BK260" s="118" t="s">
        <v>0</v>
      </c>
      <c r="BL260" s="118" t="s">
        <v>0</v>
      </c>
      <c r="BM260" s="118" t="s">
        <v>0</v>
      </c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</row>
    <row r="261" spans="1:92" x14ac:dyDescent="0.25">
      <c r="B261" s="123" t="s">
        <v>77</v>
      </c>
      <c r="C261" s="118" t="s">
        <v>0</v>
      </c>
      <c r="D261" s="118" t="s">
        <v>0</v>
      </c>
      <c r="E261" s="118" t="s">
        <v>0</v>
      </c>
      <c r="F261" s="118" t="s">
        <v>0</v>
      </c>
      <c r="G261" s="118" t="s">
        <v>0</v>
      </c>
      <c r="H261" s="118" t="s">
        <v>0</v>
      </c>
      <c r="I261" s="118" t="s">
        <v>0</v>
      </c>
      <c r="J261" s="118" t="s">
        <v>0</v>
      </c>
      <c r="K261" s="118" t="s">
        <v>0</v>
      </c>
      <c r="L261" s="118" t="s">
        <v>0</v>
      </c>
      <c r="M261" s="118" t="s">
        <v>0</v>
      </c>
      <c r="N261" s="118" t="s">
        <v>0</v>
      </c>
      <c r="O261" s="118" t="s">
        <v>0</v>
      </c>
      <c r="P261" s="118" t="s">
        <v>0</v>
      </c>
      <c r="Q261" s="118" t="s">
        <v>0</v>
      </c>
      <c r="R261" s="118" t="s">
        <v>0</v>
      </c>
      <c r="S261" s="118" t="s">
        <v>0</v>
      </c>
      <c r="T261" s="118" t="s">
        <v>0</v>
      </c>
      <c r="U261" s="118" t="s">
        <v>0</v>
      </c>
      <c r="V261" s="118" t="s">
        <v>0</v>
      </c>
      <c r="W261" s="118" t="s">
        <v>0</v>
      </c>
      <c r="X261" s="118" t="s">
        <v>0</v>
      </c>
      <c r="Y261" s="118" t="s">
        <v>0</v>
      </c>
      <c r="Z261" s="118" t="s">
        <v>0</v>
      </c>
      <c r="AA261" s="118" t="s">
        <v>0</v>
      </c>
      <c r="AB261" s="118" t="s">
        <v>0</v>
      </c>
      <c r="AC261" s="118" t="s">
        <v>0</v>
      </c>
      <c r="AD261" s="118" t="s">
        <v>0</v>
      </c>
      <c r="AE261" s="118" t="s">
        <v>0</v>
      </c>
      <c r="AF261" s="118" t="s">
        <v>0</v>
      </c>
      <c r="AG261" s="118" t="s">
        <v>0</v>
      </c>
      <c r="AH261" s="118" t="s">
        <v>0</v>
      </c>
      <c r="AI261" s="118" t="s">
        <v>0</v>
      </c>
      <c r="AJ261" s="118" t="s">
        <v>0</v>
      </c>
      <c r="AK261" s="118" t="s">
        <v>0</v>
      </c>
      <c r="AL261" s="118" t="s">
        <v>0</v>
      </c>
      <c r="AM261" s="118" t="s">
        <v>0</v>
      </c>
      <c r="AN261" s="118" t="s">
        <v>0</v>
      </c>
      <c r="AO261" s="118" t="s">
        <v>0</v>
      </c>
      <c r="AP261" s="118" t="s">
        <v>0</v>
      </c>
      <c r="AQ261" s="118" t="s">
        <v>0</v>
      </c>
      <c r="AR261" s="118" t="s">
        <v>0</v>
      </c>
      <c r="AS261" s="118" t="s">
        <v>0</v>
      </c>
      <c r="AT261" s="118" t="s">
        <v>0</v>
      </c>
      <c r="AU261" s="118" t="s">
        <v>0</v>
      </c>
      <c r="AV261" s="118" t="s">
        <v>0</v>
      </c>
      <c r="AW261" s="118" t="s">
        <v>0</v>
      </c>
      <c r="AX261" s="118" t="s">
        <v>0</v>
      </c>
      <c r="AY261" s="118" t="s">
        <v>0</v>
      </c>
      <c r="AZ261" s="118" t="s">
        <v>0</v>
      </c>
      <c r="BA261" s="116">
        <v>48000</v>
      </c>
      <c r="BB261" s="116">
        <v>50800</v>
      </c>
      <c r="BC261" s="116">
        <v>71500</v>
      </c>
      <c r="BD261" s="116">
        <v>96200</v>
      </c>
      <c r="BE261" s="116">
        <v>128400</v>
      </c>
      <c r="BF261" s="116">
        <v>190500</v>
      </c>
      <c r="BG261" s="116">
        <v>228700</v>
      </c>
      <c r="BH261" s="116">
        <v>292200</v>
      </c>
      <c r="BI261" s="116">
        <v>370900</v>
      </c>
      <c r="BJ261" s="116">
        <v>514300</v>
      </c>
      <c r="BK261" s="116">
        <v>817500</v>
      </c>
      <c r="BL261" s="116">
        <v>1335100</v>
      </c>
      <c r="BM261" s="116">
        <v>2698900</v>
      </c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</row>
    <row r="262" spans="1:92" x14ac:dyDescent="0.25">
      <c r="B262" s="125" t="s">
        <v>167</v>
      </c>
      <c r="C262" s="131">
        <f t="shared" ref="C262:AH262" si="80">C248-C255</f>
        <v>47</v>
      </c>
      <c r="D262" s="131">
        <f t="shared" si="80"/>
        <v>41</v>
      </c>
      <c r="E262" s="131">
        <f t="shared" si="80"/>
        <v>-104</v>
      </c>
      <c r="F262" s="131">
        <f t="shared" si="80"/>
        <v>-83</v>
      </c>
      <c r="G262" s="131">
        <f t="shared" si="80"/>
        <v>8</v>
      </c>
      <c r="H262" s="131">
        <f t="shared" si="80"/>
        <v>29</v>
      </c>
      <c r="I262" s="131">
        <f t="shared" si="80"/>
        <v>2</v>
      </c>
      <c r="J262" s="131">
        <f t="shared" si="80"/>
        <v>-3</v>
      </c>
      <c r="K262" s="131">
        <f t="shared" si="80"/>
        <v>24</v>
      </c>
      <c r="L262" s="131">
        <f t="shared" si="80"/>
        <v>46</v>
      </c>
      <c r="M262" s="131">
        <f t="shared" si="80"/>
        <v>10</v>
      </c>
      <c r="N262" s="131">
        <f t="shared" si="80"/>
        <v>29</v>
      </c>
      <c r="O262" s="131">
        <f t="shared" si="80"/>
        <v>0</v>
      </c>
      <c r="P262" s="131">
        <f t="shared" si="80"/>
        <v>-23</v>
      </c>
      <c r="Q262" s="131">
        <f t="shared" si="80"/>
        <v>30</v>
      </c>
      <c r="R262" s="131">
        <f t="shared" si="80"/>
        <v>29.600000000000023</v>
      </c>
      <c r="S262" s="131">
        <f t="shared" si="80"/>
        <v>-20.800000000000011</v>
      </c>
      <c r="T262" s="131">
        <f t="shared" si="80"/>
        <v>-27.899999999999977</v>
      </c>
      <c r="U262" s="131">
        <f t="shared" si="80"/>
        <v>-40.5</v>
      </c>
      <c r="V262" s="131">
        <f t="shared" si="80"/>
        <v>80.300000000000068</v>
      </c>
      <c r="W262" s="131">
        <f t="shared" si="80"/>
        <v>54.399999999999977</v>
      </c>
      <c r="X262" s="131">
        <f t="shared" si="80"/>
        <v>235.5</v>
      </c>
      <c r="Y262" s="131">
        <f t="shared" si="80"/>
        <v>242.80000000000007</v>
      </c>
      <c r="Z262" s="131">
        <f t="shared" si="80"/>
        <v>396</v>
      </c>
      <c r="AA262" s="131">
        <f t="shared" si="80"/>
        <v>224.5</v>
      </c>
      <c r="AB262" s="131">
        <f t="shared" si="80"/>
        <v>268.20000000000005</v>
      </c>
      <c r="AC262" s="131">
        <f t="shared" si="80"/>
        <v>870.60000000000014</v>
      </c>
      <c r="AD262" s="131">
        <f t="shared" si="80"/>
        <v>526.90000000000009</v>
      </c>
      <c r="AE262" s="131">
        <f t="shared" si="80"/>
        <v>407.5</v>
      </c>
      <c r="AF262" s="131">
        <f t="shared" si="80"/>
        <v>738.69999999999982</v>
      </c>
      <c r="AG262" s="131">
        <f t="shared" si="80"/>
        <v>865.5</v>
      </c>
      <c r="AH262" s="131">
        <f t="shared" si="80"/>
        <v>923.5</v>
      </c>
      <c r="AI262" s="131">
        <f t="shared" ref="AI262:BM262" si="81">AI248-AI255</f>
        <v>1370.4000000000005</v>
      </c>
      <c r="AJ262" s="131">
        <f t="shared" si="81"/>
        <v>471.90000000000055</v>
      </c>
      <c r="AK262" s="131">
        <f t="shared" si="81"/>
        <v>1976.6000000000004</v>
      </c>
      <c r="AL262" s="131">
        <f t="shared" si="81"/>
        <v>2598.8999999999996</v>
      </c>
      <c r="AM262" s="131">
        <f t="shared" si="81"/>
        <v>2744.8</v>
      </c>
      <c r="AN262" s="131">
        <f t="shared" si="81"/>
        <v>2213.6999999999989</v>
      </c>
      <c r="AO262" s="131">
        <f t="shared" si="81"/>
        <v>3640.1999999999989</v>
      </c>
      <c r="AP262" s="131">
        <f t="shared" si="81"/>
        <v>-906</v>
      </c>
      <c r="AQ262" s="131">
        <f t="shared" si="81"/>
        <v>-2504</v>
      </c>
      <c r="AR262" s="131">
        <f t="shared" si="81"/>
        <v>-2574</v>
      </c>
      <c r="AS262" s="131">
        <f t="shared" si="81"/>
        <v>-2536</v>
      </c>
      <c r="AT262" s="131">
        <f t="shared" si="81"/>
        <v>-3342</v>
      </c>
      <c r="AU262" s="131">
        <f t="shared" si="81"/>
        <v>-4469</v>
      </c>
      <c r="AV262" s="131">
        <f t="shared" si="81"/>
        <v>-4377</v>
      </c>
      <c r="AW262" s="131">
        <f t="shared" si="81"/>
        <v>-2602</v>
      </c>
      <c r="AX262" s="131">
        <f t="shared" si="81"/>
        <v>-5107</v>
      </c>
      <c r="AY262" s="131">
        <f t="shared" si="81"/>
        <v>-3641</v>
      </c>
      <c r="AZ262" s="131">
        <f t="shared" si="81"/>
        <v>-4879</v>
      </c>
      <c r="BA262" s="131">
        <f t="shared" si="81"/>
        <v>-6700</v>
      </c>
      <c r="BB262" s="131">
        <f t="shared" si="81"/>
        <v>-6400</v>
      </c>
      <c r="BC262" s="131">
        <f t="shared" si="81"/>
        <v>-17200</v>
      </c>
      <c r="BD262" s="131">
        <f t="shared" si="81"/>
        <v>-27100</v>
      </c>
      <c r="BE262" s="131">
        <f t="shared" si="81"/>
        <v>-34400</v>
      </c>
      <c r="BF262" s="131">
        <f t="shared" si="81"/>
        <v>-58000</v>
      </c>
      <c r="BG262" s="131">
        <f t="shared" si="81"/>
        <v>-65600</v>
      </c>
      <c r="BH262" s="131">
        <f t="shared" si="81"/>
        <v>-61700</v>
      </c>
      <c r="BI262" s="131">
        <f t="shared" si="81"/>
        <v>-67100</v>
      </c>
      <c r="BJ262" s="131">
        <f t="shared" si="81"/>
        <v>-101500</v>
      </c>
      <c r="BK262" s="131">
        <f t="shared" si="81"/>
        <v>-133700</v>
      </c>
      <c r="BL262" s="131">
        <f t="shared" si="81"/>
        <v>-399800</v>
      </c>
      <c r="BM262" s="131">
        <f t="shared" si="81"/>
        <v>-1166600</v>
      </c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</row>
    <row r="263" spans="1:92" x14ac:dyDescent="0.25">
      <c r="B263" s="123" t="s">
        <v>69</v>
      </c>
      <c r="C263" s="118" t="s">
        <v>0</v>
      </c>
      <c r="D263" s="118" t="s">
        <v>0</v>
      </c>
      <c r="E263" s="118" t="s">
        <v>0</v>
      </c>
      <c r="F263" s="116">
        <f t="shared" ref="F263:AK263" si="82">F249-F256</f>
        <v>-83</v>
      </c>
      <c r="G263" s="116">
        <f t="shared" si="82"/>
        <v>8</v>
      </c>
      <c r="H263" s="116">
        <f t="shared" si="82"/>
        <v>29</v>
      </c>
      <c r="I263" s="116">
        <f t="shared" si="82"/>
        <v>2</v>
      </c>
      <c r="J263" s="116">
        <f t="shared" si="82"/>
        <v>-3</v>
      </c>
      <c r="K263" s="116">
        <f t="shared" si="82"/>
        <v>24</v>
      </c>
      <c r="L263" s="116">
        <f t="shared" si="82"/>
        <v>46</v>
      </c>
      <c r="M263" s="116">
        <f t="shared" si="82"/>
        <v>10</v>
      </c>
      <c r="N263" s="116">
        <f t="shared" si="82"/>
        <v>29</v>
      </c>
      <c r="O263" s="116">
        <f t="shared" si="82"/>
        <v>0</v>
      </c>
      <c r="P263" s="116">
        <f t="shared" si="82"/>
        <v>-23</v>
      </c>
      <c r="Q263" s="116">
        <f t="shared" si="82"/>
        <v>30</v>
      </c>
      <c r="R263" s="116">
        <f t="shared" si="82"/>
        <v>12</v>
      </c>
      <c r="S263" s="116">
        <f t="shared" si="82"/>
        <v>-21</v>
      </c>
      <c r="T263" s="116">
        <f t="shared" si="82"/>
        <v>-28</v>
      </c>
      <c r="U263" s="116">
        <f t="shared" si="82"/>
        <v>-66</v>
      </c>
      <c r="V263" s="116">
        <f t="shared" si="82"/>
        <v>-5</v>
      </c>
      <c r="W263" s="116">
        <f t="shared" si="82"/>
        <v>-33</v>
      </c>
      <c r="X263" s="116">
        <f t="shared" si="82"/>
        <v>-24</v>
      </c>
      <c r="Y263" s="116">
        <f t="shared" si="82"/>
        <v>-99</v>
      </c>
      <c r="Z263" s="116">
        <f t="shared" si="82"/>
        <v>7</v>
      </c>
      <c r="AA263" s="116">
        <f t="shared" si="82"/>
        <v>-210</v>
      </c>
      <c r="AB263" s="116">
        <f t="shared" si="82"/>
        <v>-169</v>
      </c>
      <c r="AC263" s="116">
        <f t="shared" si="82"/>
        <v>183</v>
      </c>
      <c r="AD263" s="116">
        <f t="shared" si="82"/>
        <v>-288</v>
      </c>
      <c r="AE263" s="116">
        <f t="shared" si="82"/>
        <v>-505</v>
      </c>
      <c r="AF263" s="116">
        <f t="shared" si="82"/>
        <v>150</v>
      </c>
      <c r="AG263" s="116">
        <f t="shared" si="82"/>
        <v>178</v>
      </c>
      <c r="AH263" s="116">
        <f t="shared" si="82"/>
        <v>214</v>
      </c>
      <c r="AI263" s="116">
        <f t="shared" si="82"/>
        <v>-126</v>
      </c>
      <c r="AJ263" s="116">
        <f t="shared" si="82"/>
        <v>-467</v>
      </c>
      <c r="AK263" s="116">
        <f t="shared" si="82"/>
        <v>-203</v>
      </c>
      <c r="AL263" s="116">
        <f t="shared" ref="AL263:BJ263" si="83">AL249-AL256</f>
        <v>141</v>
      </c>
      <c r="AM263" s="116">
        <f t="shared" si="83"/>
        <v>-76</v>
      </c>
      <c r="AN263" s="116">
        <f t="shared" si="83"/>
        <v>-433</v>
      </c>
      <c r="AO263" s="116">
        <f t="shared" si="83"/>
        <v>1164</v>
      </c>
      <c r="AP263" s="116">
        <f t="shared" si="83"/>
        <v>5</v>
      </c>
      <c r="AQ263" s="116">
        <f t="shared" si="83"/>
        <v>-692</v>
      </c>
      <c r="AR263" s="116">
        <f t="shared" si="83"/>
        <v>-421</v>
      </c>
      <c r="AS263" s="116">
        <f t="shared" si="83"/>
        <v>179</v>
      </c>
      <c r="AT263" s="116">
        <f t="shared" si="83"/>
        <v>-591</v>
      </c>
      <c r="AU263" s="116">
        <f t="shared" si="83"/>
        <v>690</v>
      </c>
      <c r="AV263" s="116">
        <f t="shared" si="83"/>
        <v>263</v>
      </c>
      <c r="AW263" s="116">
        <f t="shared" si="83"/>
        <v>565</v>
      </c>
      <c r="AX263" s="116">
        <f t="shared" si="83"/>
        <v>7</v>
      </c>
      <c r="AY263" s="116">
        <f t="shared" si="83"/>
        <v>1857</v>
      </c>
      <c r="AZ263" s="116">
        <f t="shared" si="83"/>
        <v>-492</v>
      </c>
      <c r="BA263" s="116">
        <f t="shared" si="83"/>
        <v>-197</v>
      </c>
      <c r="BB263" s="116">
        <f t="shared" si="83"/>
        <v>-811</v>
      </c>
      <c r="BC263" s="116">
        <f t="shared" si="83"/>
        <v>-361</v>
      </c>
      <c r="BD263" s="116">
        <f t="shared" si="83"/>
        <v>1578</v>
      </c>
      <c r="BE263" s="116">
        <f t="shared" si="83"/>
        <v>5088</v>
      </c>
      <c r="BF263" s="116">
        <f t="shared" si="83"/>
        <v>2891</v>
      </c>
      <c r="BG263" s="116">
        <f t="shared" si="83"/>
        <v>8258</v>
      </c>
      <c r="BH263" s="116">
        <f t="shared" si="83"/>
        <v>3587</v>
      </c>
      <c r="BI263" s="116">
        <f t="shared" si="83"/>
        <v>12813</v>
      </c>
      <c r="BJ263" s="116">
        <f t="shared" si="83"/>
        <v>122277</v>
      </c>
      <c r="BK263" s="118" t="s">
        <v>0</v>
      </c>
      <c r="BL263" s="118" t="s">
        <v>0</v>
      </c>
      <c r="BM263" s="118" t="s">
        <v>0</v>
      </c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</row>
    <row r="264" spans="1:92" x14ac:dyDescent="0.25">
      <c r="B264" s="123" t="s">
        <v>78</v>
      </c>
      <c r="C264" s="116">
        <f t="shared" ref="C264:W264" si="84">C250-C257</f>
        <v>47</v>
      </c>
      <c r="D264" s="116">
        <f t="shared" si="84"/>
        <v>41</v>
      </c>
      <c r="E264" s="116">
        <f t="shared" si="84"/>
        <v>-104</v>
      </c>
      <c r="F264" s="116">
        <f t="shared" si="84"/>
        <v>-61</v>
      </c>
      <c r="G264" s="116">
        <f t="shared" si="84"/>
        <v>8</v>
      </c>
      <c r="H264" s="116">
        <f t="shared" si="84"/>
        <v>24</v>
      </c>
      <c r="I264" s="116">
        <f t="shared" si="84"/>
        <v>-16</v>
      </c>
      <c r="J264" s="116">
        <f t="shared" si="84"/>
        <v>-15</v>
      </c>
      <c r="K264" s="116">
        <f t="shared" si="84"/>
        <v>12</v>
      </c>
      <c r="L264" s="116">
        <f t="shared" si="84"/>
        <v>46</v>
      </c>
      <c r="M264" s="116">
        <f t="shared" si="84"/>
        <v>10</v>
      </c>
      <c r="N264" s="116">
        <f t="shared" si="84"/>
        <v>30</v>
      </c>
      <c r="O264" s="116">
        <f t="shared" si="84"/>
        <v>0</v>
      </c>
      <c r="P264" s="116">
        <f t="shared" si="84"/>
        <v>-23</v>
      </c>
      <c r="Q264" s="116">
        <f t="shared" si="84"/>
        <v>30</v>
      </c>
      <c r="R264" s="116">
        <f t="shared" si="84"/>
        <v>12</v>
      </c>
      <c r="S264" s="116">
        <f t="shared" si="84"/>
        <v>-21</v>
      </c>
      <c r="T264" s="116">
        <f t="shared" si="84"/>
        <v>-28</v>
      </c>
      <c r="U264" s="116">
        <f t="shared" si="84"/>
        <v>-66</v>
      </c>
      <c r="V264" s="116">
        <f t="shared" si="84"/>
        <v>-16</v>
      </c>
      <c r="W264" s="116">
        <f t="shared" si="84"/>
        <v>-27</v>
      </c>
      <c r="X264" s="118" t="s">
        <v>0</v>
      </c>
      <c r="Y264" s="118" t="s">
        <v>0</v>
      </c>
      <c r="Z264" s="118" t="s">
        <v>0</v>
      </c>
      <c r="AA264" s="118" t="s">
        <v>0</v>
      </c>
      <c r="AB264" s="118" t="s">
        <v>0</v>
      </c>
      <c r="AC264" s="118" t="s">
        <v>0</v>
      </c>
      <c r="AD264" s="118" t="s">
        <v>0</v>
      </c>
      <c r="AE264" s="118" t="s">
        <v>0</v>
      </c>
      <c r="AF264" s="116">
        <f t="shared" ref="AF264:AS264" si="85">AF250-AF257</f>
        <v>597</v>
      </c>
      <c r="AG264" s="116">
        <f t="shared" si="85"/>
        <v>178</v>
      </c>
      <c r="AH264" s="116">
        <f t="shared" si="85"/>
        <v>214</v>
      </c>
      <c r="AI264" s="116">
        <f t="shared" si="85"/>
        <v>-126</v>
      </c>
      <c r="AJ264" s="116">
        <f t="shared" si="85"/>
        <v>-467</v>
      </c>
      <c r="AK264" s="116">
        <f t="shared" si="85"/>
        <v>-203</v>
      </c>
      <c r="AL264" s="116">
        <f t="shared" si="85"/>
        <v>141</v>
      </c>
      <c r="AM264" s="116">
        <f t="shared" si="85"/>
        <v>-76</v>
      </c>
      <c r="AN264" s="116">
        <f t="shared" si="85"/>
        <v>-433</v>
      </c>
      <c r="AO264" s="116">
        <f t="shared" si="85"/>
        <v>1164</v>
      </c>
      <c r="AP264" s="116">
        <f t="shared" si="85"/>
        <v>617</v>
      </c>
      <c r="AQ264" s="116">
        <f t="shared" si="85"/>
        <v>-597</v>
      </c>
      <c r="AR264" s="116">
        <f t="shared" si="85"/>
        <v>-761</v>
      </c>
      <c r="AS264" s="116">
        <f t="shared" si="85"/>
        <v>-474</v>
      </c>
      <c r="AT264" s="118" t="s">
        <v>0</v>
      </c>
      <c r="AU264" s="118" t="s">
        <v>0</v>
      </c>
      <c r="AV264" s="118" t="s">
        <v>0</v>
      </c>
      <c r="AW264" s="118" t="s">
        <v>0</v>
      </c>
      <c r="AX264" s="118" t="s">
        <v>0</v>
      </c>
      <c r="AY264" s="118" t="s">
        <v>0</v>
      </c>
      <c r="AZ264" s="118" t="s">
        <v>0</v>
      </c>
      <c r="BA264" s="118" t="s">
        <v>0</v>
      </c>
      <c r="BB264" s="118" t="s">
        <v>0</v>
      </c>
      <c r="BC264" s="118" t="s">
        <v>0</v>
      </c>
      <c r="BD264" s="118" t="s">
        <v>0</v>
      </c>
      <c r="BE264" s="118" t="s">
        <v>0</v>
      </c>
      <c r="BF264" s="118" t="s">
        <v>0</v>
      </c>
      <c r="BG264" s="118" t="s">
        <v>0</v>
      </c>
      <c r="BH264" s="118" t="s">
        <v>0</v>
      </c>
      <c r="BI264" s="118" t="s">
        <v>0</v>
      </c>
      <c r="BJ264" s="118" t="s">
        <v>0</v>
      </c>
      <c r="BK264" s="118" t="s">
        <v>0</v>
      </c>
      <c r="BL264" s="118" t="s">
        <v>0</v>
      </c>
      <c r="BM264" s="118" t="s">
        <v>0</v>
      </c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</row>
    <row r="265" spans="1:92" x14ac:dyDescent="0.25">
      <c r="B265" s="123" t="s">
        <v>79</v>
      </c>
      <c r="C265" s="116">
        <f t="shared" ref="C265:W265" si="86">C251-C258</f>
        <v>47</v>
      </c>
      <c r="D265" s="116">
        <f t="shared" si="86"/>
        <v>41</v>
      </c>
      <c r="E265" s="116">
        <f t="shared" si="86"/>
        <v>-104</v>
      </c>
      <c r="F265" s="116">
        <f t="shared" si="86"/>
        <v>-61</v>
      </c>
      <c r="G265" s="116">
        <f t="shared" si="86"/>
        <v>8</v>
      </c>
      <c r="H265" s="116">
        <f t="shared" si="86"/>
        <v>24</v>
      </c>
      <c r="I265" s="116">
        <f t="shared" si="86"/>
        <v>-16</v>
      </c>
      <c r="J265" s="116">
        <f t="shared" si="86"/>
        <v>-15</v>
      </c>
      <c r="K265" s="116">
        <f t="shared" si="86"/>
        <v>12</v>
      </c>
      <c r="L265" s="116">
        <f t="shared" si="86"/>
        <v>46</v>
      </c>
      <c r="M265" s="116">
        <f t="shared" si="86"/>
        <v>10</v>
      </c>
      <c r="N265" s="116">
        <f t="shared" si="86"/>
        <v>30</v>
      </c>
      <c r="O265" s="116">
        <f t="shared" si="86"/>
        <v>0</v>
      </c>
      <c r="P265" s="116">
        <f t="shared" si="86"/>
        <v>-22</v>
      </c>
      <c r="Q265" s="116">
        <f t="shared" si="86"/>
        <v>30</v>
      </c>
      <c r="R265" s="116">
        <f t="shared" si="86"/>
        <v>12</v>
      </c>
      <c r="S265" s="116">
        <f t="shared" si="86"/>
        <v>-21</v>
      </c>
      <c r="T265" s="116">
        <f t="shared" si="86"/>
        <v>-28</v>
      </c>
      <c r="U265" s="116">
        <f t="shared" si="86"/>
        <v>-66</v>
      </c>
      <c r="V265" s="116">
        <f t="shared" si="86"/>
        <v>-5</v>
      </c>
      <c r="W265" s="116">
        <f t="shared" si="86"/>
        <v>-33</v>
      </c>
      <c r="X265" s="116">
        <f t="shared" ref="X265:AQ265" si="87">X251-X258</f>
        <v>-24</v>
      </c>
      <c r="Y265" s="116">
        <f t="shared" si="87"/>
        <v>-99</v>
      </c>
      <c r="Z265" s="116">
        <f t="shared" si="87"/>
        <v>7</v>
      </c>
      <c r="AA265" s="116">
        <f t="shared" si="87"/>
        <v>-210</v>
      </c>
      <c r="AB265" s="116">
        <f t="shared" si="87"/>
        <v>-229</v>
      </c>
      <c r="AC265" s="116">
        <f t="shared" si="87"/>
        <v>183</v>
      </c>
      <c r="AD265" s="116">
        <f t="shared" si="87"/>
        <v>-288</v>
      </c>
      <c r="AE265" s="116">
        <f t="shared" si="87"/>
        <v>-505</v>
      </c>
      <c r="AF265" s="116">
        <f t="shared" si="87"/>
        <v>150</v>
      </c>
      <c r="AG265" s="116">
        <f t="shared" si="87"/>
        <v>178</v>
      </c>
      <c r="AH265" s="116">
        <f t="shared" si="87"/>
        <v>214</v>
      </c>
      <c r="AI265" s="116">
        <f t="shared" si="87"/>
        <v>-126</v>
      </c>
      <c r="AJ265" s="116">
        <f t="shared" si="87"/>
        <v>-467</v>
      </c>
      <c r="AK265" s="116">
        <f t="shared" si="87"/>
        <v>-203</v>
      </c>
      <c r="AL265" s="116">
        <f t="shared" si="87"/>
        <v>141</v>
      </c>
      <c r="AM265" s="116">
        <f t="shared" si="87"/>
        <v>-76</v>
      </c>
      <c r="AN265" s="116">
        <f t="shared" si="87"/>
        <v>-433</v>
      </c>
      <c r="AO265" s="116">
        <f t="shared" si="87"/>
        <v>1164</v>
      </c>
      <c r="AP265" s="116">
        <f t="shared" si="87"/>
        <v>5</v>
      </c>
      <c r="AQ265" s="116">
        <f t="shared" si="87"/>
        <v>-692</v>
      </c>
      <c r="AR265" s="118" t="s">
        <v>0</v>
      </c>
      <c r="AS265" s="118" t="s">
        <v>0</v>
      </c>
      <c r="AT265" s="118" t="s">
        <v>0</v>
      </c>
      <c r="AU265" s="118" t="s">
        <v>0</v>
      </c>
      <c r="AV265" s="118" t="s">
        <v>0</v>
      </c>
      <c r="AW265" s="118" t="s">
        <v>0</v>
      </c>
      <c r="AX265" s="118" t="s">
        <v>0</v>
      </c>
      <c r="AY265" s="118" t="s">
        <v>0</v>
      </c>
      <c r="AZ265" s="118" t="s">
        <v>0</v>
      </c>
      <c r="BA265" s="118" t="s">
        <v>0</v>
      </c>
      <c r="BB265" s="118" t="s">
        <v>0</v>
      </c>
      <c r="BC265" s="118" t="s">
        <v>0</v>
      </c>
      <c r="BD265" s="118" t="s">
        <v>0</v>
      </c>
      <c r="BE265" s="118" t="s">
        <v>0</v>
      </c>
      <c r="BF265" s="118" t="s">
        <v>0</v>
      </c>
      <c r="BG265" s="118" t="s">
        <v>0</v>
      </c>
      <c r="BH265" s="118" t="s">
        <v>0</v>
      </c>
      <c r="BI265" s="118" t="s">
        <v>0</v>
      </c>
      <c r="BJ265" s="118" t="s">
        <v>0</v>
      </c>
      <c r="BK265" s="118" t="s">
        <v>0</v>
      </c>
      <c r="BL265" s="118" t="s">
        <v>0</v>
      </c>
      <c r="BM265" s="118" t="s">
        <v>0</v>
      </c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</row>
    <row r="266" spans="1:92" x14ac:dyDescent="0.25">
      <c r="B266" s="123" t="s">
        <v>75</v>
      </c>
      <c r="C266" s="118" t="s">
        <v>0</v>
      </c>
      <c r="D266" s="118" t="s">
        <v>0</v>
      </c>
      <c r="E266" s="118" t="s">
        <v>0</v>
      </c>
      <c r="F266" s="118" t="s">
        <v>0</v>
      </c>
      <c r="G266" s="118" t="s">
        <v>0</v>
      </c>
      <c r="H266" s="118" t="s">
        <v>0</v>
      </c>
      <c r="I266" s="118" t="s">
        <v>0</v>
      </c>
      <c r="J266" s="118" t="s">
        <v>0</v>
      </c>
      <c r="K266" s="118" t="s">
        <v>0</v>
      </c>
      <c r="L266" s="118" t="s">
        <v>0</v>
      </c>
      <c r="M266" s="118" t="s">
        <v>0</v>
      </c>
      <c r="N266" s="118" t="s">
        <v>0</v>
      </c>
      <c r="O266" s="118" t="s">
        <v>0</v>
      </c>
      <c r="P266" s="118" t="s">
        <v>0</v>
      </c>
      <c r="Q266" s="118" t="s">
        <v>0</v>
      </c>
      <c r="R266" s="116">
        <f t="shared" ref="R266:W266" si="88">R252-R259</f>
        <v>29.800000000000011</v>
      </c>
      <c r="S266" s="116">
        <f t="shared" si="88"/>
        <v>-17.100000000000023</v>
      </c>
      <c r="T266" s="116">
        <f t="shared" si="88"/>
        <v>-15.099999999999966</v>
      </c>
      <c r="U266" s="116">
        <f t="shared" si="88"/>
        <v>-40.5</v>
      </c>
      <c r="V266" s="116">
        <f t="shared" si="88"/>
        <v>80.300000000000068</v>
      </c>
      <c r="W266" s="116">
        <f t="shared" si="88"/>
        <v>54.399999999999977</v>
      </c>
      <c r="X266" s="116">
        <f t="shared" ref="X266:AQ266" si="89">X252-X259</f>
        <v>235.5</v>
      </c>
      <c r="Y266" s="116">
        <f t="shared" si="89"/>
        <v>242.80000000000007</v>
      </c>
      <c r="Z266" s="116">
        <f t="shared" si="89"/>
        <v>396</v>
      </c>
      <c r="AA266" s="116">
        <f t="shared" si="89"/>
        <v>224.5</v>
      </c>
      <c r="AB266" s="116">
        <f t="shared" si="89"/>
        <v>268.20000000000005</v>
      </c>
      <c r="AC266" s="116">
        <f t="shared" si="89"/>
        <v>870.60000000000014</v>
      </c>
      <c r="AD266" s="116">
        <f t="shared" si="89"/>
        <v>526.90000000000009</v>
      </c>
      <c r="AE266" s="116">
        <f t="shared" si="89"/>
        <v>407.5</v>
      </c>
      <c r="AF266" s="116">
        <f t="shared" si="89"/>
        <v>738.69999999999982</v>
      </c>
      <c r="AG266" s="116">
        <f t="shared" si="89"/>
        <v>865.5</v>
      </c>
      <c r="AH266" s="116">
        <f t="shared" si="89"/>
        <v>923.5</v>
      </c>
      <c r="AI266" s="116">
        <f t="shared" si="89"/>
        <v>1370.4000000000005</v>
      </c>
      <c r="AJ266" s="116">
        <f t="shared" si="89"/>
        <v>471.90000000000055</v>
      </c>
      <c r="AK266" s="116">
        <f t="shared" si="89"/>
        <v>1976.6000000000004</v>
      </c>
      <c r="AL266" s="116">
        <f t="shared" si="89"/>
        <v>2598.8999999999996</v>
      </c>
      <c r="AM266" s="116">
        <f t="shared" si="89"/>
        <v>2744.8</v>
      </c>
      <c r="AN266" s="116">
        <f t="shared" si="89"/>
        <v>2213.6999999999989</v>
      </c>
      <c r="AO266" s="116">
        <f t="shared" si="89"/>
        <v>3640.1999999999989</v>
      </c>
      <c r="AP266" s="116">
        <f t="shared" si="89"/>
        <v>4317.3999999999996</v>
      </c>
      <c r="AQ266" s="116">
        <f t="shared" si="89"/>
        <v>7662.7999999999993</v>
      </c>
      <c r="AR266" s="116">
        <f>AR252-AR259</f>
        <v>6202.6999999999989</v>
      </c>
      <c r="AS266" s="118" t="s">
        <v>0</v>
      </c>
      <c r="AT266" s="118" t="s">
        <v>0</v>
      </c>
      <c r="AU266" s="118" t="s">
        <v>0</v>
      </c>
      <c r="AV266" s="118" t="s">
        <v>0</v>
      </c>
      <c r="AW266" s="118" t="s">
        <v>0</v>
      </c>
      <c r="AX266" s="118" t="s">
        <v>0</v>
      </c>
      <c r="AY266" s="118" t="s">
        <v>0</v>
      </c>
      <c r="AZ266" s="118" t="s">
        <v>0</v>
      </c>
      <c r="BA266" s="118" t="s">
        <v>0</v>
      </c>
      <c r="BB266" s="118" t="s">
        <v>0</v>
      </c>
      <c r="BC266" s="118" t="s">
        <v>0</v>
      </c>
      <c r="BD266" s="118" t="s">
        <v>0</v>
      </c>
      <c r="BE266" s="118" t="s">
        <v>0</v>
      </c>
      <c r="BF266" s="118" t="s">
        <v>0</v>
      </c>
      <c r="BG266" s="118" t="s">
        <v>0</v>
      </c>
      <c r="BH266" s="118" t="s">
        <v>0</v>
      </c>
      <c r="BI266" s="118" t="s">
        <v>0</v>
      </c>
      <c r="BJ266" s="118" t="s">
        <v>0</v>
      </c>
      <c r="BK266" s="118" t="s">
        <v>0</v>
      </c>
      <c r="BL266" s="118" t="s">
        <v>0</v>
      </c>
      <c r="BM266" s="118" t="s">
        <v>0</v>
      </c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</row>
    <row r="267" spans="1:92" x14ac:dyDescent="0.25">
      <c r="B267" s="123" t="s">
        <v>76</v>
      </c>
      <c r="C267" s="118" t="s">
        <v>0</v>
      </c>
      <c r="D267" s="118" t="s">
        <v>0</v>
      </c>
      <c r="E267" s="118" t="s">
        <v>0</v>
      </c>
      <c r="F267" s="118" t="s">
        <v>0</v>
      </c>
      <c r="G267" s="118" t="s">
        <v>0</v>
      </c>
      <c r="H267" s="118" t="s">
        <v>0</v>
      </c>
      <c r="I267" s="118" t="s">
        <v>0</v>
      </c>
      <c r="J267" s="118" t="s">
        <v>0</v>
      </c>
      <c r="K267" s="118" t="s">
        <v>0</v>
      </c>
      <c r="L267" s="118" t="s">
        <v>0</v>
      </c>
      <c r="M267" s="118" t="s">
        <v>0</v>
      </c>
      <c r="N267" s="118" t="s">
        <v>0</v>
      </c>
      <c r="O267" s="118" t="s">
        <v>0</v>
      </c>
      <c r="P267" s="118" t="s">
        <v>0</v>
      </c>
      <c r="Q267" s="118" t="s">
        <v>0</v>
      </c>
      <c r="R267" s="118" t="s">
        <v>0</v>
      </c>
      <c r="S267" s="118" t="s">
        <v>0</v>
      </c>
      <c r="T267" s="118" t="s">
        <v>0</v>
      </c>
      <c r="U267" s="118" t="s">
        <v>0</v>
      </c>
      <c r="V267" s="118" t="s">
        <v>0</v>
      </c>
      <c r="W267" s="118" t="s">
        <v>0</v>
      </c>
      <c r="X267" s="118" t="s">
        <v>0</v>
      </c>
      <c r="Y267" s="118" t="s">
        <v>0</v>
      </c>
      <c r="Z267" s="118" t="s">
        <v>0</v>
      </c>
      <c r="AA267" s="118" t="s">
        <v>0</v>
      </c>
      <c r="AB267" s="118" t="s">
        <v>0</v>
      </c>
      <c r="AC267" s="118" t="s">
        <v>0</v>
      </c>
      <c r="AD267" s="118" t="s">
        <v>0</v>
      </c>
      <c r="AE267" s="118" t="s">
        <v>0</v>
      </c>
      <c r="AF267" s="118" t="s">
        <v>0</v>
      </c>
      <c r="AG267" s="118" t="s">
        <v>0</v>
      </c>
      <c r="AH267" s="118" t="s">
        <v>0</v>
      </c>
      <c r="AI267" s="118" t="s">
        <v>0</v>
      </c>
      <c r="AJ267" s="118" t="s">
        <v>0</v>
      </c>
      <c r="AK267" s="118" t="s">
        <v>0</v>
      </c>
      <c r="AL267" s="118" t="s">
        <v>0</v>
      </c>
      <c r="AM267" s="118" t="s">
        <v>0</v>
      </c>
      <c r="AN267" s="118" t="s">
        <v>0</v>
      </c>
      <c r="AO267" s="118" t="s">
        <v>0</v>
      </c>
      <c r="AP267" s="116">
        <f>AP253-AP260</f>
        <v>-906</v>
      </c>
      <c r="AQ267" s="116">
        <f>AQ253-AQ260</f>
        <v>-2504</v>
      </c>
      <c r="AR267" s="116">
        <f>AR253-AR260</f>
        <v>-2574</v>
      </c>
      <c r="AS267" s="116">
        <f t="shared" ref="AS267:BA267" si="90">AS253-AS260</f>
        <v>-2536</v>
      </c>
      <c r="AT267" s="116">
        <f t="shared" si="90"/>
        <v>-3342</v>
      </c>
      <c r="AU267" s="116">
        <f t="shared" si="90"/>
        <v>-4469</v>
      </c>
      <c r="AV267" s="116">
        <f t="shared" si="90"/>
        <v>-4377</v>
      </c>
      <c r="AW267" s="116">
        <f t="shared" si="90"/>
        <v>-2602</v>
      </c>
      <c r="AX267" s="116">
        <f t="shared" si="90"/>
        <v>-5107</v>
      </c>
      <c r="AY267" s="116">
        <f t="shared" si="90"/>
        <v>-3641</v>
      </c>
      <c r="AZ267" s="116">
        <f t="shared" si="90"/>
        <v>-4879</v>
      </c>
      <c r="BA267" s="116">
        <f t="shared" si="90"/>
        <v>-8175</v>
      </c>
      <c r="BB267" s="118" t="s">
        <v>0</v>
      </c>
      <c r="BC267" s="118" t="s">
        <v>0</v>
      </c>
      <c r="BD267" s="118" t="s">
        <v>0</v>
      </c>
      <c r="BE267" s="118" t="s">
        <v>0</v>
      </c>
      <c r="BF267" s="118" t="s">
        <v>0</v>
      </c>
      <c r="BG267" s="118" t="s">
        <v>0</v>
      </c>
      <c r="BH267" s="118" t="s">
        <v>0</v>
      </c>
      <c r="BI267" s="118" t="s">
        <v>0</v>
      </c>
      <c r="BJ267" s="118" t="s">
        <v>0</v>
      </c>
      <c r="BK267" s="118" t="s">
        <v>0</v>
      </c>
      <c r="BL267" s="118" t="s">
        <v>0</v>
      </c>
      <c r="BM267" s="118" t="s">
        <v>0</v>
      </c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</row>
    <row r="268" spans="1:92" x14ac:dyDescent="0.25">
      <c r="B268" s="123" t="s">
        <v>77</v>
      </c>
      <c r="C268" s="118" t="s">
        <v>0</v>
      </c>
      <c r="D268" s="118" t="s">
        <v>0</v>
      </c>
      <c r="E268" s="118" t="s">
        <v>0</v>
      </c>
      <c r="F268" s="118" t="s">
        <v>0</v>
      </c>
      <c r="G268" s="118" t="s">
        <v>0</v>
      </c>
      <c r="H268" s="118" t="s">
        <v>0</v>
      </c>
      <c r="I268" s="118" t="s">
        <v>0</v>
      </c>
      <c r="J268" s="118" t="s">
        <v>0</v>
      </c>
      <c r="K268" s="118" t="s">
        <v>0</v>
      </c>
      <c r="L268" s="118" t="s">
        <v>0</v>
      </c>
      <c r="M268" s="118" t="s">
        <v>0</v>
      </c>
      <c r="N268" s="118" t="s">
        <v>0</v>
      </c>
      <c r="O268" s="118" t="s">
        <v>0</v>
      </c>
      <c r="P268" s="118" t="s">
        <v>0</v>
      </c>
      <c r="Q268" s="118" t="s">
        <v>0</v>
      </c>
      <c r="R268" s="118" t="s">
        <v>0</v>
      </c>
      <c r="S268" s="118" t="s">
        <v>0</v>
      </c>
      <c r="T268" s="118" t="s">
        <v>0</v>
      </c>
      <c r="U268" s="118" t="s">
        <v>0</v>
      </c>
      <c r="V268" s="118" t="s">
        <v>0</v>
      </c>
      <c r="W268" s="118" t="s">
        <v>0</v>
      </c>
      <c r="X268" s="118" t="s">
        <v>0</v>
      </c>
      <c r="Y268" s="118" t="s">
        <v>0</v>
      </c>
      <c r="Z268" s="118" t="s">
        <v>0</v>
      </c>
      <c r="AA268" s="118" t="s">
        <v>0</v>
      </c>
      <c r="AB268" s="118" t="s">
        <v>0</v>
      </c>
      <c r="AC268" s="118" t="s">
        <v>0</v>
      </c>
      <c r="AD268" s="118" t="s">
        <v>0</v>
      </c>
      <c r="AE268" s="118" t="s">
        <v>0</v>
      </c>
      <c r="AF268" s="118" t="s">
        <v>0</v>
      </c>
      <c r="AG268" s="118" t="s">
        <v>0</v>
      </c>
      <c r="AH268" s="118" t="s">
        <v>0</v>
      </c>
      <c r="AI268" s="118" t="s">
        <v>0</v>
      </c>
      <c r="AJ268" s="118" t="s">
        <v>0</v>
      </c>
      <c r="AK268" s="118" t="s">
        <v>0</v>
      </c>
      <c r="AL268" s="118" t="s">
        <v>0</v>
      </c>
      <c r="AM268" s="118" t="s">
        <v>0</v>
      </c>
      <c r="AN268" s="118" t="s">
        <v>0</v>
      </c>
      <c r="AO268" s="118" t="s">
        <v>0</v>
      </c>
      <c r="AP268" s="118" t="s">
        <v>0</v>
      </c>
      <c r="AQ268" s="118" t="s">
        <v>0</v>
      </c>
      <c r="AR268" s="118" t="s">
        <v>0</v>
      </c>
      <c r="AS268" s="118" t="s">
        <v>0</v>
      </c>
      <c r="AT268" s="118" t="s">
        <v>0</v>
      </c>
      <c r="AU268" s="118" t="s">
        <v>0</v>
      </c>
      <c r="AV268" s="118" t="s">
        <v>0</v>
      </c>
      <c r="AW268" s="118" t="s">
        <v>0</v>
      </c>
      <c r="AX268" s="118" t="s">
        <v>0</v>
      </c>
      <c r="AY268" s="118" t="s">
        <v>0</v>
      </c>
      <c r="AZ268" s="118" t="s">
        <v>0</v>
      </c>
      <c r="BA268" s="116">
        <f t="shared" ref="BA268:BM268" si="91">BA254-BA261</f>
        <v>-6700</v>
      </c>
      <c r="BB268" s="116">
        <f t="shared" si="91"/>
        <v>-6400</v>
      </c>
      <c r="BC268" s="116">
        <f t="shared" si="91"/>
        <v>-17200</v>
      </c>
      <c r="BD268" s="116">
        <f t="shared" si="91"/>
        <v>-27100</v>
      </c>
      <c r="BE268" s="116">
        <f t="shared" si="91"/>
        <v>-34400</v>
      </c>
      <c r="BF268" s="116">
        <f t="shared" si="91"/>
        <v>-58000</v>
      </c>
      <c r="BG268" s="116">
        <f t="shared" si="91"/>
        <v>-65600</v>
      </c>
      <c r="BH268" s="116">
        <f t="shared" si="91"/>
        <v>-61700</v>
      </c>
      <c r="BI268" s="116">
        <f t="shared" si="91"/>
        <v>-67100</v>
      </c>
      <c r="BJ268" s="116">
        <f t="shared" si="91"/>
        <v>-101500</v>
      </c>
      <c r="BK268" s="116">
        <f t="shared" si="91"/>
        <v>-133700</v>
      </c>
      <c r="BL268" s="116">
        <f t="shared" si="91"/>
        <v>-399800</v>
      </c>
      <c r="BM268" s="116">
        <f t="shared" si="91"/>
        <v>-1166600</v>
      </c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</row>
    <row r="269" spans="1:92" x14ac:dyDescent="0.25">
      <c r="B269" s="167" t="s">
        <v>82</v>
      </c>
      <c r="C269" s="132">
        <v>47</v>
      </c>
      <c r="D269" s="132">
        <v>41</v>
      </c>
      <c r="E269" s="132">
        <v>-104</v>
      </c>
      <c r="F269" s="132">
        <v>-83</v>
      </c>
      <c r="G269" s="132">
        <v>8</v>
      </c>
      <c r="H269" s="132">
        <v>29</v>
      </c>
      <c r="I269" s="132">
        <v>2</v>
      </c>
      <c r="J269" s="132">
        <v>-3</v>
      </c>
      <c r="K269" s="132">
        <v>24</v>
      </c>
      <c r="L269" s="132">
        <v>46</v>
      </c>
      <c r="M269" s="132">
        <v>10</v>
      </c>
      <c r="N269" s="132">
        <v>29</v>
      </c>
      <c r="O269" s="132">
        <v>0</v>
      </c>
      <c r="P269" s="132">
        <v>-23</v>
      </c>
      <c r="Q269" s="132">
        <v>28.4</v>
      </c>
      <c r="R269" s="132">
        <v>42.2</v>
      </c>
      <c r="S269" s="132">
        <v>-72</v>
      </c>
      <c r="T269" s="132">
        <v>-69</v>
      </c>
      <c r="U269" s="132">
        <v>-17.3</v>
      </c>
      <c r="V269" s="132">
        <v>-42</v>
      </c>
      <c r="W269" s="132">
        <v>-72</v>
      </c>
      <c r="X269" s="132">
        <v>-76.5</v>
      </c>
      <c r="Y269" s="132">
        <v>-192.8</v>
      </c>
      <c r="Z269" s="132">
        <v>26.5</v>
      </c>
      <c r="AA269" s="132">
        <v>-42.5</v>
      </c>
      <c r="AB269" s="132">
        <v>-148.80000000000001</v>
      </c>
      <c r="AC269" s="132">
        <v>4</v>
      </c>
      <c r="AD269" s="132">
        <v>86.9</v>
      </c>
      <c r="AE269" s="132">
        <v>-341.3</v>
      </c>
      <c r="AF269" s="132">
        <v>100.8</v>
      </c>
      <c r="AG269" s="132">
        <v>268.10000000000002</v>
      </c>
      <c r="AH269" s="132">
        <v>491.6</v>
      </c>
      <c r="AI269" s="132">
        <v>-162.5</v>
      </c>
      <c r="AJ269" s="132">
        <v>-288.7</v>
      </c>
      <c r="AK269" s="132">
        <v>-449.8</v>
      </c>
      <c r="AL269" s="132">
        <v>680</v>
      </c>
      <c r="AM269" s="132">
        <v>395</v>
      </c>
      <c r="AN269" s="132">
        <v>-405</v>
      </c>
      <c r="AO269" s="132">
        <v>-875</v>
      </c>
      <c r="AP269" s="132">
        <v>-906</v>
      </c>
      <c r="AQ269" s="132">
        <v>-2504</v>
      </c>
      <c r="AR269" s="132">
        <v>-2574</v>
      </c>
      <c r="AS269" s="132">
        <v>-2536</v>
      </c>
      <c r="AT269" s="132">
        <v>-3342</v>
      </c>
      <c r="AU269" s="132">
        <v>-4469</v>
      </c>
      <c r="AV269" s="132">
        <v>-4377</v>
      </c>
      <c r="AW269" s="132">
        <v>-2602</v>
      </c>
      <c r="AX269" s="132">
        <v>-5107</v>
      </c>
      <c r="AY269" s="132">
        <v>-3641</v>
      </c>
      <c r="AZ269" s="132">
        <v>-4879</v>
      </c>
      <c r="BA269" s="132">
        <v>-6700</v>
      </c>
      <c r="BB269" s="132">
        <v>-6400</v>
      </c>
      <c r="BC269" s="132">
        <v>-17200</v>
      </c>
      <c r="BD269" s="132">
        <v>-27100</v>
      </c>
      <c r="BE269" s="132">
        <v>-34400</v>
      </c>
      <c r="BF269" s="132">
        <v>-58000</v>
      </c>
      <c r="BG269" s="132">
        <v>-65600</v>
      </c>
      <c r="BH269" s="132">
        <v>-61700</v>
      </c>
      <c r="BI269" s="132">
        <v>-67100</v>
      </c>
      <c r="BJ269" s="132">
        <v>-101500</v>
      </c>
      <c r="BK269" s="132">
        <v>-133700</v>
      </c>
      <c r="BL269" s="132">
        <v>-399800</v>
      </c>
      <c r="BM269" s="132">
        <v>-1166600</v>
      </c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</row>
    <row r="270" spans="1:92" x14ac:dyDescent="0.25"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116"/>
      <c r="AH270" s="116"/>
      <c r="AI270" s="116"/>
      <c r="AJ270" s="116"/>
      <c r="AK270" s="116"/>
      <c r="AL270" s="116"/>
      <c r="AM270" s="116"/>
      <c r="AN270" s="116"/>
      <c r="AO270" s="116"/>
      <c r="AP270" s="116"/>
      <c r="AQ270" s="116"/>
      <c r="AR270" s="116"/>
      <c r="AS270" s="116"/>
      <c r="AT270" s="116"/>
      <c r="AU270" s="116"/>
      <c r="AV270" s="116"/>
      <c r="AW270" s="116"/>
      <c r="AX270" s="116"/>
      <c r="AY270" s="116"/>
      <c r="AZ270" s="116"/>
      <c r="BA270" s="116"/>
      <c r="BB270" s="116"/>
      <c r="BC270" s="116"/>
      <c r="BD270" s="116"/>
      <c r="BE270" s="116"/>
      <c r="BF270" s="116"/>
      <c r="BG270" s="116"/>
      <c r="BH270" s="116"/>
      <c r="BI270" s="116"/>
      <c r="BJ270" s="116"/>
      <c r="BK270" s="116"/>
      <c r="BL270" s="116"/>
      <c r="BM270" s="116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</row>
    <row r="271" spans="1:92" x14ac:dyDescent="0.25">
      <c r="A271" s="81"/>
      <c r="B271" s="155" t="s">
        <v>288</v>
      </c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  <c r="AK271" s="116"/>
      <c r="AL271" s="116"/>
      <c r="AM271" s="116"/>
      <c r="AN271" s="116"/>
      <c r="AO271" s="116"/>
      <c r="AP271" s="116"/>
      <c r="AQ271" s="116"/>
      <c r="AR271" s="116"/>
      <c r="AS271" s="116"/>
      <c r="AT271" s="116"/>
      <c r="AU271" s="116"/>
      <c r="AV271" s="116"/>
      <c r="AW271" s="116"/>
      <c r="AX271" s="116"/>
      <c r="AY271" s="116"/>
      <c r="AZ271" s="116"/>
      <c r="BA271" s="116"/>
      <c r="BB271" s="116"/>
      <c r="BC271" s="116"/>
      <c r="BD271" s="116"/>
      <c r="BE271" s="116"/>
      <c r="BF271" s="116"/>
      <c r="BG271" s="116"/>
      <c r="BH271" s="116"/>
      <c r="BI271" s="116"/>
      <c r="BJ271" s="116"/>
      <c r="BK271" s="116"/>
      <c r="BL271" s="116"/>
      <c r="BM271" s="116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</row>
    <row r="272" spans="1:92" x14ac:dyDescent="0.25">
      <c r="B272" s="9"/>
      <c r="C272" s="122">
        <v>1920</v>
      </c>
      <c r="D272" s="122">
        <v>1921</v>
      </c>
      <c r="E272" s="122">
        <v>1922</v>
      </c>
      <c r="F272" s="122">
        <v>1923</v>
      </c>
      <c r="G272" s="122">
        <v>1924</v>
      </c>
      <c r="H272" s="122">
        <v>1925</v>
      </c>
      <c r="I272" s="122">
        <v>1926</v>
      </c>
      <c r="J272" s="122">
        <v>1927</v>
      </c>
      <c r="K272" s="122">
        <v>1928</v>
      </c>
      <c r="L272" s="122">
        <v>1929</v>
      </c>
      <c r="M272" s="122">
        <v>1930</v>
      </c>
      <c r="N272" s="122">
        <v>1931</v>
      </c>
      <c r="O272" s="122">
        <v>1932</v>
      </c>
      <c r="P272" s="122">
        <v>1933</v>
      </c>
      <c r="Q272" s="122">
        <v>1934</v>
      </c>
      <c r="R272" s="122">
        <v>1935</v>
      </c>
      <c r="S272" s="122">
        <v>1936</v>
      </c>
      <c r="T272" s="122">
        <v>1937</v>
      </c>
      <c r="U272" s="122">
        <v>1938</v>
      </c>
      <c r="V272" s="122">
        <v>1939</v>
      </c>
      <c r="W272" s="122">
        <v>1940</v>
      </c>
      <c r="X272" s="122">
        <v>1941</v>
      </c>
      <c r="Y272" s="122">
        <v>1942</v>
      </c>
      <c r="Z272" s="122">
        <v>1943</v>
      </c>
      <c r="AA272" s="122">
        <v>1944</v>
      </c>
      <c r="AB272" s="122">
        <v>1945</v>
      </c>
      <c r="AC272" s="122">
        <v>1946</v>
      </c>
      <c r="AD272" s="122">
        <v>1947</v>
      </c>
      <c r="AE272" s="122">
        <v>1948</v>
      </c>
      <c r="AF272" s="122">
        <v>1949</v>
      </c>
      <c r="AG272" s="122">
        <v>1950</v>
      </c>
      <c r="AH272" s="122">
        <v>1951</v>
      </c>
      <c r="AI272" s="122">
        <v>1952</v>
      </c>
      <c r="AJ272" s="122">
        <v>1953</v>
      </c>
      <c r="AK272" s="122">
        <v>1954</v>
      </c>
      <c r="AL272" s="122">
        <v>1955</v>
      </c>
      <c r="AM272" s="122">
        <v>1956</v>
      </c>
      <c r="AN272" s="122">
        <v>1957</v>
      </c>
      <c r="AO272" s="122">
        <v>1958</v>
      </c>
      <c r="AP272" s="122">
        <v>1959</v>
      </c>
      <c r="AQ272" s="122">
        <v>1960</v>
      </c>
      <c r="AR272" s="122">
        <v>1961</v>
      </c>
      <c r="AS272" s="122">
        <v>1962</v>
      </c>
      <c r="AT272" s="122">
        <v>1963</v>
      </c>
      <c r="AU272" s="122">
        <v>1964</v>
      </c>
      <c r="AV272" s="122">
        <v>1965</v>
      </c>
      <c r="AW272" s="122">
        <v>1966</v>
      </c>
      <c r="AX272" s="122">
        <v>1967</v>
      </c>
      <c r="AY272" s="122">
        <v>1968</v>
      </c>
      <c r="AZ272" s="122">
        <v>1969</v>
      </c>
      <c r="BA272" s="122">
        <v>1970</v>
      </c>
      <c r="BB272" s="122">
        <v>1971</v>
      </c>
      <c r="BC272" s="122">
        <v>1972</v>
      </c>
      <c r="BD272" s="122">
        <v>1973</v>
      </c>
      <c r="BE272" s="122">
        <v>1974</v>
      </c>
      <c r="BF272" s="122">
        <v>1975</v>
      </c>
      <c r="BG272" s="122">
        <v>1976</v>
      </c>
      <c r="BH272" s="122">
        <v>1977</v>
      </c>
      <c r="BI272" s="122">
        <v>1978</v>
      </c>
      <c r="BJ272" s="122">
        <v>1979</v>
      </c>
      <c r="BK272" s="122">
        <v>1980</v>
      </c>
      <c r="BL272" s="122">
        <v>1981</v>
      </c>
      <c r="BM272" s="122">
        <v>1982</v>
      </c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</row>
    <row r="273" spans="2:92" x14ac:dyDescent="0.25">
      <c r="B273" s="7" t="s">
        <v>204</v>
      </c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6"/>
      <c r="AY273" s="156"/>
      <c r="AZ273" s="156"/>
      <c r="BA273" s="156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6"/>
      <c r="BM273" s="156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</row>
    <row r="274" spans="2:92" x14ac:dyDescent="0.25">
      <c r="B274" s="125" t="s">
        <v>168</v>
      </c>
      <c r="C274" s="119" t="s">
        <v>0</v>
      </c>
      <c r="D274" s="120">
        <f t="shared" ref="D274:AI274" si="92">(D248/D$63)*100</f>
        <v>5.3712190650779101</v>
      </c>
      <c r="E274" s="120">
        <f t="shared" si="92"/>
        <v>6.1002178649237475</v>
      </c>
      <c r="F274" s="120">
        <f t="shared" si="92"/>
        <v>5.2852014359792578</v>
      </c>
      <c r="G274" s="120">
        <f t="shared" si="92"/>
        <v>6.1299374055687457</v>
      </c>
      <c r="H274" s="120">
        <f t="shared" si="92"/>
        <v>6.1462111089902658</v>
      </c>
      <c r="I274" s="120">
        <f t="shared" si="92"/>
        <v>5.6500274273176085</v>
      </c>
      <c r="J274" s="120">
        <f t="shared" si="92"/>
        <v>6.1560056145979551</v>
      </c>
      <c r="K274" s="120">
        <f t="shared" si="92"/>
        <v>6.197688322040654</v>
      </c>
      <c r="L274" s="120">
        <f t="shared" si="92"/>
        <v>6.6214271026115572</v>
      </c>
      <c r="M274" s="120">
        <f t="shared" si="92"/>
        <v>6.1910882604970014</v>
      </c>
      <c r="N274" s="120">
        <f t="shared" si="92"/>
        <v>6.0692271218587006</v>
      </c>
      <c r="O274" s="120">
        <f t="shared" si="92"/>
        <v>6.6126013724267008</v>
      </c>
      <c r="P274" s="120">
        <f t="shared" si="92"/>
        <v>5.8963511369645696</v>
      </c>
      <c r="Q274" s="120">
        <f t="shared" si="92"/>
        <v>7.1067212719826554</v>
      </c>
      <c r="R274" s="120">
        <f t="shared" si="92"/>
        <v>7.2819383259911898</v>
      </c>
      <c r="S274" s="120">
        <f t="shared" si="92"/>
        <v>7.205387205387205</v>
      </c>
      <c r="T274" s="120">
        <f t="shared" si="92"/>
        <v>6.6338235294117656</v>
      </c>
      <c r="U274" s="120">
        <f t="shared" si="92"/>
        <v>6.4043400631781351</v>
      </c>
      <c r="V274" s="120">
        <f t="shared" si="92"/>
        <v>7.6570327552986512</v>
      </c>
      <c r="W274" s="120">
        <f t="shared" si="92"/>
        <v>7.4190811007394828</v>
      </c>
      <c r="X274" s="120">
        <f t="shared" si="92"/>
        <v>8.4532062391681109</v>
      </c>
      <c r="Y274" s="120">
        <f t="shared" si="92"/>
        <v>8.8072277876603327</v>
      </c>
      <c r="Z274" s="120">
        <f t="shared" si="92"/>
        <v>9.7867280398925978</v>
      </c>
      <c r="AA274" s="120">
        <f t="shared" si="92"/>
        <v>6.9857986277325672</v>
      </c>
      <c r="AB274" s="120">
        <f t="shared" si="92"/>
        <v>7.7068948750364683</v>
      </c>
      <c r="AC274" s="120">
        <f t="shared" si="92"/>
        <v>7.9767275331185106</v>
      </c>
      <c r="AD274" s="120">
        <f t="shared" si="92"/>
        <v>7.2365664184637204</v>
      </c>
      <c r="AE274" s="120">
        <f t="shared" si="92"/>
        <v>8.0196972901120809</v>
      </c>
      <c r="AF274" s="120">
        <f t="shared" si="92"/>
        <v>10.686586839503461</v>
      </c>
      <c r="AG274" s="120">
        <f t="shared" si="92"/>
        <v>8.6350591751061359</v>
      </c>
      <c r="AH274" s="120">
        <f t="shared" si="92"/>
        <v>8.9815172413793096</v>
      </c>
      <c r="AI274" s="120">
        <f t="shared" si="92"/>
        <v>10.39152033839949</v>
      </c>
      <c r="AJ274" s="120">
        <f t="shared" ref="AJ274:BM274" si="93">(AJ248/AJ$63)*100</f>
        <v>8.2801991296320718</v>
      </c>
      <c r="AK274" s="120">
        <f t="shared" si="93"/>
        <v>10.433077256005193</v>
      </c>
      <c r="AL274" s="120">
        <f t="shared" si="93"/>
        <v>10.020210320588987</v>
      </c>
      <c r="AM274" s="120">
        <f t="shared" si="93"/>
        <v>9.904294597745821</v>
      </c>
      <c r="AN274" s="120">
        <f t="shared" si="93"/>
        <v>9.026529956178198</v>
      </c>
      <c r="AO274" s="120">
        <f t="shared" si="93"/>
        <v>10.034709271790343</v>
      </c>
      <c r="AP274" s="120">
        <f t="shared" si="93"/>
        <v>7.4205097604637285</v>
      </c>
      <c r="AQ274" s="120">
        <f t="shared" si="93"/>
        <v>8.0637182770517768</v>
      </c>
      <c r="AR274" s="120">
        <f t="shared" si="93"/>
        <v>7.0545383176706915</v>
      </c>
      <c r="AS274" s="120">
        <f t="shared" si="93"/>
        <v>7.4713166756790033</v>
      </c>
      <c r="AT274" s="120">
        <f t="shared" si="93"/>
        <v>7.8763368469646835</v>
      </c>
      <c r="AU274" s="120">
        <f t="shared" si="93"/>
        <v>7.5661606266369583</v>
      </c>
      <c r="AV274" s="120">
        <f t="shared" si="93"/>
        <v>8.1998354648119065</v>
      </c>
      <c r="AW274" s="120">
        <f t="shared" si="93"/>
        <v>8.2137713831949295</v>
      </c>
      <c r="AX274" s="120">
        <f t="shared" si="93"/>
        <v>8.3818167833243606</v>
      </c>
      <c r="AY274" s="120">
        <f t="shared" si="93"/>
        <v>8.8179226250354308</v>
      </c>
      <c r="AZ274" s="120">
        <f t="shared" si="93"/>
        <v>8.9774658367605511</v>
      </c>
      <c r="BA274" s="120">
        <f t="shared" si="93"/>
        <v>9.2955210443394112</v>
      </c>
      <c r="BB274" s="120">
        <f t="shared" si="93"/>
        <v>9.0610210791186319</v>
      </c>
      <c r="BC274" s="120">
        <f t="shared" si="93"/>
        <v>9.6152824555625216</v>
      </c>
      <c r="BD274" s="120">
        <f t="shared" si="93"/>
        <v>10.001577672889066</v>
      </c>
      <c r="BE274" s="120">
        <f t="shared" si="93"/>
        <v>10.447845798687796</v>
      </c>
      <c r="BF274" s="120">
        <f t="shared" si="93"/>
        <v>12.04490704967956</v>
      </c>
      <c r="BG274" s="120">
        <f t="shared" si="93"/>
        <v>11.896703642973431</v>
      </c>
      <c r="BH274" s="120">
        <f t="shared" si="93"/>
        <v>12.464425016885105</v>
      </c>
      <c r="BI274" s="120">
        <f t="shared" si="93"/>
        <v>12.997358601316506</v>
      </c>
      <c r="BJ274" s="120">
        <f t="shared" si="93"/>
        <v>13.457098652138564</v>
      </c>
      <c r="BK274" s="120">
        <f t="shared" si="93"/>
        <v>15.569546440760243</v>
      </c>
      <c r="BL274" s="120">
        <f t="shared" si="93"/>
        <v>15.504954150310526</v>
      </c>
      <c r="BM274" s="120">
        <f t="shared" si="93"/>
        <v>15.968525237444926</v>
      </c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</row>
    <row r="275" spans="2:92" x14ac:dyDescent="0.25">
      <c r="B275" s="123" t="s">
        <v>69</v>
      </c>
      <c r="C275" s="118" t="s">
        <v>0</v>
      </c>
      <c r="D275" s="79"/>
      <c r="E275" s="79"/>
      <c r="F275" s="79">
        <f t="shared" ref="F275:AU275" si="94">(F249/F$63)*100</f>
        <v>5.2852014359792578</v>
      </c>
      <c r="G275" s="79">
        <f t="shared" si="94"/>
        <v>6.1299374055687457</v>
      </c>
      <c r="H275" s="79">
        <f t="shared" si="94"/>
        <v>6.1462111089902658</v>
      </c>
      <c r="I275" s="79">
        <f t="shared" si="94"/>
        <v>5.6500274273176085</v>
      </c>
      <c r="J275" s="79">
        <f t="shared" si="94"/>
        <v>6.1560056145979551</v>
      </c>
      <c r="K275" s="79">
        <f t="shared" si="94"/>
        <v>6.197688322040654</v>
      </c>
      <c r="L275" s="79">
        <f t="shared" si="94"/>
        <v>6.6214271026115572</v>
      </c>
      <c r="M275" s="79">
        <f t="shared" si="94"/>
        <v>6.1910882604970014</v>
      </c>
      <c r="N275" s="79">
        <f t="shared" si="94"/>
        <v>6.0692271218587006</v>
      </c>
      <c r="O275" s="79">
        <f t="shared" si="94"/>
        <v>6.6126013724267008</v>
      </c>
      <c r="P275" s="79">
        <f t="shared" si="94"/>
        <v>5.8963511369645696</v>
      </c>
      <c r="Q275" s="79">
        <f t="shared" si="94"/>
        <v>7.1067212719826554</v>
      </c>
      <c r="R275" s="79">
        <f t="shared" si="94"/>
        <v>6.8942731277533049</v>
      </c>
      <c r="S275" s="79">
        <f t="shared" si="94"/>
        <v>7.2016460905349797</v>
      </c>
      <c r="T275" s="79">
        <f t="shared" si="94"/>
        <v>6.632352941176471</v>
      </c>
      <c r="U275" s="79">
        <f t="shared" si="94"/>
        <v>6.0156571899464355</v>
      </c>
      <c r="V275" s="79">
        <f t="shared" si="94"/>
        <v>7.2703917790622992</v>
      </c>
      <c r="W275" s="79">
        <f t="shared" si="94"/>
        <v>6.9947872469390227</v>
      </c>
      <c r="X275" s="79">
        <f t="shared" si="94"/>
        <v>7.2032062391681109</v>
      </c>
      <c r="Y275" s="79">
        <f t="shared" si="94"/>
        <v>6.9843647598539462</v>
      </c>
      <c r="Z275" s="79">
        <f t="shared" si="94"/>
        <v>8.3774453394706558</v>
      </c>
      <c r="AA275" s="79">
        <f t="shared" si="94"/>
        <v>6.8879314930056914</v>
      </c>
      <c r="AB275" s="79">
        <f t="shared" si="94"/>
        <v>6.8268015170670031</v>
      </c>
      <c r="AC275" s="79">
        <f t="shared" si="94"/>
        <v>7.2037235947010378</v>
      </c>
      <c r="AD275" s="79">
        <f t="shared" si="94"/>
        <v>6.6241175901750315</v>
      </c>
      <c r="AE275" s="79">
        <f t="shared" si="94"/>
        <v>6.8517567445092293</v>
      </c>
      <c r="AF275" s="79">
        <f t="shared" si="94"/>
        <v>10.686037570031857</v>
      </c>
      <c r="AG275" s="79">
        <f t="shared" si="94"/>
        <v>8.6355335246543188</v>
      </c>
      <c r="AH275" s="79">
        <f t="shared" si="94"/>
        <v>8.9820689655172412</v>
      </c>
      <c r="AI275" s="79">
        <f t="shared" si="94"/>
        <v>10.391356385158952</v>
      </c>
      <c r="AJ275" s="79">
        <f t="shared" si="94"/>
        <v>8.2800342872214152</v>
      </c>
      <c r="AK275" s="79">
        <f t="shared" si="94"/>
        <v>10.433347760225059</v>
      </c>
      <c r="AL275" s="79">
        <f t="shared" si="94"/>
        <v>10.020765549176595</v>
      </c>
      <c r="AM275" s="79">
        <f t="shared" si="94"/>
        <v>9.9047804119704619</v>
      </c>
      <c r="AN275" s="79">
        <f t="shared" si="94"/>
        <v>9.1958107033483927</v>
      </c>
      <c r="AO275" s="79">
        <f t="shared" si="94"/>
        <v>10.034480921318039</v>
      </c>
      <c r="AP275" s="79">
        <f t="shared" si="94"/>
        <v>10.0609496206632</v>
      </c>
      <c r="AQ275" s="79">
        <f t="shared" si="94"/>
        <v>12.183866301822759</v>
      </c>
      <c r="AR275" s="79">
        <f t="shared" si="94"/>
        <v>11.510886882634095</v>
      </c>
      <c r="AS275" s="79">
        <f t="shared" si="94"/>
        <v>10.920811003260503</v>
      </c>
      <c r="AT275" s="79">
        <f t="shared" si="94"/>
        <v>9.4752635223513106</v>
      </c>
      <c r="AU275" s="79">
        <f t="shared" si="94"/>
        <v>11.802803247237282</v>
      </c>
      <c r="AV275" s="54" t="s">
        <v>0</v>
      </c>
      <c r="AW275" s="54" t="s">
        <v>0</v>
      </c>
      <c r="AX275" s="54" t="s">
        <v>0</v>
      </c>
      <c r="AY275" s="54" t="s">
        <v>0</v>
      </c>
      <c r="AZ275" s="54" t="s">
        <v>0</v>
      </c>
      <c r="BA275" s="54" t="s">
        <v>0</v>
      </c>
      <c r="BB275" s="54" t="s">
        <v>0</v>
      </c>
      <c r="BC275" s="54" t="s">
        <v>0</v>
      </c>
      <c r="BD275" s="54" t="s">
        <v>0</v>
      </c>
      <c r="BE275" s="54" t="s">
        <v>0</v>
      </c>
      <c r="BF275" s="54" t="s">
        <v>0</v>
      </c>
      <c r="BG275" s="54" t="s">
        <v>0</v>
      </c>
      <c r="BH275" s="54" t="s">
        <v>0</v>
      </c>
      <c r="BI275" s="54" t="s">
        <v>0</v>
      </c>
      <c r="BJ275" s="54" t="s">
        <v>0</v>
      </c>
      <c r="BK275" s="54" t="s">
        <v>0</v>
      </c>
      <c r="BL275" s="54" t="s">
        <v>0</v>
      </c>
      <c r="BM275" s="54" t="s">
        <v>0</v>
      </c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</row>
    <row r="276" spans="2:92" x14ac:dyDescent="0.25">
      <c r="B276" s="123" t="s">
        <v>73</v>
      </c>
      <c r="C276" s="118" t="s">
        <v>0</v>
      </c>
      <c r="D276" s="79">
        <f t="shared" ref="D276:W276" si="95">(D250/D$63)*100</f>
        <v>5.3712190650779101</v>
      </c>
      <c r="E276" s="79">
        <f t="shared" si="95"/>
        <v>6.1002178649237475</v>
      </c>
      <c r="F276" s="79">
        <f t="shared" si="95"/>
        <v>5.7239728759473474</v>
      </c>
      <c r="G276" s="79">
        <f t="shared" si="95"/>
        <v>6.1299374055687457</v>
      </c>
      <c r="H276" s="79">
        <f t="shared" si="95"/>
        <v>6.1462111089902658</v>
      </c>
      <c r="I276" s="79">
        <f t="shared" si="95"/>
        <v>5.6500274273176085</v>
      </c>
      <c r="J276" s="79">
        <f t="shared" si="95"/>
        <v>5.9153799879687181</v>
      </c>
      <c r="K276" s="79">
        <f t="shared" si="95"/>
        <v>5.9784774810681549</v>
      </c>
      <c r="L276" s="79">
        <f t="shared" si="95"/>
        <v>6.6214271026115572</v>
      </c>
      <c r="M276" s="79">
        <f t="shared" si="95"/>
        <v>6.1910882604970014</v>
      </c>
      <c r="N276" s="79">
        <f t="shared" si="95"/>
        <v>6.0692271218587006</v>
      </c>
      <c r="O276" s="79">
        <f t="shared" si="95"/>
        <v>6.6126013724267008</v>
      </c>
      <c r="P276" s="79">
        <f t="shared" si="95"/>
        <v>5.8963511369645696</v>
      </c>
      <c r="Q276" s="79">
        <f t="shared" si="95"/>
        <v>7.1067212719826554</v>
      </c>
      <c r="R276" s="79">
        <f t="shared" si="95"/>
        <v>6.8942731277533049</v>
      </c>
      <c r="S276" s="79">
        <f t="shared" si="95"/>
        <v>7.2016460905349797</v>
      </c>
      <c r="T276" s="79">
        <f t="shared" si="95"/>
        <v>6.632352941176471</v>
      </c>
      <c r="U276" s="79">
        <f t="shared" si="95"/>
        <v>6.0156571899464355</v>
      </c>
      <c r="V276" s="79">
        <f t="shared" si="95"/>
        <v>7.2703917790622992</v>
      </c>
      <c r="W276" s="79">
        <f t="shared" si="95"/>
        <v>6.9947872469390227</v>
      </c>
      <c r="X276" s="79"/>
      <c r="Y276" s="79"/>
      <c r="Z276" s="79"/>
      <c r="AA276" s="79"/>
      <c r="AB276" s="79"/>
      <c r="AC276" s="79"/>
      <c r="AD276" s="79"/>
      <c r="AE276" s="79"/>
      <c r="AF276" s="79">
        <f t="shared" ref="AF276:AS276" si="96">(AF250/AF$63)*100</f>
        <v>10.686037570031857</v>
      </c>
      <c r="AG276" s="79">
        <f t="shared" si="96"/>
        <v>8.6355335246543188</v>
      </c>
      <c r="AH276" s="79">
        <f t="shared" si="96"/>
        <v>8.9820689655172412</v>
      </c>
      <c r="AI276" s="79">
        <f t="shared" si="96"/>
        <v>10.391356385158952</v>
      </c>
      <c r="AJ276" s="79">
        <f t="shared" si="96"/>
        <v>8.2800342872214152</v>
      </c>
      <c r="AK276" s="79">
        <f t="shared" si="96"/>
        <v>10.433347760225059</v>
      </c>
      <c r="AL276" s="79">
        <f t="shared" si="96"/>
        <v>10.020765549176595</v>
      </c>
      <c r="AM276" s="79">
        <f t="shared" si="96"/>
        <v>9.9047804119704619</v>
      </c>
      <c r="AN276" s="79">
        <f t="shared" si="96"/>
        <v>9.1958107033483927</v>
      </c>
      <c r="AO276" s="79">
        <f t="shared" si="96"/>
        <v>10.034480921318039</v>
      </c>
      <c r="AP276" s="79">
        <f t="shared" si="96"/>
        <v>8.3255192794021529</v>
      </c>
      <c r="AQ276" s="79">
        <f t="shared" si="96"/>
        <v>9.0474192720236939</v>
      </c>
      <c r="AR276" s="79">
        <f t="shared" si="96"/>
        <v>7.9146366805975656</v>
      </c>
      <c r="AS276" s="79">
        <f t="shared" si="96"/>
        <v>8.3825442630674427</v>
      </c>
      <c r="AT276" s="54" t="s">
        <v>0</v>
      </c>
      <c r="AU276" s="54" t="s">
        <v>0</v>
      </c>
      <c r="AV276" s="54" t="s">
        <v>0</v>
      </c>
      <c r="AW276" s="54" t="s">
        <v>0</v>
      </c>
      <c r="AX276" s="54" t="s">
        <v>0</v>
      </c>
      <c r="AY276" s="54" t="s">
        <v>0</v>
      </c>
      <c r="AZ276" s="54" t="s">
        <v>0</v>
      </c>
      <c r="BA276" s="54" t="s">
        <v>0</v>
      </c>
      <c r="BB276" s="54" t="s">
        <v>0</v>
      </c>
      <c r="BC276" s="54" t="s">
        <v>0</v>
      </c>
      <c r="BD276" s="54" t="s">
        <v>0</v>
      </c>
      <c r="BE276" s="54" t="s">
        <v>0</v>
      </c>
      <c r="BF276" s="54" t="s">
        <v>0</v>
      </c>
      <c r="BG276" s="54" t="s">
        <v>0</v>
      </c>
      <c r="BH276" s="54" t="s">
        <v>0</v>
      </c>
      <c r="BI276" s="54" t="s">
        <v>0</v>
      </c>
      <c r="BJ276" s="54" t="s">
        <v>0</v>
      </c>
      <c r="BK276" s="54" t="s">
        <v>0</v>
      </c>
      <c r="BL276" s="54" t="s">
        <v>0</v>
      </c>
      <c r="BM276" s="54" t="s">
        <v>0</v>
      </c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</row>
    <row r="277" spans="2:92" x14ac:dyDescent="0.25">
      <c r="B277" s="123" t="s">
        <v>74</v>
      </c>
      <c r="C277" s="118" t="s">
        <v>0</v>
      </c>
      <c r="D277" s="79">
        <f t="shared" ref="D277:W277" si="97">(D251/D$63)*100</f>
        <v>5.3712190650779101</v>
      </c>
      <c r="E277" s="79">
        <f t="shared" si="97"/>
        <v>6.1002178649237475</v>
      </c>
      <c r="F277" s="79">
        <f t="shared" si="97"/>
        <v>5.7239728759473474</v>
      </c>
      <c r="G277" s="79">
        <f t="shared" si="97"/>
        <v>6.1299374055687457</v>
      </c>
      <c r="H277" s="79">
        <f t="shared" si="97"/>
        <v>6.1462111089902658</v>
      </c>
      <c r="I277" s="79">
        <f t="shared" si="97"/>
        <v>5.6500274273176085</v>
      </c>
      <c r="J277" s="79">
        <f t="shared" si="97"/>
        <v>5.9153799879687181</v>
      </c>
      <c r="K277" s="79">
        <f t="shared" si="97"/>
        <v>5.9784774810681549</v>
      </c>
      <c r="L277" s="79">
        <f t="shared" si="97"/>
        <v>6.6214271026115572</v>
      </c>
      <c r="M277" s="79">
        <f t="shared" si="97"/>
        <v>6.1910882604970014</v>
      </c>
      <c r="N277" s="79">
        <f t="shared" si="97"/>
        <v>6.0692271218587006</v>
      </c>
      <c r="O277" s="79">
        <f t="shared" si="97"/>
        <v>6.6126013724267008</v>
      </c>
      <c r="P277" s="79">
        <f t="shared" si="97"/>
        <v>5.8963511369645696</v>
      </c>
      <c r="Q277" s="79">
        <f t="shared" si="97"/>
        <v>7.1067212719826554</v>
      </c>
      <c r="R277" s="79">
        <f t="shared" si="97"/>
        <v>6.8942731277533049</v>
      </c>
      <c r="S277" s="79">
        <f t="shared" si="97"/>
        <v>7.2016460905349797</v>
      </c>
      <c r="T277" s="79">
        <f t="shared" si="97"/>
        <v>6.632352941176471</v>
      </c>
      <c r="U277" s="79">
        <f t="shared" si="97"/>
        <v>6.0156571899464355</v>
      </c>
      <c r="V277" s="79">
        <f t="shared" si="97"/>
        <v>7.2703917790622992</v>
      </c>
      <c r="W277" s="79">
        <f t="shared" si="97"/>
        <v>6.9947872469390227</v>
      </c>
      <c r="X277" s="79">
        <f t="shared" ref="X277:AQ277" si="98">(X251/X$63)*100</f>
        <v>7.2032062391681109</v>
      </c>
      <c r="Y277" s="79">
        <f t="shared" si="98"/>
        <v>6.9843647598539462</v>
      </c>
      <c r="Z277" s="79">
        <f t="shared" si="98"/>
        <v>8.3774453394706558</v>
      </c>
      <c r="AA277" s="79">
        <f t="shared" si="98"/>
        <v>6.8879314930056914</v>
      </c>
      <c r="AB277" s="79">
        <f t="shared" si="98"/>
        <v>6.8268015170670031</v>
      </c>
      <c r="AC277" s="79">
        <f t="shared" si="98"/>
        <v>7.2037235947010378</v>
      </c>
      <c r="AD277" s="79">
        <f t="shared" si="98"/>
        <v>6.6241175901750315</v>
      </c>
      <c r="AE277" s="79">
        <f t="shared" si="98"/>
        <v>6.8517567445092293</v>
      </c>
      <c r="AF277" s="79">
        <f t="shared" si="98"/>
        <v>10.686037570031857</v>
      </c>
      <c r="AG277" s="79">
        <f t="shared" si="98"/>
        <v>8.6355335246543188</v>
      </c>
      <c r="AH277" s="79">
        <f t="shared" si="98"/>
        <v>8.9820689655172412</v>
      </c>
      <c r="AI277" s="79">
        <f t="shared" si="98"/>
        <v>10.391356385158952</v>
      </c>
      <c r="AJ277" s="79">
        <f t="shared" si="98"/>
        <v>8.2800342872214152</v>
      </c>
      <c r="AK277" s="79">
        <f t="shared" si="98"/>
        <v>10.433347760225059</v>
      </c>
      <c r="AL277" s="79">
        <f t="shared" si="98"/>
        <v>10.020765549176595</v>
      </c>
      <c r="AM277" s="79">
        <f t="shared" si="98"/>
        <v>9.9047804119704619</v>
      </c>
      <c r="AN277" s="79">
        <f t="shared" si="98"/>
        <v>9.1958107033483927</v>
      </c>
      <c r="AO277" s="79">
        <f t="shared" si="98"/>
        <v>10.034480921318039</v>
      </c>
      <c r="AP277" s="79">
        <f t="shared" si="98"/>
        <v>10.0609496206632</v>
      </c>
      <c r="AQ277" s="79">
        <f t="shared" si="98"/>
        <v>12.183866301822759</v>
      </c>
      <c r="AR277" s="54" t="s">
        <v>0</v>
      </c>
      <c r="AS277" s="54" t="s">
        <v>0</v>
      </c>
      <c r="AT277" s="54" t="s">
        <v>0</v>
      </c>
      <c r="AU277" s="54" t="s">
        <v>0</v>
      </c>
      <c r="AV277" s="54" t="s">
        <v>0</v>
      </c>
      <c r="AW277" s="54" t="s">
        <v>0</v>
      </c>
      <c r="AX277" s="54" t="s">
        <v>0</v>
      </c>
      <c r="AY277" s="54" t="s">
        <v>0</v>
      </c>
      <c r="AZ277" s="54" t="s">
        <v>0</v>
      </c>
      <c r="BA277" s="54" t="s">
        <v>0</v>
      </c>
      <c r="BB277" s="54" t="s">
        <v>0</v>
      </c>
      <c r="BC277" s="54" t="s">
        <v>0</v>
      </c>
      <c r="BD277" s="54" t="s">
        <v>0</v>
      </c>
      <c r="BE277" s="54" t="s">
        <v>0</v>
      </c>
      <c r="BF277" s="54" t="s">
        <v>0</v>
      </c>
      <c r="BG277" s="54" t="s">
        <v>0</v>
      </c>
      <c r="BH277" s="54" t="s">
        <v>0</v>
      </c>
      <c r="BI277" s="54" t="s">
        <v>0</v>
      </c>
      <c r="BJ277" s="54" t="s">
        <v>0</v>
      </c>
      <c r="BK277" s="54" t="s">
        <v>0</v>
      </c>
      <c r="BL277" s="54" t="s">
        <v>0</v>
      </c>
      <c r="BM277" s="54" t="s">
        <v>0</v>
      </c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</row>
    <row r="278" spans="2:92" x14ac:dyDescent="0.25">
      <c r="B278" s="123" t="s">
        <v>75</v>
      </c>
      <c r="C278" s="118" t="s">
        <v>0</v>
      </c>
      <c r="D278" s="118" t="s">
        <v>0</v>
      </c>
      <c r="E278" s="118" t="s">
        <v>0</v>
      </c>
      <c r="F278" s="118" t="s">
        <v>0</v>
      </c>
      <c r="G278" s="118" t="s">
        <v>0</v>
      </c>
      <c r="H278" s="118" t="s">
        <v>0</v>
      </c>
      <c r="I278" s="118" t="s">
        <v>0</v>
      </c>
      <c r="J278" s="118" t="s">
        <v>0</v>
      </c>
      <c r="K278" s="118" t="s">
        <v>0</v>
      </c>
      <c r="L278" s="118" t="s">
        <v>0</v>
      </c>
      <c r="M278" s="118" t="s">
        <v>0</v>
      </c>
      <c r="N278" s="118" t="s">
        <v>0</v>
      </c>
      <c r="O278" s="118" t="s">
        <v>0</v>
      </c>
      <c r="P278" s="118" t="s">
        <v>0</v>
      </c>
      <c r="Q278" s="118" t="s">
        <v>0</v>
      </c>
      <c r="R278" s="79">
        <f t="shared" ref="R278:W278" si="99">(R252/R$63)*100</f>
        <v>7.2819383259911898</v>
      </c>
      <c r="S278" s="79">
        <f t="shared" si="99"/>
        <v>7.205387205387205</v>
      </c>
      <c r="T278" s="79">
        <f t="shared" si="99"/>
        <v>6.6338235294117656</v>
      </c>
      <c r="U278" s="79">
        <f t="shared" si="99"/>
        <v>6.4043400631781351</v>
      </c>
      <c r="V278" s="79">
        <f t="shared" si="99"/>
        <v>7.6570327552986512</v>
      </c>
      <c r="W278" s="79">
        <f t="shared" si="99"/>
        <v>7.4190811007394828</v>
      </c>
      <c r="X278" s="79">
        <f t="shared" ref="X278:AQ278" si="100">(X252/X$63)*100</f>
        <v>8.4532062391681109</v>
      </c>
      <c r="Y278" s="79">
        <f t="shared" si="100"/>
        <v>8.8072277876603327</v>
      </c>
      <c r="Z278" s="79">
        <f t="shared" si="100"/>
        <v>9.7867280398925978</v>
      </c>
      <c r="AA278" s="79">
        <f t="shared" si="100"/>
        <v>6.9857986277325672</v>
      </c>
      <c r="AB278" s="79">
        <f t="shared" si="100"/>
        <v>7.7068948750364683</v>
      </c>
      <c r="AC278" s="79">
        <f t="shared" si="100"/>
        <v>7.9767275331185106</v>
      </c>
      <c r="AD278" s="79">
        <f t="shared" si="100"/>
        <v>7.2365664184637204</v>
      </c>
      <c r="AE278" s="79">
        <f t="shared" si="100"/>
        <v>8.0196972901120809</v>
      </c>
      <c r="AF278" s="79">
        <f t="shared" si="100"/>
        <v>10.686586839503461</v>
      </c>
      <c r="AG278" s="79">
        <f t="shared" si="100"/>
        <v>8.6350591751061359</v>
      </c>
      <c r="AH278" s="79">
        <f t="shared" si="100"/>
        <v>8.9815172413793096</v>
      </c>
      <c r="AI278" s="79">
        <f t="shared" si="100"/>
        <v>10.39152033839949</v>
      </c>
      <c r="AJ278" s="79">
        <f t="shared" si="100"/>
        <v>8.2801991296320718</v>
      </c>
      <c r="AK278" s="79">
        <f t="shared" si="100"/>
        <v>10.433077256005193</v>
      </c>
      <c r="AL278" s="79">
        <f t="shared" si="100"/>
        <v>10.020210320588987</v>
      </c>
      <c r="AM278" s="79">
        <f t="shared" si="100"/>
        <v>9.904294597745821</v>
      </c>
      <c r="AN278" s="79">
        <f t="shared" si="100"/>
        <v>9.026529956178198</v>
      </c>
      <c r="AO278" s="79">
        <f t="shared" si="100"/>
        <v>10.034709271790343</v>
      </c>
      <c r="AP278" s="79">
        <f t="shared" si="100"/>
        <v>10.06123376807888</v>
      </c>
      <c r="AQ278" s="79">
        <f t="shared" si="100"/>
        <v>12.183615836897239</v>
      </c>
      <c r="AR278" s="79">
        <f>(AR252/AR$63)*100</f>
        <v>11.038294580803065</v>
      </c>
      <c r="AS278" s="54" t="s">
        <v>0</v>
      </c>
      <c r="AT278" s="54" t="s">
        <v>0</v>
      </c>
      <c r="AU278" s="54" t="s">
        <v>0</v>
      </c>
      <c r="AV278" s="54" t="s">
        <v>0</v>
      </c>
      <c r="AW278" s="54" t="s">
        <v>0</v>
      </c>
      <c r="AX278" s="54" t="s">
        <v>0</v>
      </c>
      <c r="AY278" s="54" t="s">
        <v>0</v>
      </c>
      <c r="AZ278" s="54" t="s">
        <v>0</v>
      </c>
      <c r="BA278" s="54" t="s">
        <v>0</v>
      </c>
      <c r="BB278" s="54" t="s">
        <v>0</v>
      </c>
      <c r="BC278" s="54" t="s">
        <v>0</v>
      </c>
      <c r="BD278" s="54" t="s">
        <v>0</v>
      </c>
      <c r="BE278" s="54" t="s">
        <v>0</v>
      </c>
      <c r="BF278" s="54" t="s">
        <v>0</v>
      </c>
      <c r="BG278" s="54" t="s">
        <v>0</v>
      </c>
      <c r="BH278" s="54" t="s">
        <v>0</v>
      </c>
      <c r="BI278" s="54" t="s">
        <v>0</v>
      </c>
      <c r="BJ278" s="54" t="s">
        <v>0</v>
      </c>
      <c r="BK278" s="54" t="s">
        <v>0</v>
      </c>
      <c r="BL278" s="54" t="s">
        <v>0</v>
      </c>
      <c r="BM278" s="54" t="s">
        <v>0</v>
      </c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</row>
    <row r="279" spans="2:92" x14ac:dyDescent="0.25">
      <c r="B279" s="123" t="s">
        <v>76</v>
      </c>
      <c r="C279" s="118" t="s">
        <v>0</v>
      </c>
      <c r="D279" s="118" t="s">
        <v>0</v>
      </c>
      <c r="E279" s="118" t="s">
        <v>0</v>
      </c>
      <c r="F279" s="118" t="s">
        <v>0</v>
      </c>
      <c r="G279" s="118" t="s">
        <v>0</v>
      </c>
      <c r="H279" s="118" t="s">
        <v>0</v>
      </c>
      <c r="I279" s="118" t="s">
        <v>0</v>
      </c>
      <c r="J279" s="118" t="s">
        <v>0</v>
      </c>
      <c r="K279" s="118" t="s">
        <v>0</v>
      </c>
      <c r="L279" s="118" t="s">
        <v>0</v>
      </c>
      <c r="M279" s="118" t="s">
        <v>0</v>
      </c>
      <c r="N279" s="118" t="s">
        <v>0</v>
      </c>
      <c r="O279" s="118" t="s">
        <v>0</v>
      </c>
      <c r="P279" s="118" t="s">
        <v>0</v>
      </c>
      <c r="Q279" s="118" t="s">
        <v>0</v>
      </c>
      <c r="R279" s="118" t="s">
        <v>0</v>
      </c>
      <c r="S279" s="118" t="s">
        <v>0</v>
      </c>
      <c r="T279" s="118" t="s">
        <v>0</v>
      </c>
      <c r="U279" s="118" t="s">
        <v>0</v>
      </c>
      <c r="V279" s="118" t="s">
        <v>0</v>
      </c>
      <c r="W279" s="118" t="s">
        <v>0</v>
      </c>
      <c r="X279" s="118" t="s">
        <v>0</v>
      </c>
      <c r="Y279" s="118" t="s">
        <v>0</v>
      </c>
      <c r="Z279" s="118" t="s">
        <v>0</v>
      </c>
      <c r="AA279" s="118" t="s">
        <v>0</v>
      </c>
      <c r="AB279" s="118" t="s">
        <v>0</v>
      </c>
      <c r="AC279" s="118" t="s">
        <v>0</v>
      </c>
      <c r="AD279" s="118" t="s">
        <v>0</v>
      </c>
      <c r="AE279" s="118" t="s">
        <v>0</v>
      </c>
      <c r="AF279" s="118" t="s">
        <v>0</v>
      </c>
      <c r="AG279" s="118" t="s">
        <v>0</v>
      </c>
      <c r="AH279" s="118" t="s">
        <v>0</v>
      </c>
      <c r="AI279" s="118" t="s">
        <v>0</v>
      </c>
      <c r="AJ279" s="118" t="s">
        <v>0</v>
      </c>
      <c r="AK279" s="118" t="s">
        <v>0</v>
      </c>
      <c r="AL279" s="118" t="s">
        <v>0</v>
      </c>
      <c r="AM279" s="118" t="s">
        <v>0</v>
      </c>
      <c r="AN279" s="118" t="s">
        <v>0</v>
      </c>
      <c r="AO279" s="118" t="s">
        <v>0</v>
      </c>
      <c r="AP279" s="79">
        <f>(AP253/AP$63)*100</f>
        <v>7.4205097604637285</v>
      </c>
      <c r="AQ279" s="79">
        <f>(AQ253/AQ$63)*100</f>
        <v>8.0637182770517768</v>
      </c>
      <c r="AR279" s="79">
        <f>(AR253/AR$63)*100</f>
        <v>7.0545383176706915</v>
      </c>
      <c r="AS279" s="79">
        <f t="shared" ref="AS279:BA279" si="101">(AS253/AS$63)*100</f>
        <v>7.4713166756790033</v>
      </c>
      <c r="AT279" s="79">
        <f t="shared" si="101"/>
        <v>7.8763368469646835</v>
      </c>
      <c r="AU279" s="79">
        <f t="shared" si="101"/>
        <v>7.5661606266369583</v>
      </c>
      <c r="AV279" s="79">
        <f t="shared" si="101"/>
        <v>8.1998354648119065</v>
      </c>
      <c r="AW279" s="79">
        <f t="shared" si="101"/>
        <v>8.2137713831949295</v>
      </c>
      <c r="AX279" s="79">
        <f t="shared" si="101"/>
        <v>8.3818167833243606</v>
      </c>
      <c r="AY279" s="79">
        <f t="shared" si="101"/>
        <v>8.8179226250354308</v>
      </c>
      <c r="AZ279" s="79">
        <f t="shared" si="101"/>
        <v>8.9774658367605511</v>
      </c>
      <c r="BA279" s="79">
        <f t="shared" si="101"/>
        <v>9.0517668242178697</v>
      </c>
      <c r="BB279" s="54" t="s">
        <v>0</v>
      </c>
      <c r="BC279" s="54" t="s">
        <v>0</v>
      </c>
      <c r="BD279" s="54" t="s">
        <v>0</v>
      </c>
      <c r="BE279" s="54" t="s">
        <v>0</v>
      </c>
      <c r="BF279" s="54" t="s">
        <v>0</v>
      </c>
      <c r="BG279" s="54" t="s">
        <v>0</v>
      </c>
      <c r="BH279" s="54" t="s">
        <v>0</v>
      </c>
      <c r="BI279" s="54" t="s">
        <v>0</v>
      </c>
      <c r="BJ279" s="54" t="s">
        <v>0</v>
      </c>
      <c r="BK279" s="54" t="s">
        <v>0</v>
      </c>
      <c r="BL279" s="54" t="s">
        <v>0</v>
      </c>
      <c r="BM279" s="54" t="s">
        <v>0</v>
      </c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</row>
    <row r="280" spans="2:92" x14ac:dyDescent="0.25">
      <c r="B280" s="123" t="s">
        <v>77</v>
      </c>
      <c r="C280" s="118" t="s">
        <v>0</v>
      </c>
      <c r="D280" s="118" t="s">
        <v>0</v>
      </c>
      <c r="E280" s="118" t="s">
        <v>0</v>
      </c>
      <c r="F280" s="118" t="s">
        <v>0</v>
      </c>
      <c r="G280" s="118" t="s">
        <v>0</v>
      </c>
      <c r="H280" s="118" t="s">
        <v>0</v>
      </c>
      <c r="I280" s="118" t="s">
        <v>0</v>
      </c>
      <c r="J280" s="118" t="s">
        <v>0</v>
      </c>
      <c r="K280" s="118" t="s">
        <v>0</v>
      </c>
      <c r="L280" s="118" t="s">
        <v>0</v>
      </c>
      <c r="M280" s="118" t="s">
        <v>0</v>
      </c>
      <c r="N280" s="118" t="s">
        <v>0</v>
      </c>
      <c r="O280" s="118" t="s">
        <v>0</v>
      </c>
      <c r="P280" s="118" t="s">
        <v>0</v>
      </c>
      <c r="Q280" s="118" t="s">
        <v>0</v>
      </c>
      <c r="R280" s="118" t="s">
        <v>0</v>
      </c>
      <c r="S280" s="118" t="s">
        <v>0</v>
      </c>
      <c r="T280" s="118" t="s">
        <v>0</v>
      </c>
      <c r="U280" s="118" t="s">
        <v>0</v>
      </c>
      <c r="V280" s="118" t="s">
        <v>0</v>
      </c>
      <c r="W280" s="118" t="s">
        <v>0</v>
      </c>
      <c r="X280" s="118" t="s">
        <v>0</v>
      </c>
      <c r="Y280" s="118" t="s">
        <v>0</v>
      </c>
      <c r="Z280" s="118" t="s">
        <v>0</v>
      </c>
      <c r="AA280" s="118" t="s">
        <v>0</v>
      </c>
      <c r="AB280" s="118" t="s">
        <v>0</v>
      </c>
      <c r="AC280" s="118" t="s">
        <v>0</v>
      </c>
      <c r="AD280" s="118" t="s">
        <v>0</v>
      </c>
      <c r="AE280" s="118" t="s">
        <v>0</v>
      </c>
      <c r="AF280" s="118" t="s">
        <v>0</v>
      </c>
      <c r="AG280" s="118" t="s">
        <v>0</v>
      </c>
      <c r="AH280" s="118" t="s">
        <v>0</v>
      </c>
      <c r="AI280" s="118" t="s">
        <v>0</v>
      </c>
      <c r="AJ280" s="118" t="s">
        <v>0</v>
      </c>
      <c r="AK280" s="118" t="s">
        <v>0</v>
      </c>
      <c r="AL280" s="118" t="s">
        <v>0</v>
      </c>
      <c r="AM280" s="118" t="s">
        <v>0</v>
      </c>
      <c r="AN280" s="118" t="s">
        <v>0</v>
      </c>
      <c r="AO280" s="118" t="s">
        <v>0</v>
      </c>
      <c r="AP280" s="118" t="s">
        <v>0</v>
      </c>
      <c r="AQ280" s="118" t="s">
        <v>0</v>
      </c>
      <c r="AR280" s="118" t="s">
        <v>0</v>
      </c>
      <c r="AS280" s="118" t="s">
        <v>0</v>
      </c>
      <c r="AT280" s="118" t="s">
        <v>0</v>
      </c>
      <c r="AU280" s="118" t="s">
        <v>0</v>
      </c>
      <c r="AV280" s="118" t="s">
        <v>0</v>
      </c>
      <c r="AW280" s="118" t="s">
        <v>0</v>
      </c>
      <c r="AX280" s="118" t="s">
        <v>0</v>
      </c>
      <c r="AY280" s="118" t="s">
        <v>0</v>
      </c>
      <c r="AZ280" s="118" t="s">
        <v>0</v>
      </c>
      <c r="BA280" s="79">
        <f t="shared" ref="BA280:BM280" si="102">(BA254/BA$63)*100</f>
        <v>9.2955210443394112</v>
      </c>
      <c r="BB280" s="79">
        <f t="shared" si="102"/>
        <v>9.0610210791186319</v>
      </c>
      <c r="BC280" s="79">
        <f t="shared" si="102"/>
        <v>9.6152824555625216</v>
      </c>
      <c r="BD280" s="79">
        <f t="shared" si="102"/>
        <v>10.001577672889066</v>
      </c>
      <c r="BE280" s="79">
        <f t="shared" si="102"/>
        <v>10.447845798687796</v>
      </c>
      <c r="BF280" s="79">
        <f t="shared" si="102"/>
        <v>12.04490704967956</v>
      </c>
      <c r="BG280" s="79">
        <f t="shared" si="102"/>
        <v>11.896703642973431</v>
      </c>
      <c r="BH280" s="79">
        <f t="shared" si="102"/>
        <v>12.464425016885105</v>
      </c>
      <c r="BI280" s="79">
        <f t="shared" si="102"/>
        <v>12.997358601316506</v>
      </c>
      <c r="BJ280" s="79">
        <f t="shared" si="102"/>
        <v>13.457098652138564</v>
      </c>
      <c r="BK280" s="79">
        <f t="shared" si="102"/>
        <v>15.569546440760243</v>
      </c>
      <c r="BL280" s="79">
        <f t="shared" si="102"/>
        <v>15.504954150310526</v>
      </c>
      <c r="BM280" s="79">
        <f t="shared" si="102"/>
        <v>15.968525237444926</v>
      </c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</row>
    <row r="281" spans="2:92" x14ac:dyDescent="0.25">
      <c r="B281" s="125" t="s">
        <v>166</v>
      </c>
      <c r="C281" s="119" t="s">
        <v>0</v>
      </c>
      <c r="D281" s="120">
        <f t="shared" ref="D281:AI281" si="103">(D255/D$63)*100</f>
        <v>4.6196150320806604</v>
      </c>
      <c r="E281" s="120">
        <f t="shared" si="103"/>
        <v>8.3660130718954235</v>
      </c>
      <c r="F281" s="120">
        <f t="shared" si="103"/>
        <v>6.9405664140406857</v>
      </c>
      <c r="G281" s="120">
        <f t="shared" si="103"/>
        <v>5.9572631124541333</v>
      </c>
      <c r="H281" s="120">
        <f t="shared" si="103"/>
        <v>5.5926703569383474</v>
      </c>
      <c r="I281" s="120">
        <f t="shared" si="103"/>
        <v>5.6134576705064916</v>
      </c>
      <c r="J281" s="120">
        <f t="shared" si="103"/>
        <v>6.216162021255264</v>
      </c>
      <c r="K281" s="120">
        <f t="shared" si="103"/>
        <v>5.7194101235552015</v>
      </c>
      <c r="L281" s="120">
        <f t="shared" si="103"/>
        <v>5.6755089450956202</v>
      </c>
      <c r="M281" s="120">
        <f t="shared" si="103"/>
        <v>5.9768637532133679</v>
      </c>
      <c r="N281" s="120">
        <f t="shared" si="103"/>
        <v>5.3816974869606442</v>
      </c>
      <c r="O281" s="120">
        <f t="shared" si="103"/>
        <v>6.6126013724267008</v>
      </c>
      <c r="P281" s="120">
        <f t="shared" si="103"/>
        <v>6.5044949762030662</v>
      </c>
      <c r="Q281" s="120">
        <f t="shared" si="103"/>
        <v>6.3840038544928941</v>
      </c>
      <c r="R281" s="120">
        <f t="shared" si="103"/>
        <v>6.6299559471365637</v>
      </c>
      <c r="S281" s="120">
        <f t="shared" si="103"/>
        <v>7.5944631500187061</v>
      </c>
      <c r="T281" s="120">
        <f t="shared" si="103"/>
        <v>7.0441176470588225</v>
      </c>
      <c r="U281" s="120">
        <f t="shared" si="103"/>
        <v>6.9605823375909894</v>
      </c>
      <c r="V281" s="120">
        <f t="shared" si="103"/>
        <v>6.625561978163133</v>
      </c>
      <c r="W281" s="120">
        <f t="shared" si="103"/>
        <v>6.759607225118196</v>
      </c>
      <c r="X281" s="120">
        <f t="shared" si="103"/>
        <v>5.902296360485269</v>
      </c>
      <c r="Y281" s="120">
        <f t="shared" si="103"/>
        <v>6.5340323939706018</v>
      </c>
      <c r="Z281" s="120">
        <f t="shared" si="103"/>
        <v>6.7487533563482929</v>
      </c>
      <c r="AA281" s="120">
        <f t="shared" si="103"/>
        <v>5.7917132067443227</v>
      </c>
      <c r="AB281" s="120">
        <f t="shared" si="103"/>
        <v>6.4028007390839248</v>
      </c>
      <c r="AC281" s="120">
        <f t="shared" si="103"/>
        <v>4.8596491228070171</v>
      </c>
      <c r="AD281" s="120">
        <f t="shared" si="103"/>
        <v>5.5381491151726134</v>
      </c>
      <c r="AE281" s="120">
        <f t="shared" si="103"/>
        <v>6.7886166581070047</v>
      </c>
      <c r="AF281" s="120">
        <f t="shared" si="103"/>
        <v>8.6578600461386355</v>
      </c>
      <c r="AG281" s="120">
        <f t="shared" si="103"/>
        <v>6.582311505348291</v>
      </c>
      <c r="AH281" s="120">
        <f t="shared" si="103"/>
        <v>7.2831264367816093</v>
      </c>
      <c r="AI281" s="120">
        <f t="shared" si="103"/>
        <v>8.1447051300968969</v>
      </c>
      <c r="AJ281" s="120">
        <f t="shared" ref="AJ281:AZ281" si="104">(AJ255/AJ$63)*100</f>
        <v>7.5023077937491758</v>
      </c>
      <c r="AK281" s="120">
        <f t="shared" si="104"/>
        <v>7.7596840510711962</v>
      </c>
      <c r="AL281" s="120">
        <f t="shared" si="104"/>
        <v>7.1342431679122296</v>
      </c>
      <c r="AM281" s="120">
        <f t="shared" si="104"/>
        <v>7.2373688301593466</v>
      </c>
      <c r="AN281" s="120">
        <f t="shared" si="104"/>
        <v>7.1537823799130331</v>
      </c>
      <c r="AO281" s="120">
        <f t="shared" si="104"/>
        <v>7.2639046408427648</v>
      </c>
      <c r="AP281" s="120">
        <f t="shared" si="104"/>
        <v>8.06410365697724</v>
      </c>
      <c r="AQ281" s="120">
        <f t="shared" si="104"/>
        <v>9.6316287107944127</v>
      </c>
      <c r="AR281" s="120">
        <f t="shared" si="104"/>
        <v>8.5403726708074537</v>
      </c>
      <c r="AS281" s="120">
        <f t="shared" si="104"/>
        <v>8.8290564886150094</v>
      </c>
      <c r="AT281" s="120">
        <f t="shared" si="104"/>
        <v>9.483438485804415</v>
      </c>
      <c r="AU281" s="120">
        <f t="shared" si="104"/>
        <v>9.3865198105099363</v>
      </c>
      <c r="AV281" s="120">
        <f t="shared" si="104"/>
        <v>9.8365866427342752</v>
      </c>
      <c r="AW281" s="120">
        <f t="shared" si="104"/>
        <v>9.0892878773603947</v>
      </c>
      <c r="AX281" s="120">
        <f t="shared" si="104"/>
        <v>9.9530805322667497</v>
      </c>
      <c r="AY281" s="120">
        <f t="shared" si="104"/>
        <v>9.8297106080731851</v>
      </c>
      <c r="AZ281" s="120">
        <f t="shared" si="104"/>
        <v>10.203973896167886</v>
      </c>
      <c r="BA281" s="120">
        <f t="shared" ref="BA281:BM281" si="105">(BA255/BA$63)*100</f>
        <v>10.803511141120865</v>
      </c>
      <c r="BB281" s="120">
        <f t="shared" si="105"/>
        <v>10.367114207640237</v>
      </c>
      <c r="BC281" s="120">
        <f t="shared" si="105"/>
        <v>12.661007284948807</v>
      </c>
      <c r="BD281" s="120">
        <f t="shared" si="105"/>
        <v>13.924048800751493</v>
      </c>
      <c r="BE281" s="120">
        <f t="shared" si="105"/>
        <v>14.271312771824604</v>
      </c>
      <c r="BF281" s="120">
        <f t="shared" si="105"/>
        <v>17.317394663878915</v>
      </c>
      <c r="BG281" s="120">
        <f t="shared" si="105"/>
        <v>16.68164391874938</v>
      </c>
      <c r="BH281" s="120">
        <f t="shared" si="105"/>
        <v>15.800889327261725</v>
      </c>
      <c r="BI281" s="120">
        <f t="shared" si="105"/>
        <v>15.868072104108927</v>
      </c>
      <c r="BJ281" s="120">
        <f t="shared" si="105"/>
        <v>16.765954062003061</v>
      </c>
      <c r="BK281" s="120">
        <f t="shared" si="105"/>
        <v>18.613782122435651</v>
      </c>
      <c r="BL281" s="120">
        <f t="shared" si="105"/>
        <v>22.132646515641593</v>
      </c>
      <c r="BM281" s="120">
        <f t="shared" si="105"/>
        <v>28.125988881642051</v>
      </c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</row>
    <row r="282" spans="2:92" x14ac:dyDescent="0.25">
      <c r="B282" s="123" t="s">
        <v>69</v>
      </c>
      <c r="C282" s="118" t="s">
        <v>0</v>
      </c>
      <c r="D282" s="79">
        <f t="shared" ref="D282:AI282" si="106">(D256/D$63)*100</f>
        <v>4.6196150320806604</v>
      </c>
      <c r="E282" s="79">
        <f t="shared" si="106"/>
        <v>8.3660130718954235</v>
      </c>
      <c r="F282" s="79">
        <f t="shared" si="106"/>
        <v>6.9405664140406857</v>
      </c>
      <c r="G282" s="79">
        <f t="shared" si="106"/>
        <v>5.9572631124541333</v>
      </c>
      <c r="H282" s="79">
        <f t="shared" si="106"/>
        <v>5.5926703569383474</v>
      </c>
      <c r="I282" s="79">
        <f t="shared" si="106"/>
        <v>5.6134576705064916</v>
      </c>
      <c r="J282" s="79">
        <f t="shared" si="106"/>
        <v>6.216162021255264</v>
      </c>
      <c r="K282" s="79">
        <f t="shared" si="106"/>
        <v>5.7194101235552015</v>
      </c>
      <c r="L282" s="79">
        <f t="shared" si="106"/>
        <v>5.6755089450956202</v>
      </c>
      <c r="M282" s="79">
        <f t="shared" si="106"/>
        <v>5.9768637532133679</v>
      </c>
      <c r="N282" s="79">
        <f t="shared" si="106"/>
        <v>5.3816974869606442</v>
      </c>
      <c r="O282" s="79">
        <f t="shared" si="106"/>
        <v>6.6126013724267008</v>
      </c>
      <c r="P282" s="79">
        <f t="shared" si="106"/>
        <v>6.5044949762030662</v>
      </c>
      <c r="Q282" s="79">
        <f t="shared" si="106"/>
        <v>6.3840038544928941</v>
      </c>
      <c r="R282" s="79">
        <f t="shared" si="106"/>
        <v>6.6299559471365637</v>
      </c>
      <c r="S282" s="79">
        <f t="shared" si="106"/>
        <v>7.5944631500187061</v>
      </c>
      <c r="T282" s="79">
        <f t="shared" si="106"/>
        <v>7.0441176470588225</v>
      </c>
      <c r="U282" s="79">
        <f t="shared" si="106"/>
        <v>6.9221260815822001</v>
      </c>
      <c r="V282" s="79">
        <f t="shared" si="106"/>
        <v>7.3346178548490677</v>
      </c>
      <c r="W282" s="79">
        <f t="shared" si="106"/>
        <v>7.3948357376651712</v>
      </c>
      <c r="X282" s="79">
        <f t="shared" si="106"/>
        <v>7.4631715771230498</v>
      </c>
      <c r="Y282" s="79">
        <f t="shared" si="106"/>
        <v>7.9112442655182091</v>
      </c>
      <c r="Z282" s="79">
        <f t="shared" si="106"/>
        <v>8.3237437667817407</v>
      </c>
      <c r="AA282" s="79">
        <f t="shared" si="106"/>
        <v>8.0048933567363445</v>
      </c>
      <c r="AB282" s="79">
        <f t="shared" si="106"/>
        <v>7.6485461441213651</v>
      </c>
      <c r="AC282" s="79">
        <f t="shared" si="106"/>
        <v>6.5485141424991049</v>
      </c>
      <c r="AD282" s="79">
        <f t="shared" si="106"/>
        <v>7.5524610772652547</v>
      </c>
      <c r="AE282" s="79">
        <f t="shared" si="106"/>
        <v>8.3773904111658268</v>
      </c>
      <c r="AF282" s="79">
        <f t="shared" si="106"/>
        <v>10.274085466329781</v>
      </c>
      <c r="AG282" s="79">
        <f t="shared" si="106"/>
        <v>8.2133624267722887</v>
      </c>
      <c r="AH282" s="79">
        <f t="shared" si="106"/>
        <v>8.5885057471264368</v>
      </c>
      <c r="AI282" s="79">
        <f t="shared" si="106"/>
        <v>10.597937468234059</v>
      </c>
      <c r="AJ282" s="79">
        <f t="shared" ref="AJ282:AU282" si="107">(AJ256/AJ$63)*100</f>
        <v>9.0498483449821983</v>
      </c>
      <c r="AK282" s="79">
        <f t="shared" si="107"/>
        <v>10.707909543388878</v>
      </c>
      <c r="AL282" s="79">
        <f t="shared" si="107"/>
        <v>9.8641910874707115</v>
      </c>
      <c r="AM282" s="79">
        <f t="shared" si="107"/>
        <v>9.9786241741158168</v>
      </c>
      <c r="AN282" s="79">
        <f t="shared" si="107"/>
        <v>9.5621203661404675</v>
      </c>
      <c r="AO282" s="79">
        <f t="shared" si="107"/>
        <v>9.1484810887750534</v>
      </c>
      <c r="AP282" s="79">
        <f t="shared" si="107"/>
        <v>10.057397777967211</v>
      </c>
      <c r="AQ282" s="79">
        <f t="shared" si="107"/>
        <v>12.617170622968887</v>
      </c>
      <c r="AR282" s="79">
        <f t="shared" si="107"/>
        <v>11.753907963702694</v>
      </c>
      <c r="AS282" s="79">
        <f t="shared" si="107"/>
        <v>10.824976844539862</v>
      </c>
      <c r="AT282" s="79">
        <f t="shared" si="107"/>
        <v>9.7594637223974772</v>
      </c>
      <c r="AU282" s="79">
        <f t="shared" si="107"/>
        <v>11.521745328939597</v>
      </c>
      <c r="AV282" s="118" t="s">
        <v>0</v>
      </c>
      <c r="AW282" s="118" t="s">
        <v>0</v>
      </c>
      <c r="AX282" s="118" t="s">
        <v>0</v>
      </c>
      <c r="AY282" s="118" t="s">
        <v>0</v>
      </c>
      <c r="AZ282" s="118" t="s">
        <v>0</v>
      </c>
      <c r="BA282" s="118" t="s">
        <v>0</v>
      </c>
      <c r="BB282" s="118" t="s">
        <v>0</v>
      </c>
      <c r="BC282" s="118" t="s">
        <v>0</v>
      </c>
      <c r="BD282" s="118" t="s">
        <v>0</v>
      </c>
      <c r="BE282" s="118" t="s">
        <v>0</v>
      </c>
      <c r="BF282" s="118" t="s">
        <v>0</v>
      </c>
      <c r="BG282" s="118" t="s">
        <v>0</v>
      </c>
      <c r="BH282" s="118" t="s">
        <v>0</v>
      </c>
      <c r="BI282" s="118" t="s">
        <v>0</v>
      </c>
      <c r="BJ282" s="118" t="s">
        <v>0</v>
      </c>
      <c r="BK282" s="118" t="s">
        <v>0</v>
      </c>
      <c r="BL282" s="118" t="s">
        <v>0</v>
      </c>
      <c r="BM282" s="118" t="s">
        <v>0</v>
      </c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</row>
    <row r="283" spans="2:92" x14ac:dyDescent="0.25">
      <c r="B283" s="123" t="s">
        <v>78</v>
      </c>
      <c r="C283" s="118" t="s">
        <v>0</v>
      </c>
      <c r="D283" s="79">
        <f t="shared" ref="D283:W283" si="108">(D257/D$63)*100</f>
        <v>4.6196150320806604</v>
      </c>
      <c r="E283" s="79">
        <f t="shared" si="108"/>
        <v>8.3660130718954235</v>
      </c>
      <c r="F283" s="79">
        <f t="shared" si="108"/>
        <v>6.9405664140406857</v>
      </c>
      <c r="G283" s="79">
        <f t="shared" si="108"/>
        <v>5.9572631124541333</v>
      </c>
      <c r="H283" s="79">
        <f t="shared" si="108"/>
        <v>5.6881084176369532</v>
      </c>
      <c r="I283" s="79">
        <f t="shared" si="108"/>
        <v>5.942585481806546</v>
      </c>
      <c r="J283" s="79">
        <f t="shared" si="108"/>
        <v>6.216162021255264</v>
      </c>
      <c r="K283" s="79">
        <f t="shared" si="108"/>
        <v>5.7393383818254282</v>
      </c>
      <c r="L283" s="79">
        <f t="shared" si="108"/>
        <v>5.6755089450956202</v>
      </c>
      <c r="M283" s="79">
        <f t="shared" si="108"/>
        <v>5.9768637532133679</v>
      </c>
      <c r="N283" s="79">
        <f t="shared" si="108"/>
        <v>5.357989568515884</v>
      </c>
      <c r="O283" s="79">
        <f t="shared" si="108"/>
        <v>6.6126013724267008</v>
      </c>
      <c r="P283" s="79">
        <f t="shared" si="108"/>
        <v>6.5044949762030662</v>
      </c>
      <c r="Q283" s="79">
        <f t="shared" si="108"/>
        <v>6.3840038544928941</v>
      </c>
      <c r="R283" s="79">
        <f t="shared" si="108"/>
        <v>6.6299559471365637</v>
      </c>
      <c r="S283" s="79">
        <f t="shared" si="108"/>
        <v>7.5944631500187061</v>
      </c>
      <c r="T283" s="79">
        <f t="shared" si="108"/>
        <v>7.0441176470588225</v>
      </c>
      <c r="U283" s="79">
        <f t="shared" si="108"/>
        <v>6.9221260815822001</v>
      </c>
      <c r="V283" s="79">
        <f t="shared" si="108"/>
        <v>7.4759152215799611</v>
      </c>
      <c r="W283" s="79">
        <f t="shared" si="108"/>
        <v>7.3220996484422356</v>
      </c>
      <c r="X283" s="54" t="s">
        <v>0</v>
      </c>
      <c r="Y283" s="54" t="s">
        <v>0</v>
      </c>
      <c r="Z283" s="54" t="s">
        <v>0</v>
      </c>
      <c r="AA283" s="54" t="s">
        <v>0</v>
      </c>
      <c r="AB283" s="54" t="s">
        <v>0</v>
      </c>
      <c r="AC283" s="54" t="s">
        <v>0</v>
      </c>
      <c r="AD283" s="54" t="s">
        <v>0</v>
      </c>
      <c r="AE283" s="54" t="s">
        <v>0</v>
      </c>
      <c r="AF283" s="79">
        <f t="shared" ref="AF283:AS283" si="109">(AF257/AF$63)*100</f>
        <v>9.0464681972975942</v>
      </c>
      <c r="AG283" s="79">
        <f t="shared" si="109"/>
        <v>8.2133624267722887</v>
      </c>
      <c r="AH283" s="79">
        <f t="shared" si="109"/>
        <v>8.5885057471264368</v>
      </c>
      <c r="AI283" s="79">
        <f t="shared" si="109"/>
        <v>10.597937468234059</v>
      </c>
      <c r="AJ283" s="79">
        <f t="shared" si="109"/>
        <v>9.0498483449821983</v>
      </c>
      <c r="AK283" s="79">
        <f t="shared" si="109"/>
        <v>10.707909543388878</v>
      </c>
      <c r="AL283" s="79">
        <f t="shared" si="109"/>
        <v>9.8641910874707115</v>
      </c>
      <c r="AM283" s="79">
        <f t="shared" si="109"/>
        <v>9.9786241741158168</v>
      </c>
      <c r="AN283" s="79">
        <f t="shared" si="109"/>
        <v>9.5621203661404675</v>
      </c>
      <c r="AO283" s="79">
        <f t="shared" si="109"/>
        <v>9.1484810887750534</v>
      </c>
      <c r="AP283" s="79">
        <f t="shared" si="109"/>
        <v>7.887221890716904</v>
      </c>
      <c r="AQ283" s="79">
        <f t="shared" si="109"/>
        <v>9.4212381733592974</v>
      </c>
      <c r="AR283" s="79">
        <f t="shared" si="109"/>
        <v>8.3539218176360581</v>
      </c>
      <c r="AS283" s="79">
        <f t="shared" si="109"/>
        <v>8.6363173984505917</v>
      </c>
      <c r="AT283" s="118" t="s">
        <v>0</v>
      </c>
      <c r="AU283" s="118" t="s">
        <v>0</v>
      </c>
      <c r="AV283" s="118" t="s">
        <v>0</v>
      </c>
      <c r="AW283" s="118" t="s">
        <v>0</v>
      </c>
      <c r="AX283" s="118" t="s">
        <v>0</v>
      </c>
      <c r="AY283" s="118" t="s">
        <v>0</v>
      </c>
      <c r="AZ283" s="118" t="s">
        <v>0</v>
      </c>
      <c r="BA283" s="118" t="s">
        <v>0</v>
      </c>
      <c r="BB283" s="118" t="s">
        <v>0</v>
      </c>
      <c r="BC283" s="118" t="s">
        <v>0</v>
      </c>
      <c r="BD283" s="118" t="s">
        <v>0</v>
      </c>
      <c r="BE283" s="118" t="s">
        <v>0</v>
      </c>
      <c r="BF283" s="118" t="s">
        <v>0</v>
      </c>
      <c r="BG283" s="118" t="s">
        <v>0</v>
      </c>
      <c r="BH283" s="118" t="s">
        <v>0</v>
      </c>
      <c r="BI283" s="118" t="s">
        <v>0</v>
      </c>
      <c r="BJ283" s="118" t="s">
        <v>0</v>
      </c>
      <c r="BK283" s="118" t="s">
        <v>0</v>
      </c>
      <c r="BL283" s="118" t="s">
        <v>0</v>
      </c>
      <c r="BM283" s="118" t="s">
        <v>0</v>
      </c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</row>
    <row r="284" spans="2:92" x14ac:dyDescent="0.25">
      <c r="B284" s="123" t="s">
        <v>79</v>
      </c>
      <c r="C284" s="118" t="s">
        <v>0</v>
      </c>
      <c r="D284" s="79">
        <f t="shared" ref="D284:W284" si="110">(D258/D$63)*100</f>
        <v>4.6196150320806604</v>
      </c>
      <c r="E284" s="79">
        <f t="shared" si="110"/>
        <v>8.3660130718954235</v>
      </c>
      <c r="F284" s="79">
        <f t="shared" si="110"/>
        <v>6.9405664140406857</v>
      </c>
      <c r="G284" s="79">
        <f t="shared" si="110"/>
        <v>5.9572631124541333</v>
      </c>
      <c r="H284" s="79">
        <f t="shared" si="110"/>
        <v>5.6881084176369532</v>
      </c>
      <c r="I284" s="79">
        <f t="shared" si="110"/>
        <v>5.942585481806546</v>
      </c>
      <c r="J284" s="79">
        <f t="shared" si="110"/>
        <v>6.216162021255264</v>
      </c>
      <c r="K284" s="79">
        <f t="shared" si="110"/>
        <v>5.7393383818254282</v>
      </c>
      <c r="L284" s="79">
        <f t="shared" si="110"/>
        <v>5.6755089450956202</v>
      </c>
      <c r="M284" s="79">
        <f t="shared" si="110"/>
        <v>5.9768637532133679</v>
      </c>
      <c r="N284" s="79">
        <f t="shared" si="110"/>
        <v>5.357989568515884</v>
      </c>
      <c r="O284" s="79">
        <f t="shared" si="110"/>
        <v>6.6126013724267008</v>
      </c>
      <c r="P284" s="79">
        <f t="shared" si="110"/>
        <v>6.478053939714437</v>
      </c>
      <c r="Q284" s="79">
        <f t="shared" si="110"/>
        <v>6.3840038544928941</v>
      </c>
      <c r="R284" s="79">
        <f t="shared" si="110"/>
        <v>6.6299559471365637</v>
      </c>
      <c r="S284" s="79">
        <f t="shared" si="110"/>
        <v>7.5944631500187061</v>
      </c>
      <c r="T284" s="79">
        <f t="shared" si="110"/>
        <v>7.0441176470588225</v>
      </c>
      <c r="U284" s="79">
        <f t="shared" si="110"/>
        <v>6.9221260815822001</v>
      </c>
      <c r="V284" s="79">
        <f t="shared" si="110"/>
        <v>7.3346178548490677</v>
      </c>
      <c r="W284" s="79">
        <f t="shared" si="110"/>
        <v>7.3948357376651712</v>
      </c>
      <c r="X284" s="79">
        <f t="shared" ref="X284:AE285" si="111">(X258/X$63)*100</f>
        <v>7.4631715771230498</v>
      </c>
      <c r="Y284" s="79">
        <f t="shared" si="111"/>
        <v>7.9112442655182091</v>
      </c>
      <c r="Z284" s="79">
        <f t="shared" si="111"/>
        <v>8.3237437667817407</v>
      </c>
      <c r="AA284" s="79">
        <f t="shared" si="111"/>
        <v>8.0048933567363445</v>
      </c>
      <c r="AB284" s="79">
        <f t="shared" si="111"/>
        <v>7.9402897986968783</v>
      </c>
      <c r="AC284" s="79">
        <f t="shared" si="111"/>
        <v>6.5485141424991049</v>
      </c>
      <c r="AD284" s="79">
        <f t="shared" si="111"/>
        <v>7.5524610772652547</v>
      </c>
      <c r="AE284" s="79">
        <f t="shared" si="111"/>
        <v>8.3773904111658268</v>
      </c>
      <c r="AF284" s="79">
        <f t="shared" ref="AF284:AS284" si="112">(AF258/AF$63)*100</f>
        <v>10.274085466329781</v>
      </c>
      <c r="AG284" s="79">
        <f t="shared" si="112"/>
        <v>8.2133624267722887</v>
      </c>
      <c r="AH284" s="79">
        <f t="shared" si="112"/>
        <v>8.5885057471264368</v>
      </c>
      <c r="AI284" s="79">
        <f t="shared" si="112"/>
        <v>10.597937468234059</v>
      </c>
      <c r="AJ284" s="79">
        <f t="shared" si="112"/>
        <v>9.0498483449821983</v>
      </c>
      <c r="AK284" s="79">
        <f t="shared" si="112"/>
        <v>10.707909543388878</v>
      </c>
      <c r="AL284" s="79">
        <f t="shared" si="112"/>
        <v>9.8641910874707115</v>
      </c>
      <c r="AM284" s="79">
        <f t="shared" si="112"/>
        <v>9.9786241741158168</v>
      </c>
      <c r="AN284" s="79">
        <f t="shared" si="112"/>
        <v>9.5621203661404675</v>
      </c>
      <c r="AO284" s="79">
        <f t="shared" si="112"/>
        <v>9.1484810887750534</v>
      </c>
      <c r="AP284" s="79">
        <f t="shared" si="112"/>
        <v>10.057397777967211</v>
      </c>
      <c r="AQ284" s="79">
        <f t="shared" si="112"/>
        <v>12.617170622968887</v>
      </c>
      <c r="AR284" s="79">
        <f t="shared" si="112"/>
        <v>8.3539218176360581</v>
      </c>
      <c r="AS284" s="79">
        <f t="shared" si="112"/>
        <v>8.6363173984505917</v>
      </c>
      <c r="AT284" s="118" t="s">
        <v>0</v>
      </c>
      <c r="AU284" s="118" t="s">
        <v>0</v>
      </c>
      <c r="AV284" s="118" t="s">
        <v>0</v>
      </c>
      <c r="AW284" s="118" t="s">
        <v>0</v>
      </c>
      <c r="AX284" s="118" t="s">
        <v>0</v>
      </c>
      <c r="AY284" s="118" t="s">
        <v>0</v>
      </c>
      <c r="AZ284" s="118" t="s">
        <v>0</v>
      </c>
      <c r="BA284" s="118" t="s">
        <v>0</v>
      </c>
      <c r="BB284" s="118" t="s">
        <v>0</v>
      </c>
      <c r="BC284" s="118" t="s">
        <v>0</v>
      </c>
      <c r="BD284" s="118" t="s">
        <v>0</v>
      </c>
      <c r="BE284" s="118" t="s">
        <v>0</v>
      </c>
      <c r="BF284" s="118" t="s">
        <v>0</v>
      </c>
      <c r="BG284" s="118" t="s">
        <v>0</v>
      </c>
      <c r="BH284" s="118" t="s">
        <v>0</v>
      </c>
      <c r="BI284" s="118" t="s">
        <v>0</v>
      </c>
      <c r="BJ284" s="118" t="s">
        <v>0</v>
      </c>
      <c r="BK284" s="118" t="s">
        <v>0</v>
      </c>
      <c r="BL284" s="118" t="s">
        <v>0</v>
      </c>
      <c r="BM284" s="118" t="s">
        <v>0</v>
      </c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</row>
    <row r="285" spans="2:92" x14ac:dyDescent="0.25">
      <c r="B285" s="123" t="s">
        <v>75</v>
      </c>
      <c r="C285" s="118" t="s">
        <v>0</v>
      </c>
      <c r="D285" s="118" t="s">
        <v>0</v>
      </c>
      <c r="E285" s="118" t="s">
        <v>0</v>
      </c>
      <c r="F285" s="118" t="s">
        <v>0</v>
      </c>
      <c r="G285" s="118" t="s">
        <v>0</v>
      </c>
      <c r="H285" s="118" t="s">
        <v>0</v>
      </c>
      <c r="I285" s="118" t="s">
        <v>0</v>
      </c>
      <c r="J285" s="118" t="s">
        <v>0</v>
      </c>
      <c r="K285" s="118" t="s">
        <v>0</v>
      </c>
      <c r="L285" s="118" t="s">
        <v>0</v>
      </c>
      <c r="M285" s="118" t="s">
        <v>0</v>
      </c>
      <c r="N285" s="118" t="s">
        <v>0</v>
      </c>
      <c r="O285" s="118" t="s">
        <v>0</v>
      </c>
      <c r="P285" s="118" t="s">
        <v>0</v>
      </c>
      <c r="Q285" s="118" t="s">
        <v>0</v>
      </c>
      <c r="R285" s="79">
        <f t="shared" ref="R285:W285" si="113">(R259/R$63)*100</f>
        <v>6.6255506607929515</v>
      </c>
      <c r="S285" s="79">
        <f t="shared" si="113"/>
        <v>7.5252525252525251</v>
      </c>
      <c r="T285" s="79">
        <f t="shared" si="113"/>
        <v>6.855882352941177</v>
      </c>
      <c r="U285" s="79">
        <f t="shared" si="113"/>
        <v>6.9605823375909894</v>
      </c>
      <c r="V285" s="79">
        <f t="shared" si="113"/>
        <v>6.625561978163133</v>
      </c>
      <c r="W285" s="79">
        <f t="shared" si="113"/>
        <v>6.759607225118196</v>
      </c>
      <c r="X285" s="79">
        <f t="shared" si="111"/>
        <v>5.902296360485269</v>
      </c>
      <c r="Y285" s="79">
        <f t="shared" si="111"/>
        <v>6.5340323939706018</v>
      </c>
      <c r="Z285" s="79">
        <f t="shared" si="111"/>
        <v>6.7487533563482929</v>
      </c>
      <c r="AA285" s="79">
        <f t="shared" si="111"/>
        <v>5.7917132067443227</v>
      </c>
      <c r="AB285" s="79">
        <f t="shared" si="111"/>
        <v>6.4028007390839248</v>
      </c>
      <c r="AC285" s="79">
        <f t="shared" si="111"/>
        <v>4.8596491228070171</v>
      </c>
      <c r="AD285" s="79">
        <f t="shared" si="111"/>
        <v>5.5381491151726134</v>
      </c>
      <c r="AE285" s="79">
        <f t="shared" si="111"/>
        <v>6.7886166581070047</v>
      </c>
      <c r="AF285" s="79">
        <f t="shared" ref="AF285:AR285" si="114">(AF259/AF$63)*100</f>
        <v>8.6578600461386355</v>
      </c>
      <c r="AG285" s="79">
        <f t="shared" si="114"/>
        <v>6.582311505348291</v>
      </c>
      <c r="AH285" s="79">
        <f t="shared" si="114"/>
        <v>7.2831264367816093</v>
      </c>
      <c r="AI285" s="79">
        <f t="shared" si="114"/>
        <v>8.1447051300968969</v>
      </c>
      <c r="AJ285" s="79">
        <f t="shared" si="114"/>
        <v>7.5023077937491758</v>
      </c>
      <c r="AK285" s="79">
        <f t="shared" si="114"/>
        <v>7.7596840510711962</v>
      </c>
      <c r="AL285" s="79">
        <f t="shared" si="114"/>
        <v>7.1342431679122296</v>
      </c>
      <c r="AM285" s="79">
        <f t="shared" si="114"/>
        <v>7.2373688301593466</v>
      </c>
      <c r="AN285" s="79">
        <f t="shared" si="114"/>
        <v>7.1537823799130331</v>
      </c>
      <c r="AO285" s="79">
        <f t="shared" si="114"/>
        <v>7.2639046408427648</v>
      </c>
      <c r="AP285" s="79">
        <f t="shared" si="114"/>
        <v>6.9942886369448471</v>
      </c>
      <c r="AQ285" s="79">
        <f t="shared" si="114"/>
        <v>7.3854592587490524</v>
      </c>
      <c r="AR285" s="79">
        <f t="shared" si="114"/>
        <v>7.4578032279664734</v>
      </c>
      <c r="AS285" s="118" t="s">
        <v>0</v>
      </c>
      <c r="AT285" s="118" t="s">
        <v>0</v>
      </c>
      <c r="AU285" s="118" t="s">
        <v>0</v>
      </c>
      <c r="AV285" s="118" t="s">
        <v>0</v>
      </c>
      <c r="AW285" s="118" t="s">
        <v>0</v>
      </c>
      <c r="AX285" s="118" t="s">
        <v>0</v>
      </c>
      <c r="AY285" s="118" t="s">
        <v>0</v>
      </c>
      <c r="AZ285" s="118" t="s">
        <v>0</v>
      </c>
      <c r="BA285" s="118" t="s">
        <v>0</v>
      </c>
      <c r="BB285" s="118" t="s">
        <v>0</v>
      </c>
      <c r="BC285" s="118" t="s">
        <v>0</v>
      </c>
      <c r="BD285" s="118" t="s">
        <v>0</v>
      </c>
      <c r="BE285" s="118" t="s">
        <v>0</v>
      </c>
      <c r="BF285" s="118" t="s">
        <v>0</v>
      </c>
      <c r="BG285" s="118" t="s">
        <v>0</v>
      </c>
      <c r="BH285" s="118" t="s">
        <v>0</v>
      </c>
      <c r="BI285" s="118" t="s">
        <v>0</v>
      </c>
      <c r="BJ285" s="118" t="s">
        <v>0</v>
      </c>
      <c r="BK285" s="118" t="s">
        <v>0</v>
      </c>
      <c r="BL285" s="118" t="s">
        <v>0</v>
      </c>
      <c r="BM285" s="118" t="s">
        <v>0</v>
      </c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</row>
    <row r="286" spans="2:92" x14ac:dyDescent="0.25">
      <c r="B286" s="123" t="s">
        <v>76</v>
      </c>
      <c r="C286" s="118" t="s">
        <v>0</v>
      </c>
      <c r="D286" s="118" t="s">
        <v>0</v>
      </c>
      <c r="E286" s="118" t="s">
        <v>0</v>
      </c>
      <c r="F286" s="118" t="s">
        <v>0</v>
      </c>
      <c r="G286" s="118" t="s">
        <v>0</v>
      </c>
      <c r="H286" s="118" t="s">
        <v>0</v>
      </c>
      <c r="I286" s="118" t="s">
        <v>0</v>
      </c>
      <c r="J286" s="118" t="s">
        <v>0</v>
      </c>
      <c r="K286" s="118" t="s">
        <v>0</v>
      </c>
      <c r="L286" s="118" t="s">
        <v>0</v>
      </c>
      <c r="M286" s="118" t="s">
        <v>0</v>
      </c>
      <c r="N286" s="118" t="s">
        <v>0</v>
      </c>
      <c r="O286" s="118" t="s">
        <v>0</v>
      </c>
      <c r="P286" s="118" t="s">
        <v>0</v>
      </c>
      <c r="Q286" s="118" t="s">
        <v>0</v>
      </c>
      <c r="R286" s="118" t="s">
        <v>0</v>
      </c>
      <c r="S286" s="118" t="s">
        <v>0</v>
      </c>
      <c r="T286" s="118" t="s">
        <v>0</v>
      </c>
      <c r="U286" s="118" t="s">
        <v>0</v>
      </c>
      <c r="V286" s="118" t="s">
        <v>0</v>
      </c>
      <c r="W286" s="118" t="s">
        <v>0</v>
      </c>
      <c r="X286" s="118" t="s">
        <v>0</v>
      </c>
      <c r="Y286" s="118" t="s">
        <v>0</v>
      </c>
      <c r="Z286" s="118" t="s">
        <v>0</v>
      </c>
      <c r="AA286" s="118" t="s">
        <v>0</v>
      </c>
      <c r="AB286" s="118" t="s">
        <v>0</v>
      </c>
      <c r="AC286" s="118" t="s">
        <v>0</v>
      </c>
      <c r="AD286" s="118" t="s">
        <v>0</v>
      </c>
      <c r="AE286" s="118" t="s">
        <v>0</v>
      </c>
      <c r="AF286" s="118" t="s">
        <v>0</v>
      </c>
      <c r="AG286" s="118" t="s">
        <v>0</v>
      </c>
      <c r="AH286" s="118" t="s">
        <v>0</v>
      </c>
      <c r="AI286" s="118" t="s">
        <v>0</v>
      </c>
      <c r="AJ286" s="118" t="s">
        <v>0</v>
      </c>
      <c r="AK286" s="118" t="s">
        <v>0</v>
      </c>
      <c r="AL286" s="118" t="s">
        <v>0</v>
      </c>
      <c r="AM286" s="118" t="s">
        <v>0</v>
      </c>
      <c r="AN286" s="118" t="s">
        <v>0</v>
      </c>
      <c r="AO286" s="118" t="s">
        <v>0</v>
      </c>
      <c r="AP286" s="79">
        <f t="shared" ref="AP286:BA286" si="115">(AP260/AP$63)*100</f>
        <v>8.06410365697724</v>
      </c>
      <c r="AQ286" s="79">
        <f t="shared" si="115"/>
        <v>9.6316287107944127</v>
      </c>
      <c r="AR286" s="79">
        <f t="shared" si="115"/>
        <v>8.5403726708074537</v>
      </c>
      <c r="AS286" s="79">
        <f t="shared" si="115"/>
        <v>8.8290564886150094</v>
      </c>
      <c r="AT286" s="79">
        <f t="shared" si="115"/>
        <v>9.483438485804415</v>
      </c>
      <c r="AU286" s="79">
        <f t="shared" si="115"/>
        <v>9.3865198105099363</v>
      </c>
      <c r="AV286" s="79">
        <f t="shared" si="115"/>
        <v>9.8365866427342752</v>
      </c>
      <c r="AW286" s="79">
        <f t="shared" si="115"/>
        <v>9.0892878773603947</v>
      </c>
      <c r="AX286" s="79">
        <f t="shared" si="115"/>
        <v>9.9530805322667497</v>
      </c>
      <c r="AY286" s="79">
        <f t="shared" si="115"/>
        <v>9.8297106080731851</v>
      </c>
      <c r="AZ286" s="79">
        <f t="shared" si="115"/>
        <v>10.203973896167886</v>
      </c>
      <c r="BA286" s="79">
        <f t="shared" si="115"/>
        <v>10.891739815440019</v>
      </c>
      <c r="BB286" s="118" t="s">
        <v>0</v>
      </c>
      <c r="BC286" s="118" t="s">
        <v>0</v>
      </c>
      <c r="BD286" s="118" t="s">
        <v>0</v>
      </c>
      <c r="BE286" s="118" t="s">
        <v>0</v>
      </c>
      <c r="BF286" s="118" t="s">
        <v>0</v>
      </c>
      <c r="BG286" s="118" t="s">
        <v>0</v>
      </c>
      <c r="BH286" s="118" t="s">
        <v>0</v>
      </c>
      <c r="BI286" s="118" t="s">
        <v>0</v>
      </c>
      <c r="BJ286" s="118" t="s">
        <v>0</v>
      </c>
      <c r="BK286" s="118" t="s">
        <v>0</v>
      </c>
      <c r="BL286" s="118" t="s">
        <v>0</v>
      </c>
      <c r="BM286" s="118" t="s">
        <v>0</v>
      </c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</row>
    <row r="287" spans="2:92" x14ac:dyDescent="0.25">
      <c r="B287" s="123" t="s">
        <v>77</v>
      </c>
      <c r="C287" s="118" t="s">
        <v>0</v>
      </c>
      <c r="D287" s="118" t="s">
        <v>0</v>
      </c>
      <c r="E287" s="118" t="s">
        <v>0</v>
      </c>
      <c r="F287" s="118" t="s">
        <v>0</v>
      </c>
      <c r="G287" s="118" t="s">
        <v>0</v>
      </c>
      <c r="H287" s="118" t="s">
        <v>0</v>
      </c>
      <c r="I287" s="118" t="s">
        <v>0</v>
      </c>
      <c r="J287" s="118" t="s">
        <v>0</v>
      </c>
      <c r="K287" s="118" t="s">
        <v>0</v>
      </c>
      <c r="L287" s="118" t="s">
        <v>0</v>
      </c>
      <c r="M287" s="118" t="s">
        <v>0</v>
      </c>
      <c r="N287" s="118" t="s">
        <v>0</v>
      </c>
      <c r="O287" s="118" t="s">
        <v>0</v>
      </c>
      <c r="P287" s="118" t="s">
        <v>0</v>
      </c>
      <c r="Q287" s="118" t="s">
        <v>0</v>
      </c>
      <c r="R287" s="118" t="s">
        <v>0</v>
      </c>
      <c r="S287" s="118" t="s">
        <v>0</v>
      </c>
      <c r="T287" s="118" t="s">
        <v>0</v>
      </c>
      <c r="U287" s="118" t="s">
        <v>0</v>
      </c>
      <c r="V287" s="118" t="s">
        <v>0</v>
      </c>
      <c r="W287" s="118" t="s">
        <v>0</v>
      </c>
      <c r="X287" s="118" t="s">
        <v>0</v>
      </c>
      <c r="Y287" s="118" t="s">
        <v>0</v>
      </c>
      <c r="Z287" s="118" t="s">
        <v>0</v>
      </c>
      <c r="AA287" s="118" t="s">
        <v>0</v>
      </c>
      <c r="AB287" s="118" t="s">
        <v>0</v>
      </c>
      <c r="AC287" s="118" t="s">
        <v>0</v>
      </c>
      <c r="AD287" s="118" t="s">
        <v>0</v>
      </c>
      <c r="AE287" s="118" t="s">
        <v>0</v>
      </c>
      <c r="AF287" s="118" t="s">
        <v>0</v>
      </c>
      <c r="AG287" s="118" t="s">
        <v>0</v>
      </c>
      <c r="AH287" s="118" t="s">
        <v>0</v>
      </c>
      <c r="AI287" s="118" t="s">
        <v>0</v>
      </c>
      <c r="AJ287" s="118" t="s">
        <v>0</v>
      </c>
      <c r="AK287" s="118" t="s">
        <v>0</v>
      </c>
      <c r="AL287" s="118" t="s">
        <v>0</v>
      </c>
      <c r="AM287" s="118" t="s">
        <v>0</v>
      </c>
      <c r="AN287" s="118" t="s">
        <v>0</v>
      </c>
      <c r="AO287" s="118" t="s">
        <v>0</v>
      </c>
      <c r="AP287" s="118" t="s">
        <v>0</v>
      </c>
      <c r="AQ287" s="118" t="s">
        <v>0</v>
      </c>
      <c r="AR287" s="118" t="s">
        <v>0</v>
      </c>
      <c r="AS287" s="118" t="s">
        <v>0</v>
      </c>
      <c r="AT287" s="118" t="s">
        <v>0</v>
      </c>
      <c r="AU287" s="118" t="s">
        <v>0</v>
      </c>
      <c r="AV287" s="118" t="s">
        <v>0</v>
      </c>
      <c r="AW287" s="118" t="s">
        <v>0</v>
      </c>
      <c r="AX287" s="118" t="s">
        <v>0</v>
      </c>
      <c r="AY287" s="118" t="s">
        <v>0</v>
      </c>
      <c r="AZ287" s="118" t="s">
        <v>0</v>
      </c>
      <c r="BA287" s="79">
        <f t="shared" ref="BA287:BM287" si="116">(BA261/BA$63)*100</f>
        <v>10.803511141120865</v>
      </c>
      <c r="BB287" s="79">
        <f t="shared" si="116"/>
        <v>10.367114207640237</v>
      </c>
      <c r="BC287" s="79">
        <f t="shared" si="116"/>
        <v>12.661007284948807</v>
      </c>
      <c r="BD287" s="79">
        <f t="shared" si="116"/>
        <v>13.924048800751493</v>
      </c>
      <c r="BE287" s="79">
        <f t="shared" si="116"/>
        <v>14.271312771824604</v>
      </c>
      <c r="BF287" s="79">
        <f t="shared" si="116"/>
        <v>17.317394663878915</v>
      </c>
      <c r="BG287" s="79">
        <f t="shared" si="116"/>
        <v>16.68164391874938</v>
      </c>
      <c r="BH287" s="79">
        <f t="shared" si="116"/>
        <v>15.800889327261725</v>
      </c>
      <c r="BI287" s="79">
        <f t="shared" si="116"/>
        <v>15.868072104108927</v>
      </c>
      <c r="BJ287" s="79">
        <f t="shared" si="116"/>
        <v>16.765954062003061</v>
      </c>
      <c r="BK287" s="79">
        <f t="shared" si="116"/>
        <v>18.613782122435651</v>
      </c>
      <c r="BL287" s="79">
        <f t="shared" si="116"/>
        <v>22.132646515641593</v>
      </c>
      <c r="BM287" s="79">
        <f t="shared" si="116"/>
        <v>28.125988881642051</v>
      </c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</row>
    <row r="288" spans="2:92" x14ac:dyDescent="0.25">
      <c r="B288" s="125" t="s">
        <v>167</v>
      </c>
      <c r="C288" s="119" t="s">
        <v>0</v>
      </c>
      <c r="D288" s="120">
        <f t="shared" ref="D288:AI288" si="117">(D262/D$63)*100</f>
        <v>0.7516040329972502</v>
      </c>
      <c r="E288" s="120">
        <f t="shared" si="117"/>
        <v>-2.2657952069716778</v>
      </c>
      <c r="F288" s="120">
        <f t="shared" si="117"/>
        <v>-1.6553649780614281</v>
      </c>
      <c r="G288" s="120">
        <f t="shared" si="117"/>
        <v>0.17267429311461255</v>
      </c>
      <c r="H288" s="120">
        <f t="shared" si="117"/>
        <v>0.55354075205191833</v>
      </c>
      <c r="I288" s="120">
        <f t="shared" si="117"/>
        <v>3.6569756811117203E-2</v>
      </c>
      <c r="J288" s="120">
        <f t="shared" si="117"/>
        <v>-6.0156406657309001E-2</v>
      </c>
      <c r="K288" s="120">
        <f t="shared" si="117"/>
        <v>0.47827819848545233</v>
      </c>
      <c r="L288" s="120">
        <f t="shared" si="117"/>
        <v>0.94591815751593666</v>
      </c>
      <c r="M288" s="120">
        <f t="shared" si="117"/>
        <v>0.21422450728363326</v>
      </c>
      <c r="N288" s="120">
        <f t="shared" si="117"/>
        <v>0.68752963489805596</v>
      </c>
      <c r="O288" s="120">
        <f t="shared" si="117"/>
        <v>0</v>
      </c>
      <c r="P288" s="120">
        <f t="shared" si="117"/>
        <v>-0.60814383923849824</v>
      </c>
      <c r="Q288" s="120">
        <f t="shared" si="117"/>
        <v>0.72271741748976148</v>
      </c>
      <c r="R288" s="120">
        <f t="shared" si="117"/>
        <v>0.65198237885462607</v>
      </c>
      <c r="S288" s="120">
        <f t="shared" si="117"/>
        <v>-0.38907594463150041</v>
      </c>
      <c r="T288" s="120">
        <f t="shared" si="117"/>
        <v>-0.41029411764705853</v>
      </c>
      <c r="U288" s="120">
        <f t="shared" si="117"/>
        <v>-0.55624227441285534</v>
      </c>
      <c r="V288" s="120">
        <f t="shared" si="117"/>
        <v>1.0314707771355178</v>
      </c>
      <c r="W288" s="120">
        <f t="shared" si="117"/>
        <v>0.65947387562128712</v>
      </c>
      <c r="X288" s="120">
        <f t="shared" si="117"/>
        <v>2.5509098786828424</v>
      </c>
      <c r="Y288" s="120">
        <f t="shared" si="117"/>
        <v>2.27319539368973</v>
      </c>
      <c r="Z288" s="120">
        <f t="shared" si="117"/>
        <v>3.0379746835443036</v>
      </c>
      <c r="AA288" s="120">
        <f t="shared" si="117"/>
        <v>1.1940854209882452</v>
      </c>
      <c r="AB288" s="120">
        <f t="shared" si="117"/>
        <v>1.3040941359525433</v>
      </c>
      <c r="AC288" s="120">
        <f t="shared" si="117"/>
        <v>3.1170784103114935</v>
      </c>
      <c r="AD288" s="120">
        <f t="shared" si="117"/>
        <v>1.6984173032911067</v>
      </c>
      <c r="AE288" s="120">
        <f t="shared" si="117"/>
        <v>1.2310806320050753</v>
      </c>
      <c r="AF288" s="120">
        <f t="shared" si="117"/>
        <v>2.0287267933648243</v>
      </c>
      <c r="AG288" s="120">
        <f t="shared" si="117"/>
        <v>2.0527476697578444</v>
      </c>
      <c r="AH288" s="120">
        <f t="shared" si="117"/>
        <v>1.6983908045977012</v>
      </c>
      <c r="AI288" s="120">
        <f t="shared" si="117"/>
        <v>2.2468152083025932</v>
      </c>
      <c r="AJ288" s="120">
        <f t="shared" ref="AJ288:AZ288" si="118">(AJ262/AJ$63)*100</f>
        <v>0.77789133588289683</v>
      </c>
      <c r="AK288" s="120">
        <f t="shared" si="118"/>
        <v>2.6733932049339977</v>
      </c>
      <c r="AL288" s="120">
        <f t="shared" si="118"/>
        <v>2.8859671526767565</v>
      </c>
      <c r="AM288" s="120">
        <f t="shared" si="118"/>
        <v>2.6669257675864753</v>
      </c>
      <c r="AN288" s="120">
        <f t="shared" si="118"/>
        <v>1.8727475762651633</v>
      </c>
      <c r="AO288" s="120">
        <f t="shared" si="118"/>
        <v>2.7708046309475773</v>
      </c>
      <c r="AP288" s="120">
        <f t="shared" si="118"/>
        <v>-0.64359389651351118</v>
      </c>
      <c r="AQ288" s="120">
        <f t="shared" si="118"/>
        <v>-1.5679104337426346</v>
      </c>
      <c r="AR288" s="120">
        <f t="shared" si="118"/>
        <v>-1.4858343531367615</v>
      </c>
      <c r="AS288" s="120">
        <f t="shared" si="118"/>
        <v>-1.3577398129360052</v>
      </c>
      <c r="AT288" s="120">
        <f t="shared" si="118"/>
        <v>-1.6071016388397321</v>
      </c>
      <c r="AU288" s="120">
        <f t="shared" si="118"/>
        <v>-1.8203591838729782</v>
      </c>
      <c r="AV288" s="120">
        <f t="shared" si="118"/>
        <v>-1.6367511779223693</v>
      </c>
      <c r="AW288" s="120">
        <f t="shared" si="118"/>
        <v>-0.87551649416546651</v>
      </c>
      <c r="AX288" s="120">
        <f t="shared" si="118"/>
        <v>-1.5712637489423891</v>
      </c>
      <c r="AY288" s="120">
        <f t="shared" si="118"/>
        <v>-1.0117879830377536</v>
      </c>
      <c r="AZ288" s="120">
        <f t="shared" si="118"/>
        <v>-1.2265080594073343</v>
      </c>
      <c r="BA288" s="120">
        <f t="shared" ref="BA288:BM288" si="119">(BA262/BA$63)*100</f>
        <v>-1.5079900967814541</v>
      </c>
      <c r="BB288" s="120">
        <f t="shared" si="119"/>
        <v>-1.3060931285216046</v>
      </c>
      <c r="BC288" s="120">
        <f t="shared" si="119"/>
        <v>-3.0457248293862862</v>
      </c>
      <c r="BD288" s="120">
        <f t="shared" si="119"/>
        <v>-3.9224711278624271</v>
      </c>
      <c r="BE288" s="120">
        <f t="shared" si="119"/>
        <v>-3.8234669731368105</v>
      </c>
      <c r="BF288" s="120">
        <f t="shared" si="119"/>
        <v>-5.2724876141993544</v>
      </c>
      <c r="BG288" s="120">
        <f t="shared" si="119"/>
        <v>-4.7849402757759476</v>
      </c>
      <c r="BH288" s="120">
        <f t="shared" si="119"/>
        <v>-3.3364643103766203</v>
      </c>
      <c r="BI288" s="120">
        <f t="shared" si="119"/>
        <v>-2.8707135027924213</v>
      </c>
      <c r="BJ288" s="120">
        <f t="shared" si="119"/>
        <v>-3.3088554098644964</v>
      </c>
      <c r="BK288" s="120">
        <f t="shared" si="119"/>
        <v>-3.044235681675409</v>
      </c>
      <c r="BL288" s="120">
        <f t="shared" si="119"/>
        <v>-6.6276923653310682</v>
      </c>
      <c r="BM288" s="120">
        <f t="shared" si="119"/>
        <v>-12.157463644197122</v>
      </c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</row>
    <row r="289" spans="1:92" x14ac:dyDescent="0.25">
      <c r="B289" s="123" t="s">
        <v>69</v>
      </c>
      <c r="C289" s="118" t="s">
        <v>0</v>
      </c>
      <c r="D289" s="118" t="s">
        <v>0</v>
      </c>
      <c r="E289" s="118" t="s">
        <v>0</v>
      </c>
      <c r="F289" s="79">
        <f t="shared" ref="F289:AK289" si="120">(F263/F$63)*100</f>
        <v>-1.6553649780614281</v>
      </c>
      <c r="G289" s="79">
        <f t="shared" si="120"/>
        <v>0.17267429311461255</v>
      </c>
      <c r="H289" s="79">
        <f t="shared" si="120"/>
        <v>0.55354075205191833</v>
      </c>
      <c r="I289" s="79">
        <f t="shared" si="120"/>
        <v>3.6569756811117203E-2</v>
      </c>
      <c r="J289" s="79">
        <f t="shared" si="120"/>
        <v>-6.0156406657309001E-2</v>
      </c>
      <c r="K289" s="79">
        <f t="shared" si="120"/>
        <v>0.47827819848545233</v>
      </c>
      <c r="L289" s="79">
        <f t="shared" si="120"/>
        <v>0.94591815751593666</v>
      </c>
      <c r="M289" s="79">
        <f t="shared" si="120"/>
        <v>0.21422450728363326</v>
      </c>
      <c r="N289" s="79">
        <f t="shared" si="120"/>
        <v>0.68752963489805596</v>
      </c>
      <c r="O289" s="79">
        <f t="shared" si="120"/>
        <v>0</v>
      </c>
      <c r="P289" s="79">
        <f t="shared" si="120"/>
        <v>-0.60814383923849824</v>
      </c>
      <c r="Q289" s="79">
        <f t="shared" si="120"/>
        <v>0.72271741748976148</v>
      </c>
      <c r="R289" s="79">
        <f t="shared" si="120"/>
        <v>0.26431718061674009</v>
      </c>
      <c r="S289" s="79">
        <f t="shared" si="120"/>
        <v>-0.39281705948372619</v>
      </c>
      <c r="T289" s="79">
        <f t="shared" si="120"/>
        <v>-0.41176470588235298</v>
      </c>
      <c r="U289" s="79">
        <f t="shared" si="120"/>
        <v>-0.90646889163576438</v>
      </c>
      <c r="V289" s="79">
        <f t="shared" si="120"/>
        <v>-6.4226075786769421E-2</v>
      </c>
      <c r="W289" s="79">
        <f t="shared" si="120"/>
        <v>-0.40004849072614856</v>
      </c>
      <c r="X289" s="79">
        <f t="shared" si="120"/>
        <v>-0.25996533795493937</v>
      </c>
      <c r="Y289" s="79">
        <f t="shared" si="120"/>
        <v>-0.92687950566426369</v>
      </c>
      <c r="Z289" s="79">
        <f t="shared" si="120"/>
        <v>5.3701572688914463E-2</v>
      </c>
      <c r="AA289" s="79">
        <f t="shared" si="120"/>
        <v>-1.1169618637306526</v>
      </c>
      <c r="AB289" s="79">
        <f t="shared" si="120"/>
        <v>-0.82174462705436147</v>
      </c>
      <c r="AC289" s="79">
        <f t="shared" si="120"/>
        <v>0.65520945220193338</v>
      </c>
      <c r="AD289" s="79">
        <f t="shared" si="120"/>
        <v>-0.92834348709022341</v>
      </c>
      <c r="AE289" s="79">
        <f t="shared" si="120"/>
        <v>-1.5256336666565964</v>
      </c>
      <c r="AF289" s="79">
        <f t="shared" si="120"/>
        <v>0.41195210370207624</v>
      </c>
      <c r="AG289" s="79">
        <f t="shared" si="120"/>
        <v>0.42217109788202933</v>
      </c>
      <c r="AH289" s="79">
        <f t="shared" si="120"/>
        <v>0.39356321839080455</v>
      </c>
      <c r="AI289" s="79">
        <f t="shared" si="120"/>
        <v>-0.20658108307510697</v>
      </c>
      <c r="AJ289" s="79">
        <f t="shared" si="120"/>
        <v>-0.76981405776078071</v>
      </c>
      <c r="AK289" s="79">
        <f t="shared" si="120"/>
        <v>-0.27456178316381735</v>
      </c>
      <c r="AL289" s="79">
        <f t="shared" ref="AL289:BJ289" si="121">(AL263/AL$63)*100</f>
        <v>0.15657446170588429</v>
      </c>
      <c r="AM289" s="79">
        <f t="shared" si="121"/>
        <v>-7.384376214535561E-2</v>
      </c>
      <c r="AN289" s="79">
        <f t="shared" si="121"/>
        <v>-0.36630966279207489</v>
      </c>
      <c r="AO289" s="79">
        <f t="shared" si="121"/>
        <v>0.88599983254298698</v>
      </c>
      <c r="AP289" s="79">
        <f t="shared" si="121"/>
        <v>3.5518426959906804E-3</v>
      </c>
      <c r="AQ289" s="79">
        <f t="shared" si="121"/>
        <v>-0.43330432114612749</v>
      </c>
      <c r="AR289" s="79">
        <f t="shared" si="121"/>
        <v>-0.24302108106860004</v>
      </c>
      <c r="AS289" s="79">
        <f t="shared" si="121"/>
        <v>9.5834158720640758E-2</v>
      </c>
      <c r="AT289" s="79">
        <f t="shared" si="121"/>
        <v>-0.28420020004616453</v>
      </c>
      <c r="AU289" s="79">
        <f t="shared" si="121"/>
        <v>0.28105791829768512</v>
      </c>
      <c r="AV289" s="79">
        <f t="shared" si="121"/>
        <v>9.8347169246877572E-2</v>
      </c>
      <c r="AW289" s="79">
        <f t="shared" si="121"/>
        <v>0.19011023028573734</v>
      </c>
      <c r="AX289" s="79">
        <f t="shared" si="121"/>
        <v>2.1536804861164525E-3</v>
      </c>
      <c r="AY289" s="79">
        <f t="shared" si="121"/>
        <v>0.51603688121425673</v>
      </c>
      <c r="AZ289" s="79">
        <f t="shared" si="121"/>
        <v>-0.12368148498225222</v>
      </c>
      <c r="BA289" s="79">
        <f t="shared" si="121"/>
        <v>-4.4339410308350216E-2</v>
      </c>
      <c r="BB289" s="79">
        <f t="shared" si="121"/>
        <v>-0.1655064886298471</v>
      </c>
      <c r="BC289" s="79">
        <f t="shared" si="121"/>
        <v>-6.3924806012119154E-2</v>
      </c>
      <c r="BD289" s="79">
        <f t="shared" si="121"/>
        <v>0.22840071733457229</v>
      </c>
      <c r="BE289" s="79">
        <f t="shared" si="121"/>
        <v>0.56551744067790954</v>
      </c>
      <c r="BF289" s="79">
        <f t="shared" si="121"/>
        <v>0.26280623608017817</v>
      </c>
      <c r="BG289" s="79">
        <f t="shared" si="121"/>
        <v>0.60234812191094178</v>
      </c>
      <c r="BH289" s="79">
        <f t="shared" si="121"/>
        <v>0.1939691650133053</v>
      </c>
      <c r="BI289" s="79">
        <f t="shared" si="121"/>
        <v>0.54817365292517584</v>
      </c>
      <c r="BJ289" s="79">
        <f t="shared" si="121"/>
        <v>3.9861764822857246</v>
      </c>
      <c r="BK289" s="118" t="s">
        <v>0</v>
      </c>
      <c r="BL289" s="118" t="s">
        <v>0</v>
      </c>
      <c r="BM289" s="118" t="s">
        <v>0</v>
      </c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</row>
    <row r="290" spans="1:92" x14ac:dyDescent="0.25">
      <c r="B290" s="123" t="s">
        <v>78</v>
      </c>
      <c r="C290" s="118" t="s">
        <v>0</v>
      </c>
      <c r="D290" s="79">
        <f t="shared" ref="D290:W290" si="122">(D264/D$63)*100</f>
        <v>0.7516040329972502</v>
      </c>
      <c r="E290" s="79">
        <f t="shared" si="122"/>
        <v>-2.2657952069716778</v>
      </c>
      <c r="F290" s="79">
        <f t="shared" si="122"/>
        <v>-1.2165935380933386</v>
      </c>
      <c r="G290" s="79">
        <f t="shared" si="122"/>
        <v>0.17267429311461255</v>
      </c>
      <c r="H290" s="79">
        <f t="shared" si="122"/>
        <v>0.45810269135331172</v>
      </c>
      <c r="I290" s="79">
        <f t="shared" si="122"/>
        <v>-0.29255805448893762</v>
      </c>
      <c r="J290" s="79">
        <f t="shared" si="122"/>
        <v>-0.30078203328654501</v>
      </c>
      <c r="K290" s="79">
        <f t="shared" si="122"/>
        <v>0.23913909924272617</v>
      </c>
      <c r="L290" s="79">
        <f t="shared" si="122"/>
        <v>0.94591815751593666</v>
      </c>
      <c r="M290" s="79">
        <f t="shared" si="122"/>
        <v>0.21422450728363326</v>
      </c>
      <c r="N290" s="79">
        <f t="shared" si="122"/>
        <v>0.71123755334281646</v>
      </c>
      <c r="O290" s="79">
        <f t="shared" si="122"/>
        <v>0</v>
      </c>
      <c r="P290" s="79">
        <f t="shared" si="122"/>
        <v>-0.60814383923849824</v>
      </c>
      <c r="Q290" s="79">
        <f t="shared" si="122"/>
        <v>0.72271741748976148</v>
      </c>
      <c r="R290" s="79">
        <f t="shared" si="122"/>
        <v>0.26431718061674009</v>
      </c>
      <c r="S290" s="79">
        <f t="shared" si="122"/>
        <v>-0.39281705948372619</v>
      </c>
      <c r="T290" s="79">
        <f t="shared" si="122"/>
        <v>-0.41176470588235298</v>
      </c>
      <c r="U290" s="79">
        <f t="shared" si="122"/>
        <v>-0.90646889163576438</v>
      </c>
      <c r="V290" s="79">
        <f t="shared" si="122"/>
        <v>-0.20552344251766216</v>
      </c>
      <c r="W290" s="79">
        <f t="shared" si="122"/>
        <v>-0.3273124015032125</v>
      </c>
      <c r="X290" s="54" t="s">
        <v>0</v>
      </c>
      <c r="Y290" s="54" t="s">
        <v>0</v>
      </c>
      <c r="Z290" s="54" t="s">
        <v>0</v>
      </c>
      <c r="AA290" s="54" t="s">
        <v>0</v>
      </c>
      <c r="AB290" s="54" t="s">
        <v>0</v>
      </c>
      <c r="AC290" s="54" t="s">
        <v>0</v>
      </c>
      <c r="AD290" s="54" t="s">
        <v>0</v>
      </c>
      <c r="AE290" s="54" t="s">
        <v>0</v>
      </c>
      <c r="AF290" s="79">
        <f t="shared" ref="AF290:AS290" si="123">(AF264/AF$63)*100</f>
        <v>1.6395693727342633</v>
      </c>
      <c r="AG290" s="79">
        <f t="shared" si="123"/>
        <v>0.42217109788202933</v>
      </c>
      <c r="AH290" s="79">
        <f t="shared" si="123"/>
        <v>0.39356321839080455</v>
      </c>
      <c r="AI290" s="79">
        <f t="shared" si="123"/>
        <v>-0.20658108307510697</v>
      </c>
      <c r="AJ290" s="79">
        <f t="shared" si="123"/>
        <v>-0.76981405776078071</v>
      </c>
      <c r="AK290" s="79">
        <f t="shared" si="123"/>
        <v>-0.27456178316381735</v>
      </c>
      <c r="AL290" s="79">
        <f t="shared" si="123"/>
        <v>0.15657446170588429</v>
      </c>
      <c r="AM290" s="79">
        <f t="shared" si="123"/>
        <v>-7.384376214535561E-2</v>
      </c>
      <c r="AN290" s="79">
        <f t="shared" si="123"/>
        <v>-0.36630966279207489</v>
      </c>
      <c r="AO290" s="79">
        <f t="shared" si="123"/>
        <v>0.88599983254298698</v>
      </c>
      <c r="AP290" s="79">
        <f t="shared" si="123"/>
        <v>0.43829738868524992</v>
      </c>
      <c r="AQ290" s="79">
        <f t="shared" si="123"/>
        <v>-0.37381890133560425</v>
      </c>
      <c r="AR290" s="79">
        <f t="shared" si="123"/>
        <v>-0.43928513703849081</v>
      </c>
      <c r="AS290" s="79">
        <f t="shared" si="123"/>
        <v>-0.25377313538314922</v>
      </c>
      <c r="AT290" s="118" t="s">
        <v>0</v>
      </c>
      <c r="AU290" s="118" t="s">
        <v>0</v>
      </c>
      <c r="AV290" s="118" t="s">
        <v>0</v>
      </c>
      <c r="AW290" s="118" t="s">
        <v>0</v>
      </c>
      <c r="AX290" s="118" t="s">
        <v>0</v>
      </c>
      <c r="AY290" s="118" t="s">
        <v>0</v>
      </c>
      <c r="AZ290" s="118" t="s">
        <v>0</v>
      </c>
      <c r="BA290" s="118" t="s">
        <v>0</v>
      </c>
      <c r="BB290" s="118" t="s">
        <v>0</v>
      </c>
      <c r="BC290" s="118" t="s">
        <v>0</v>
      </c>
      <c r="BD290" s="118" t="s">
        <v>0</v>
      </c>
      <c r="BE290" s="118" t="s">
        <v>0</v>
      </c>
      <c r="BF290" s="118" t="s">
        <v>0</v>
      </c>
      <c r="BG290" s="118" t="s">
        <v>0</v>
      </c>
      <c r="BH290" s="118" t="s">
        <v>0</v>
      </c>
      <c r="BI290" s="118" t="s">
        <v>0</v>
      </c>
      <c r="BJ290" s="118" t="s">
        <v>0</v>
      </c>
      <c r="BK290" s="118" t="s">
        <v>0</v>
      </c>
      <c r="BL290" s="118" t="s">
        <v>0</v>
      </c>
      <c r="BM290" s="118" t="s">
        <v>0</v>
      </c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</row>
    <row r="291" spans="1:92" x14ac:dyDescent="0.25">
      <c r="B291" s="123" t="s">
        <v>79</v>
      </c>
      <c r="C291" s="118" t="s">
        <v>0</v>
      </c>
      <c r="D291" s="79">
        <f t="shared" ref="D291:W291" si="124">(D265/D$63)*100</f>
        <v>0.7516040329972502</v>
      </c>
      <c r="E291" s="79">
        <f t="shared" si="124"/>
        <v>-2.2657952069716778</v>
      </c>
      <c r="F291" s="79">
        <f t="shared" si="124"/>
        <v>-1.2165935380933386</v>
      </c>
      <c r="G291" s="79">
        <f t="shared" si="124"/>
        <v>0.17267429311461255</v>
      </c>
      <c r="H291" s="79">
        <f t="shared" si="124"/>
        <v>0.45810269135331172</v>
      </c>
      <c r="I291" s="79">
        <f t="shared" si="124"/>
        <v>-0.29255805448893762</v>
      </c>
      <c r="J291" s="79">
        <f t="shared" si="124"/>
        <v>-0.30078203328654501</v>
      </c>
      <c r="K291" s="79">
        <f t="shared" si="124"/>
        <v>0.23913909924272617</v>
      </c>
      <c r="L291" s="79">
        <f t="shared" si="124"/>
        <v>0.94591815751593666</v>
      </c>
      <c r="M291" s="79">
        <f t="shared" si="124"/>
        <v>0.21422450728363326</v>
      </c>
      <c r="N291" s="79">
        <f t="shared" si="124"/>
        <v>0.71123755334281646</v>
      </c>
      <c r="O291" s="79">
        <f t="shared" si="124"/>
        <v>0</v>
      </c>
      <c r="P291" s="79">
        <f t="shared" si="124"/>
        <v>-0.58170280274986774</v>
      </c>
      <c r="Q291" s="79">
        <f t="shared" si="124"/>
        <v>0.72271741748976148</v>
      </c>
      <c r="R291" s="79">
        <f t="shared" si="124"/>
        <v>0.26431718061674009</v>
      </c>
      <c r="S291" s="79">
        <f t="shared" si="124"/>
        <v>-0.39281705948372619</v>
      </c>
      <c r="T291" s="79">
        <f t="shared" si="124"/>
        <v>-0.41176470588235298</v>
      </c>
      <c r="U291" s="79">
        <f t="shared" si="124"/>
        <v>-0.90646889163576438</v>
      </c>
      <c r="V291" s="79">
        <f t="shared" si="124"/>
        <v>-6.4226075786769421E-2</v>
      </c>
      <c r="W291" s="79">
        <f t="shared" si="124"/>
        <v>-0.40004849072614856</v>
      </c>
      <c r="X291" s="79">
        <f t="shared" ref="X291:AQ291" si="125">(X265/X$63)*100</f>
        <v>-0.25996533795493937</v>
      </c>
      <c r="Y291" s="79">
        <f t="shared" si="125"/>
        <v>-0.92687950566426369</v>
      </c>
      <c r="Z291" s="79">
        <f t="shared" si="125"/>
        <v>5.3701572688914463E-2</v>
      </c>
      <c r="AA291" s="79">
        <f t="shared" si="125"/>
        <v>-1.1169618637306526</v>
      </c>
      <c r="AB291" s="79">
        <f t="shared" si="125"/>
        <v>-1.1134882816298746</v>
      </c>
      <c r="AC291" s="79">
        <f t="shared" si="125"/>
        <v>0.65520945220193338</v>
      </c>
      <c r="AD291" s="79">
        <f t="shared" si="125"/>
        <v>-0.92834348709022341</v>
      </c>
      <c r="AE291" s="79">
        <f t="shared" si="125"/>
        <v>-1.5256336666565964</v>
      </c>
      <c r="AF291" s="79">
        <f t="shared" si="125"/>
        <v>0.41195210370207624</v>
      </c>
      <c r="AG291" s="79">
        <f t="shared" si="125"/>
        <v>0.42217109788202933</v>
      </c>
      <c r="AH291" s="79">
        <f t="shared" si="125"/>
        <v>0.39356321839080455</v>
      </c>
      <c r="AI291" s="79">
        <f t="shared" si="125"/>
        <v>-0.20658108307510697</v>
      </c>
      <c r="AJ291" s="79">
        <f t="shared" si="125"/>
        <v>-0.76981405776078071</v>
      </c>
      <c r="AK291" s="79">
        <f t="shared" si="125"/>
        <v>-0.27456178316381735</v>
      </c>
      <c r="AL291" s="79">
        <f t="shared" si="125"/>
        <v>0.15657446170588429</v>
      </c>
      <c r="AM291" s="79">
        <f t="shared" si="125"/>
        <v>-7.384376214535561E-2</v>
      </c>
      <c r="AN291" s="79">
        <f t="shared" si="125"/>
        <v>-0.36630966279207489</v>
      </c>
      <c r="AO291" s="79">
        <f t="shared" si="125"/>
        <v>0.88599983254298698</v>
      </c>
      <c r="AP291" s="79">
        <f t="shared" si="125"/>
        <v>3.5518426959906804E-3</v>
      </c>
      <c r="AQ291" s="79">
        <f t="shared" si="125"/>
        <v>-0.43330432114612749</v>
      </c>
      <c r="AR291" s="118" t="s">
        <v>0</v>
      </c>
      <c r="AS291" s="118" t="s">
        <v>0</v>
      </c>
      <c r="AT291" s="118" t="s">
        <v>0</v>
      </c>
      <c r="AU291" s="118" t="s">
        <v>0</v>
      </c>
      <c r="AV291" s="118" t="s">
        <v>0</v>
      </c>
      <c r="AW291" s="118" t="s">
        <v>0</v>
      </c>
      <c r="AX291" s="118" t="s">
        <v>0</v>
      </c>
      <c r="AY291" s="118" t="s">
        <v>0</v>
      </c>
      <c r="AZ291" s="118" t="s">
        <v>0</v>
      </c>
      <c r="BA291" s="118" t="s">
        <v>0</v>
      </c>
      <c r="BB291" s="118" t="s">
        <v>0</v>
      </c>
      <c r="BC291" s="118" t="s">
        <v>0</v>
      </c>
      <c r="BD291" s="118" t="s">
        <v>0</v>
      </c>
      <c r="BE291" s="118" t="s">
        <v>0</v>
      </c>
      <c r="BF291" s="118" t="s">
        <v>0</v>
      </c>
      <c r="BG291" s="118" t="s">
        <v>0</v>
      </c>
      <c r="BH291" s="118" t="s">
        <v>0</v>
      </c>
      <c r="BI291" s="118" t="s">
        <v>0</v>
      </c>
      <c r="BJ291" s="118" t="s">
        <v>0</v>
      </c>
      <c r="BK291" s="118" t="s">
        <v>0</v>
      </c>
      <c r="BL291" s="118" t="s">
        <v>0</v>
      </c>
      <c r="BM291" s="118" t="s">
        <v>0</v>
      </c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</row>
    <row r="292" spans="1:92" x14ac:dyDescent="0.25">
      <c r="B292" s="123" t="s">
        <v>75</v>
      </c>
      <c r="C292" s="118" t="s">
        <v>0</v>
      </c>
      <c r="D292" s="118" t="s">
        <v>0</v>
      </c>
      <c r="E292" s="118" t="s">
        <v>0</v>
      </c>
      <c r="F292" s="118" t="s">
        <v>0</v>
      </c>
      <c r="G292" s="118" t="s">
        <v>0</v>
      </c>
      <c r="H292" s="118" t="s">
        <v>0</v>
      </c>
      <c r="I292" s="118" t="s">
        <v>0</v>
      </c>
      <c r="J292" s="118" t="s">
        <v>0</v>
      </c>
      <c r="K292" s="118" t="s">
        <v>0</v>
      </c>
      <c r="L292" s="118" t="s">
        <v>0</v>
      </c>
      <c r="M292" s="118" t="s">
        <v>0</v>
      </c>
      <c r="N292" s="118" t="s">
        <v>0</v>
      </c>
      <c r="O292" s="118" t="s">
        <v>0</v>
      </c>
      <c r="P292" s="118" t="s">
        <v>0</v>
      </c>
      <c r="Q292" s="118" t="s">
        <v>0</v>
      </c>
      <c r="R292" s="79">
        <f t="shared" ref="R292:W292" si="126">(R266/R$63)*100</f>
        <v>0.6563876651982381</v>
      </c>
      <c r="S292" s="79">
        <f t="shared" si="126"/>
        <v>-0.3198653198653203</v>
      </c>
      <c r="T292" s="79">
        <f t="shared" si="126"/>
        <v>-0.22205882352941125</v>
      </c>
      <c r="U292" s="79">
        <f t="shared" si="126"/>
        <v>-0.55624227441285534</v>
      </c>
      <c r="V292" s="79">
        <f t="shared" si="126"/>
        <v>1.0314707771355178</v>
      </c>
      <c r="W292" s="79">
        <f t="shared" si="126"/>
        <v>0.65947387562128712</v>
      </c>
      <c r="X292" s="79">
        <f t="shared" ref="X292:AQ292" si="127">(X266/X$63)*100</f>
        <v>2.5509098786828424</v>
      </c>
      <c r="Y292" s="79">
        <f t="shared" si="127"/>
        <v>2.27319539368973</v>
      </c>
      <c r="Z292" s="79">
        <f t="shared" si="127"/>
        <v>3.0379746835443036</v>
      </c>
      <c r="AA292" s="79">
        <f t="shared" si="127"/>
        <v>1.1940854209882452</v>
      </c>
      <c r="AB292" s="79">
        <f t="shared" si="127"/>
        <v>1.3040941359525433</v>
      </c>
      <c r="AC292" s="79">
        <f t="shared" si="127"/>
        <v>3.1170784103114935</v>
      </c>
      <c r="AD292" s="79">
        <f t="shared" si="127"/>
        <v>1.6984173032911067</v>
      </c>
      <c r="AE292" s="79">
        <f t="shared" si="127"/>
        <v>1.2310806320050753</v>
      </c>
      <c r="AF292" s="79">
        <f t="shared" si="127"/>
        <v>2.0287267933648243</v>
      </c>
      <c r="AG292" s="79">
        <f t="shared" si="127"/>
        <v>2.0527476697578444</v>
      </c>
      <c r="AH292" s="79">
        <f t="shared" si="127"/>
        <v>1.6983908045977012</v>
      </c>
      <c r="AI292" s="79">
        <f t="shared" si="127"/>
        <v>2.2468152083025932</v>
      </c>
      <c r="AJ292" s="79">
        <f t="shared" si="127"/>
        <v>0.77789133588289683</v>
      </c>
      <c r="AK292" s="79">
        <f t="shared" si="127"/>
        <v>2.6733932049339977</v>
      </c>
      <c r="AL292" s="79">
        <f t="shared" si="127"/>
        <v>2.8859671526767565</v>
      </c>
      <c r="AM292" s="79">
        <f t="shared" si="127"/>
        <v>2.6669257675864753</v>
      </c>
      <c r="AN292" s="79">
        <f t="shared" si="127"/>
        <v>1.8727475762651633</v>
      </c>
      <c r="AO292" s="79">
        <f t="shared" si="127"/>
        <v>2.7708046309475773</v>
      </c>
      <c r="AP292" s="79">
        <f t="shared" si="127"/>
        <v>3.0669451311340321</v>
      </c>
      <c r="AQ292" s="79">
        <f t="shared" si="127"/>
        <v>4.7981565781481867</v>
      </c>
      <c r="AR292" s="79">
        <f>(AR266/AR$63)*100</f>
        <v>3.5804913528365923</v>
      </c>
      <c r="AS292" s="118" t="s">
        <v>0</v>
      </c>
      <c r="AT292" s="118" t="s">
        <v>0</v>
      </c>
      <c r="AU292" s="118" t="s">
        <v>0</v>
      </c>
      <c r="AV292" s="118" t="s">
        <v>0</v>
      </c>
      <c r="AW292" s="118" t="s">
        <v>0</v>
      </c>
      <c r="AX292" s="118" t="s">
        <v>0</v>
      </c>
      <c r="AY292" s="118" t="s">
        <v>0</v>
      </c>
      <c r="AZ292" s="118" t="s">
        <v>0</v>
      </c>
      <c r="BA292" s="118" t="s">
        <v>0</v>
      </c>
      <c r="BB292" s="118" t="s">
        <v>0</v>
      </c>
      <c r="BC292" s="118" t="s">
        <v>0</v>
      </c>
      <c r="BD292" s="118" t="s">
        <v>0</v>
      </c>
      <c r="BE292" s="118" t="s">
        <v>0</v>
      </c>
      <c r="BF292" s="118" t="s">
        <v>0</v>
      </c>
      <c r="BG292" s="118" t="s">
        <v>0</v>
      </c>
      <c r="BH292" s="118" t="s">
        <v>0</v>
      </c>
      <c r="BI292" s="118" t="s">
        <v>0</v>
      </c>
      <c r="BJ292" s="118" t="s">
        <v>0</v>
      </c>
      <c r="BK292" s="118" t="s">
        <v>0</v>
      </c>
      <c r="BL292" s="118" t="s">
        <v>0</v>
      </c>
      <c r="BM292" s="118" t="s">
        <v>0</v>
      </c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</row>
    <row r="293" spans="1:92" x14ac:dyDescent="0.25">
      <c r="B293" s="123" t="s">
        <v>76</v>
      </c>
      <c r="C293" s="118" t="s">
        <v>0</v>
      </c>
      <c r="D293" s="118" t="s">
        <v>0</v>
      </c>
      <c r="E293" s="118" t="s">
        <v>0</v>
      </c>
      <c r="F293" s="118" t="s">
        <v>0</v>
      </c>
      <c r="G293" s="118" t="s">
        <v>0</v>
      </c>
      <c r="H293" s="118" t="s">
        <v>0</v>
      </c>
      <c r="I293" s="118" t="s">
        <v>0</v>
      </c>
      <c r="J293" s="118" t="s">
        <v>0</v>
      </c>
      <c r="K293" s="118" t="s">
        <v>0</v>
      </c>
      <c r="L293" s="118" t="s">
        <v>0</v>
      </c>
      <c r="M293" s="118" t="s">
        <v>0</v>
      </c>
      <c r="N293" s="118" t="s">
        <v>0</v>
      </c>
      <c r="O293" s="118" t="s">
        <v>0</v>
      </c>
      <c r="P293" s="118" t="s">
        <v>0</v>
      </c>
      <c r="Q293" s="118" t="s">
        <v>0</v>
      </c>
      <c r="R293" s="118" t="s">
        <v>0</v>
      </c>
      <c r="S293" s="118" t="s">
        <v>0</v>
      </c>
      <c r="T293" s="118" t="s">
        <v>0</v>
      </c>
      <c r="U293" s="118" t="s">
        <v>0</v>
      </c>
      <c r="V293" s="118" t="s">
        <v>0</v>
      </c>
      <c r="W293" s="118" t="s">
        <v>0</v>
      </c>
      <c r="X293" s="118" t="s">
        <v>0</v>
      </c>
      <c r="Y293" s="118" t="s">
        <v>0</v>
      </c>
      <c r="Z293" s="118" t="s">
        <v>0</v>
      </c>
      <c r="AA293" s="118" t="s">
        <v>0</v>
      </c>
      <c r="AB293" s="118" t="s">
        <v>0</v>
      </c>
      <c r="AC293" s="118" t="s">
        <v>0</v>
      </c>
      <c r="AD293" s="118" t="s">
        <v>0</v>
      </c>
      <c r="AE293" s="118" t="s">
        <v>0</v>
      </c>
      <c r="AF293" s="118" t="s">
        <v>0</v>
      </c>
      <c r="AG293" s="118" t="s">
        <v>0</v>
      </c>
      <c r="AH293" s="118" t="s">
        <v>0</v>
      </c>
      <c r="AI293" s="118" t="s">
        <v>0</v>
      </c>
      <c r="AJ293" s="118" t="s">
        <v>0</v>
      </c>
      <c r="AK293" s="118" t="s">
        <v>0</v>
      </c>
      <c r="AL293" s="118" t="s">
        <v>0</v>
      </c>
      <c r="AM293" s="118" t="s">
        <v>0</v>
      </c>
      <c r="AN293" s="118" t="s">
        <v>0</v>
      </c>
      <c r="AO293" s="118" t="s">
        <v>0</v>
      </c>
      <c r="AP293" s="79">
        <f>(AP267/AP$63)*100</f>
        <v>-0.64359389651351118</v>
      </c>
      <c r="AQ293" s="79">
        <f>(AQ267/AQ$63)*100</f>
        <v>-1.5679104337426346</v>
      </c>
      <c r="AR293" s="79">
        <f>(AR267/AR$63)*100</f>
        <v>-1.4858343531367615</v>
      </c>
      <c r="AS293" s="79">
        <f t="shared" ref="AS293:BA293" si="128">(AS267/AS$63)*100</f>
        <v>-1.3577398129360052</v>
      </c>
      <c r="AT293" s="79">
        <f t="shared" si="128"/>
        <v>-1.6071016388397321</v>
      </c>
      <c r="AU293" s="79">
        <f t="shared" si="128"/>
        <v>-1.8203591838729782</v>
      </c>
      <c r="AV293" s="79">
        <f t="shared" si="128"/>
        <v>-1.6367511779223693</v>
      </c>
      <c r="AW293" s="79">
        <f t="shared" si="128"/>
        <v>-0.87551649416546651</v>
      </c>
      <c r="AX293" s="79">
        <f t="shared" si="128"/>
        <v>-1.5712637489423891</v>
      </c>
      <c r="AY293" s="79">
        <f t="shared" si="128"/>
        <v>-1.0117879830377536</v>
      </c>
      <c r="AZ293" s="79">
        <f t="shared" si="128"/>
        <v>-1.2265080594073343</v>
      </c>
      <c r="BA293" s="79">
        <f t="shared" si="128"/>
        <v>-1.8399729912221472</v>
      </c>
      <c r="BB293" s="118" t="s">
        <v>0</v>
      </c>
      <c r="BC293" s="118" t="s">
        <v>0</v>
      </c>
      <c r="BD293" s="118" t="s">
        <v>0</v>
      </c>
      <c r="BE293" s="118" t="s">
        <v>0</v>
      </c>
      <c r="BF293" s="118" t="s">
        <v>0</v>
      </c>
      <c r="BG293" s="118" t="s">
        <v>0</v>
      </c>
      <c r="BH293" s="118" t="s">
        <v>0</v>
      </c>
      <c r="BI293" s="118" t="s">
        <v>0</v>
      </c>
      <c r="BJ293" s="118" t="s">
        <v>0</v>
      </c>
      <c r="BK293" s="118" t="s">
        <v>0</v>
      </c>
      <c r="BL293" s="118" t="s">
        <v>0</v>
      </c>
      <c r="BM293" s="118" t="s">
        <v>0</v>
      </c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</row>
    <row r="294" spans="1:92" x14ac:dyDescent="0.25">
      <c r="B294" s="123" t="s">
        <v>77</v>
      </c>
      <c r="C294" s="118" t="s">
        <v>0</v>
      </c>
      <c r="D294" s="118" t="s">
        <v>0</v>
      </c>
      <c r="E294" s="118" t="s">
        <v>0</v>
      </c>
      <c r="F294" s="118" t="s">
        <v>0</v>
      </c>
      <c r="G294" s="118" t="s">
        <v>0</v>
      </c>
      <c r="H294" s="118" t="s">
        <v>0</v>
      </c>
      <c r="I294" s="118" t="s">
        <v>0</v>
      </c>
      <c r="J294" s="118" t="s">
        <v>0</v>
      </c>
      <c r="K294" s="118" t="s">
        <v>0</v>
      </c>
      <c r="L294" s="118" t="s">
        <v>0</v>
      </c>
      <c r="M294" s="118" t="s">
        <v>0</v>
      </c>
      <c r="N294" s="118" t="s">
        <v>0</v>
      </c>
      <c r="O294" s="118" t="s">
        <v>0</v>
      </c>
      <c r="P294" s="118" t="s">
        <v>0</v>
      </c>
      <c r="Q294" s="118" t="s">
        <v>0</v>
      </c>
      <c r="R294" s="118" t="s">
        <v>0</v>
      </c>
      <c r="S294" s="118" t="s">
        <v>0</v>
      </c>
      <c r="T294" s="118" t="s">
        <v>0</v>
      </c>
      <c r="U294" s="118" t="s">
        <v>0</v>
      </c>
      <c r="V294" s="118" t="s">
        <v>0</v>
      </c>
      <c r="W294" s="118" t="s">
        <v>0</v>
      </c>
      <c r="X294" s="118" t="s">
        <v>0</v>
      </c>
      <c r="Y294" s="118" t="s">
        <v>0</v>
      </c>
      <c r="Z294" s="118" t="s">
        <v>0</v>
      </c>
      <c r="AA294" s="118" t="s">
        <v>0</v>
      </c>
      <c r="AB294" s="118" t="s">
        <v>0</v>
      </c>
      <c r="AC294" s="118" t="s">
        <v>0</v>
      </c>
      <c r="AD294" s="118" t="s">
        <v>0</v>
      </c>
      <c r="AE294" s="118" t="s">
        <v>0</v>
      </c>
      <c r="AF294" s="118" t="s">
        <v>0</v>
      </c>
      <c r="AG294" s="118" t="s">
        <v>0</v>
      </c>
      <c r="AH294" s="118" t="s">
        <v>0</v>
      </c>
      <c r="AI294" s="118" t="s">
        <v>0</v>
      </c>
      <c r="AJ294" s="118" t="s">
        <v>0</v>
      </c>
      <c r="AK294" s="118" t="s">
        <v>0</v>
      </c>
      <c r="AL294" s="118" t="s">
        <v>0</v>
      </c>
      <c r="AM294" s="118" t="s">
        <v>0</v>
      </c>
      <c r="AN294" s="118" t="s">
        <v>0</v>
      </c>
      <c r="AO294" s="118" t="s">
        <v>0</v>
      </c>
      <c r="AP294" s="118" t="s">
        <v>0</v>
      </c>
      <c r="AQ294" s="118" t="s">
        <v>0</v>
      </c>
      <c r="AR294" s="118" t="s">
        <v>0</v>
      </c>
      <c r="AS294" s="118" t="s">
        <v>0</v>
      </c>
      <c r="AT294" s="118" t="s">
        <v>0</v>
      </c>
      <c r="AU294" s="118" t="s">
        <v>0</v>
      </c>
      <c r="AV294" s="118" t="s">
        <v>0</v>
      </c>
      <c r="AW294" s="118" t="s">
        <v>0</v>
      </c>
      <c r="AX294" s="118" t="s">
        <v>0</v>
      </c>
      <c r="AY294" s="118" t="s">
        <v>0</v>
      </c>
      <c r="AZ294" s="118" t="s">
        <v>0</v>
      </c>
      <c r="BA294" s="79">
        <f t="shared" ref="BA294:BM294" si="129">(BA268/BA$63)*100</f>
        <v>-1.5079900967814541</v>
      </c>
      <c r="BB294" s="79">
        <f t="shared" si="129"/>
        <v>-1.3060931285216046</v>
      </c>
      <c r="BC294" s="79">
        <f t="shared" si="129"/>
        <v>-3.0457248293862862</v>
      </c>
      <c r="BD294" s="79">
        <f t="shared" si="129"/>
        <v>-3.9224711278624271</v>
      </c>
      <c r="BE294" s="79">
        <f t="shared" si="129"/>
        <v>-3.8234669731368105</v>
      </c>
      <c r="BF294" s="79">
        <f t="shared" si="129"/>
        <v>-5.2724876141993544</v>
      </c>
      <c r="BG294" s="79">
        <f t="shared" si="129"/>
        <v>-4.7849402757759476</v>
      </c>
      <c r="BH294" s="79">
        <f t="shared" si="129"/>
        <v>-3.3364643103766203</v>
      </c>
      <c r="BI294" s="79">
        <f t="shared" si="129"/>
        <v>-2.8707135027924213</v>
      </c>
      <c r="BJ294" s="79">
        <f t="shared" si="129"/>
        <v>-3.3088554098644964</v>
      </c>
      <c r="BK294" s="79">
        <f t="shared" si="129"/>
        <v>-3.044235681675409</v>
      </c>
      <c r="BL294" s="79">
        <f t="shared" si="129"/>
        <v>-6.6276923653310682</v>
      </c>
      <c r="BM294" s="79">
        <f t="shared" si="129"/>
        <v>-12.157463644197122</v>
      </c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</row>
    <row r="295" spans="1:92" x14ac:dyDescent="0.25">
      <c r="B295" s="28" t="s">
        <v>82</v>
      </c>
      <c r="C295" s="119" t="s">
        <v>0</v>
      </c>
      <c r="D295" s="120">
        <f t="shared" ref="D295:AI295" si="130">(D269/D$63)*100</f>
        <v>0.7516040329972502</v>
      </c>
      <c r="E295" s="120">
        <f t="shared" si="130"/>
        <v>-2.2657952069716778</v>
      </c>
      <c r="F295" s="120">
        <f t="shared" si="130"/>
        <v>-1.6553649780614281</v>
      </c>
      <c r="G295" s="120">
        <f t="shared" si="130"/>
        <v>0.17267429311461255</v>
      </c>
      <c r="H295" s="120">
        <f t="shared" si="130"/>
        <v>0.55354075205191833</v>
      </c>
      <c r="I295" s="120">
        <f t="shared" si="130"/>
        <v>3.6569756811117203E-2</v>
      </c>
      <c r="J295" s="120">
        <f t="shared" si="130"/>
        <v>-6.0156406657309001E-2</v>
      </c>
      <c r="K295" s="120">
        <f t="shared" si="130"/>
        <v>0.47827819848545233</v>
      </c>
      <c r="L295" s="120">
        <f t="shared" si="130"/>
        <v>0.94591815751593666</v>
      </c>
      <c r="M295" s="120">
        <f t="shared" si="130"/>
        <v>0.21422450728363326</v>
      </c>
      <c r="N295" s="120">
        <f t="shared" si="130"/>
        <v>0.68752963489805596</v>
      </c>
      <c r="O295" s="120">
        <f t="shared" si="130"/>
        <v>0</v>
      </c>
      <c r="P295" s="120">
        <f t="shared" si="130"/>
        <v>-0.60814383923849824</v>
      </c>
      <c r="Q295" s="120">
        <f t="shared" si="130"/>
        <v>0.68417248855697421</v>
      </c>
      <c r="R295" s="120">
        <f t="shared" si="130"/>
        <v>0.92951541850220276</v>
      </c>
      <c r="S295" s="120">
        <f t="shared" si="130"/>
        <v>-1.3468013468013467</v>
      </c>
      <c r="T295" s="120">
        <f t="shared" si="130"/>
        <v>-1.0147058823529411</v>
      </c>
      <c r="U295" s="120">
        <f t="shared" si="130"/>
        <v>-0.23760472462573823</v>
      </c>
      <c r="V295" s="120">
        <f t="shared" si="130"/>
        <v>-0.53949903660886322</v>
      </c>
      <c r="W295" s="120">
        <f t="shared" si="130"/>
        <v>-0.8728330706752333</v>
      </c>
      <c r="X295" s="120">
        <f t="shared" si="130"/>
        <v>-0.8286395147313691</v>
      </c>
      <c r="Y295" s="120">
        <f t="shared" si="130"/>
        <v>-1.8050744312330309</v>
      </c>
      <c r="Z295" s="120">
        <f t="shared" si="130"/>
        <v>0.2032988108937476</v>
      </c>
      <c r="AA295" s="120">
        <f t="shared" si="130"/>
        <v>-0.22605180575501305</v>
      </c>
      <c r="AB295" s="120">
        <f t="shared" si="130"/>
        <v>-0.72352426334727227</v>
      </c>
      <c r="AC295" s="120">
        <f t="shared" si="130"/>
        <v>1.4321518080916577E-2</v>
      </c>
      <c r="AD295" s="120">
        <f t="shared" si="130"/>
        <v>0.28011475356993198</v>
      </c>
      <c r="AE295" s="120">
        <f t="shared" si="130"/>
        <v>-1.0310866741186067</v>
      </c>
      <c r="AF295" s="120">
        <f t="shared" si="130"/>
        <v>0.27683181368779519</v>
      </c>
      <c r="AG295" s="120">
        <f t="shared" si="130"/>
        <v>0.63586556933804528</v>
      </c>
      <c r="AH295" s="120">
        <f t="shared" si="130"/>
        <v>0.90409195402298848</v>
      </c>
      <c r="AI295" s="120">
        <f t="shared" si="130"/>
        <v>-0.26642401587067371</v>
      </c>
      <c r="AJ295" s="120">
        <f t="shared" ref="AJ295:AZ295" si="131">(AJ269/AJ$63)*100</f>
        <v>-0.47590003956217858</v>
      </c>
      <c r="AK295" s="120">
        <f t="shared" si="131"/>
        <v>-0.6083639904782514</v>
      </c>
      <c r="AL295" s="120">
        <f t="shared" si="131"/>
        <v>0.75511087914894559</v>
      </c>
      <c r="AM295" s="120">
        <f t="shared" si="131"/>
        <v>0.38379323746599298</v>
      </c>
      <c r="AN295" s="120">
        <f t="shared" si="131"/>
        <v>-0.34262220191868431</v>
      </c>
      <c r="AO295" s="120">
        <f t="shared" si="131"/>
        <v>-0.66602221088927283</v>
      </c>
      <c r="AP295" s="120">
        <f t="shared" si="131"/>
        <v>-0.64359389651351118</v>
      </c>
      <c r="AQ295" s="120">
        <f t="shared" si="131"/>
        <v>-1.5679104337426346</v>
      </c>
      <c r="AR295" s="120">
        <f t="shared" si="131"/>
        <v>-1.4858343531367615</v>
      </c>
      <c r="AS295" s="120">
        <f t="shared" si="131"/>
        <v>-1.3577398129360052</v>
      </c>
      <c r="AT295" s="120">
        <f t="shared" si="131"/>
        <v>-1.6071016388397321</v>
      </c>
      <c r="AU295" s="120">
        <f t="shared" si="131"/>
        <v>-1.8203591838729782</v>
      </c>
      <c r="AV295" s="120">
        <f t="shared" si="131"/>
        <v>-1.6367511779223693</v>
      </c>
      <c r="AW295" s="120">
        <f t="shared" si="131"/>
        <v>-0.87551649416546651</v>
      </c>
      <c r="AX295" s="120">
        <f t="shared" si="131"/>
        <v>-1.5712637489423891</v>
      </c>
      <c r="AY295" s="120">
        <f t="shared" si="131"/>
        <v>-1.0117879830377536</v>
      </c>
      <c r="AZ295" s="120">
        <f t="shared" si="131"/>
        <v>-1.2265080594073343</v>
      </c>
      <c r="BA295" s="120">
        <f t="shared" ref="BA295:BM295" si="132">(BA269/BA$63)*100</f>
        <v>-1.5079900967814541</v>
      </c>
      <c r="BB295" s="120">
        <f t="shared" si="132"/>
        <v>-1.3060931285216046</v>
      </c>
      <c r="BC295" s="120">
        <f t="shared" si="132"/>
        <v>-3.0457248293862862</v>
      </c>
      <c r="BD295" s="120">
        <f t="shared" si="132"/>
        <v>-3.9224711278624271</v>
      </c>
      <c r="BE295" s="120">
        <f t="shared" si="132"/>
        <v>-3.8234669731368105</v>
      </c>
      <c r="BF295" s="120">
        <f t="shared" si="132"/>
        <v>-5.2724876141993544</v>
      </c>
      <c r="BG295" s="120">
        <f t="shared" si="132"/>
        <v>-4.7849402757759476</v>
      </c>
      <c r="BH295" s="120">
        <f t="shared" si="132"/>
        <v>-3.3364643103766203</v>
      </c>
      <c r="BI295" s="120">
        <f t="shared" si="132"/>
        <v>-2.8707135027924213</v>
      </c>
      <c r="BJ295" s="120">
        <f t="shared" si="132"/>
        <v>-3.3088554098644964</v>
      </c>
      <c r="BK295" s="120">
        <f t="shared" si="132"/>
        <v>-3.044235681675409</v>
      </c>
      <c r="BL295" s="120">
        <f t="shared" si="132"/>
        <v>-6.6276923653310682</v>
      </c>
      <c r="BM295" s="120">
        <f t="shared" si="132"/>
        <v>-12.157463644197122</v>
      </c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</row>
    <row r="296" spans="1:92" x14ac:dyDescent="0.25">
      <c r="B296" s="202" t="s">
        <v>218</v>
      </c>
      <c r="C296" s="296" t="s">
        <v>0</v>
      </c>
      <c r="D296" s="296" t="s">
        <v>0</v>
      </c>
      <c r="E296" s="297">
        <f t="shared" ref="E296:AB296" si="133">D295-(E295)</f>
        <v>3.017399239968928</v>
      </c>
      <c r="F296" s="297">
        <f t="shared" si="133"/>
        <v>-0.61043022891024967</v>
      </c>
      <c r="G296" s="297">
        <f t="shared" si="133"/>
        <v>-1.8280392711760407</v>
      </c>
      <c r="H296" s="297">
        <f t="shared" si="133"/>
        <v>-0.38086645893730575</v>
      </c>
      <c r="I296" s="297">
        <f t="shared" si="133"/>
        <v>0.51697099524080115</v>
      </c>
      <c r="J296" s="297">
        <f t="shared" si="133"/>
        <v>9.6726163468426204E-2</v>
      </c>
      <c r="K296" s="297">
        <f t="shared" si="133"/>
        <v>-0.53843460514276131</v>
      </c>
      <c r="L296" s="297">
        <f t="shared" si="133"/>
        <v>-0.46763995903048433</v>
      </c>
      <c r="M296" s="297">
        <f t="shared" si="133"/>
        <v>0.73169365023230337</v>
      </c>
      <c r="N296" s="297">
        <f t="shared" si="133"/>
        <v>-0.47330512761442267</v>
      </c>
      <c r="O296" s="297">
        <f t="shared" si="133"/>
        <v>0.68752963489805596</v>
      </c>
      <c r="P296" s="297">
        <f t="shared" si="133"/>
        <v>0.60814383923849824</v>
      </c>
      <c r="Q296" s="297">
        <f t="shared" si="133"/>
        <v>-1.2923163277954726</v>
      </c>
      <c r="R296" s="297">
        <f t="shared" si="133"/>
        <v>-0.24534292994522855</v>
      </c>
      <c r="S296" s="297">
        <f t="shared" si="133"/>
        <v>2.2763167653035494</v>
      </c>
      <c r="T296" s="297">
        <f t="shared" si="133"/>
        <v>-0.33209546444840554</v>
      </c>
      <c r="U296" s="297">
        <f t="shared" si="133"/>
        <v>-0.7771011577272029</v>
      </c>
      <c r="V296" s="297">
        <f t="shared" si="133"/>
        <v>0.301894311983125</v>
      </c>
      <c r="W296" s="297">
        <f t="shared" si="133"/>
        <v>0.33333403406637008</v>
      </c>
      <c r="X296" s="297">
        <f t="shared" si="133"/>
        <v>-4.4193555943864204E-2</v>
      </c>
      <c r="Y296" s="297">
        <f t="shared" si="133"/>
        <v>0.97643491650166181</v>
      </c>
      <c r="Z296" s="297">
        <f t="shared" si="133"/>
        <v>-2.0083732421267784</v>
      </c>
      <c r="AA296" s="297">
        <f t="shared" si="133"/>
        <v>0.42935061664876062</v>
      </c>
      <c r="AB296" s="297">
        <f t="shared" si="133"/>
        <v>0.49747245759225922</v>
      </c>
      <c r="AC296" s="297">
        <f t="shared" ref="AC296:BM296" si="134">AB295-(AC295)</f>
        <v>-0.7378457814281888</v>
      </c>
      <c r="AD296" s="297">
        <f t="shared" si="134"/>
        <v>-0.2657932354890154</v>
      </c>
      <c r="AE296" s="297">
        <f t="shared" si="134"/>
        <v>1.3112014276885386</v>
      </c>
      <c r="AF296" s="297">
        <f t="shared" si="134"/>
        <v>-1.3079184878064019</v>
      </c>
      <c r="AG296" s="297">
        <f t="shared" si="134"/>
        <v>-0.35903375565025009</v>
      </c>
      <c r="AH296" s="297">
        <f t="shared" si="134"/>
        <v>-0.2682263846849432</v>
      </c>
      <c r="AI296" s="297">
        <f t="shared" si="134"/>
        <v>1.1705159698936622</v>
      </c>
      <c r="AJ296" s="297">
        <f t="shared" si="134"/>
        <v>0.20947602369150486</v>
      </c>
      <c r="AK296" s="297">
        <f t="shared" si="134"/>
        <v>0.13246395091607283</v>
      </c>
      <c r="AL296" s="297">
        <f t="shared" si="134"/>
        <v>-1.363474869627197</v>
      </c>
      <c r="AM296" s="297">
        <f t="shared" si="134"/>
        <v>0.37131764168295261</v>
      </c>
      <c r="AN296" s="297">
        <f t="shared" si="134"/>
        <v>0.72641543938467734</v>
      </c>
      <c r="AO296" s="297">
        <f t="shared" si="134"/>
        <v>0.32340000897058852</v>
      </c>
      <c r="AP296" s="297">
        <f t="shared" si="134"/>
        <v>-2.2428314375761649E-2</v>
      </c>
      <c r="AQ296" s="297">
        <f t="shared" si="134"/>
        <v>0.92431653722912344</v>
      </c>
      <c r="AR296" s="297">
        <f t="shared" si="134"/>
        <v>-8.2076080605873125E-2</v>
      </c>
      <c r="AS296" s="297">
        <f t="shared" si="134"/>
        <v>-0.12809454020075628</v>
      </c>
      <c r="AT296" s="297">
        <f t="shared" si="134"/>
        <v>0.24936182590372691</v>
      </c>
      <c r="AU296" s="297">
        <f t="shared" si="134"/>
        <v>0.21325754503324612</v>
      </c>
      <c r="AV296" s="297">
        <f t="shared" si="134"/>
        <v>-0.18360800595060889</v>
      </c>
      <c r="AW296" s="297">
        <f t="shared" si="134"/>
        <v>-0.76123468375690284</v>
      </c>
      <c r="AX296" s="297">
        <f t="shared" si="134"/>
        <v>0.69574725477692256</v>
      </c>
      <c r="AY296" s="297">
        <f t="shared" si="134"/>
        <v>-0.55947576590463544</v>
      </c>
      <c r="AZ296" s="297">
        <f t="shared" si="134"/>
        <v>0.21472007636958068</v>
      </c>
      <c r="BA296" s="297">
        <f t="shared" si="134"/>
        <v>0.28148203737411981</v>
      </c>
      <c r="BB296" s="297">
        <f t="shared" si="134"/>
        <v>-0.20189696825984949</v>
      </c>
      <c r="BC296" s="297">
        <f t="shared" si="134"/>
        <v>1.7396317008646816</v>
      </c>
      <c r="BD296" s="297">
        <f t="shared" si="134"/>
        <v>0.87674629847614094</v>
      </c>
      <c r="BE296" s="297">
        <f t="shared" si="134"/>
        <v>-9.9004154725616633E-2</v>
      </c>
      <c r="BF296" s="297">
        <f t="shared" si="134"/>
        <v>1.4490206410625439</v>
      </c>
      <c r="BG296" s="297">
        <f t="shared" si="134"/>
        <v>-0.48754733842340681</v>
      </c>
      <c r="BH296" s="297">
        <f t="shared" si="134"/>
        <v>-1.4484759653993273</v>
      </c>
      <c r="BI296" s="297">
        <f t="shared" si="134"/>
        <v>-0.46575080758419896</v>
      </c>
      <c r="BJ296" s="297">
        <f t="shared" si="134"/>
        <v>0.43814190707207512</v>
      </c>
      <c r="BK296" s="297">
        <f t="shared" si="134"/>
        <v>-0.26461972818908741</v>
      </c>
      <c r="BL296" s="297">
        <f t="shared" si="134"/>
        <v>3.5834566836556592</v>
      </c>
      <c r="BM296" s="297">
        <f t="shared" si="134"/>
        <v>5.529771278866054</v>
      </c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</row>
    <row r="297" spans="1:92" x14ac:dyDescent="0.25">
      <c r="B297" s="14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  <c r="AI297" s="115"/>
      <c r="AJ297" s="115"/>
      <c r="AK297" s="115"/>
      <c r="AL297" s="115"/>
      <c r="AM297" s="115"/>
      <c r="AN297" s="115"/>
      <c r="AO297" s="115"/>
      <c r="AP297" s="115"/>
      <c r="AQ297" s="115"/>
      <c r="AR297" s="115"/>
      <c r="AS297" s="115"/>
      <c r="AT297" s="115"/>
      <c r="AU297" s="115"/>
      <c r="AV297" s="115"/>
      <c r="AW297" s="115"/>
      <c r="AX297" s="115"/>
      <c r="AY297" s="115"/>
      <c r="AZ297" s="115"/>
      <c r="BA297" s="115"/>
      <c r="BB297" s="115"/>
      <c r="BC297" s="115"/>
      <c r="BD297" s="115"/>
      <c r="BE297" s="115"/>
      <c r="BF297" s="115"/>
      <c r="BG297" s="115"/>
      <c r="BH297" s="115"/>
      <c r="BI297" s="115"/>
      <c r="BJ297" s="115"/>
      <c r="BK297" s="115"/>
      <c r="BL297" s="115"/>
      <c r="BM297" s="115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</row>
    <row r="298" spans="1:92" x14ac:dyDescent="0.25">
      <c r="A298" s="81"/>
      <c r="B298" s="36" t="s">
        <v>282</v>
      </c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  <c r="AI298" s="115"/>
      <c r="AJ298" s="115"/>
      <c r="AK298" s="115"/>
      <c r="AL298" s="115"/>
      <c r="AM298" s="115"/>
      <c r="AN298" s="115"/>
      <c r="AO298" s="115"/>
      <c r="AP298" s="115"/>
      <c r="AQ298" s="115"/>
      <c r="AR298" s="115"/>
      <c r="AS298" s="115"/>
      <c r="AT298" s="115"/>
      <c r="AU298" s="115"/>
      <c r="AV298" s="115"/>
      <c r="AW298" s="115"/>
      <c r="AX298" s="115"/>
      <c r="AY298" s="115"/>
      <c r="AZ298" s="115"/>
      <c r="BA298" s="115"/>
      <c r="BB298" s="115"/>
      <c r="BC298" s="115"/>
      <c r="BD298" s="115"/>
      <c r="BE298" s="115"/>
      <c r="BF298" s="115"/>
      <c r="BG298" s="115"/>
      <c r="BH298" s="115"/>
      <c r="BI298" s="115"/>
      <c r="BJ298" s="115"/>
      <c r="BK298" s="115"/>
      <c r="BL298" s="115"/>
      <c r="BM298" s="115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</row>
    <row r="299" spans="1:92" ht="15.75" customHeight="1" x14ac:dyDescent="0.25">
      <c r="A299" s="12"/>
      <c r="B299" s="9"/>
      <c r="C299" s="10">
        <v>1920</v>
      </c>
      <c r="D299" s="10">
        <v>1921</v>
      </c>
      <c r="E299" s="10">
        <v>1922</v>
      </c>
      <c r="F299" s="10">
        <v>1923</v>
      </c>
      <c r="G299" s="10">
        <v>1924</v>
      </c>
      <c r="H299" s="10">
        <v>1925</v>
      </c>
      <c r="I299" s="10">
        <v>1926</v>
      </c>
      <c r="J299" s="10">
        <v>1927</v>
      </c>
      <c r="K299" s="10">
        <v>1928</v>
      </c>
      <c r="L299" s="10">
        <v>1929</v>
      </c>
      <c r="M299" s="10">
        <v>1930</v>
      </c>
      <c r="N299" s="10">
        <v>1931</v>
      </c>
      <c r="O299" s="10">
        <v>1932</v>
      </c>
      <c r="P299" s="10">
        <v>1933</v>
      </c>
      <c r="Q299" s="10">
        <v>1934</v>
      </c>
      <c r="R299" s="10">
        <v>1935</v>
      </c>
      <c r="S299" s="10">
        <v>1936</v>
      </c>
      <c r="T299" s="10">
        <v>1937</v>
      </c>
      <c r="U299" s="10">
        <v>1938</v>
      </c>
      <c r="V299" s="10">
        <v>1939</v>
      </c>
      <c r="W299" s="10">
        <v>1940</v>
      </c>
      <c r="X299" s="10">
        <v>1941</v>
      </c>
      <c r="Y299" s="10">
        <v>1942</v>
      </c>
      <c r="Z299" s="10">
        <v>1943</v>
      </c>
      <c r="AA299" s="10">
        <v>1944</v>
      </c>
      <c r="AB299" s="10">
        <v>1945</v>
      </c>
      <c r="AC299" s="10">
        <v>1946</v>
      </c>
      <c r="AD299" s="10">
        <v>1947</v>
      </c>
      <c r="AE299" s="10">
        <v>1948</v>
      </c>
      <c r="AF299" s="10">
        <v>1949</v>
      </c>
      <c r="AG299" s="10">
        <v>1950</v>
      </c>
      <c r="AH299" s="10">
        <v>1951</v>
      </c>
      <c r="AI299" s="10">
        <v>1952</v>
      </c>
      <c r="AJ299" s="10">
        <v>1953</v>
      </c>
      <c r="AK299" s="10">
        <v>1954</v>
      </c>
      <c r="AL299" s="10">
        <v>1955</v>
      </c>
      <c r="AM299" s="10">
        <v>1956</v>
      </c>
      <c r="AN299" s="10">
        <v>1957</v>
      </c>
      <c r="AO299" s="10">
        <v>1958</v>
      </c>
      <c r="AP299" s="10">
        <v>1959</v>
      </c>
      <c r="AQ299" s="10">
        <v>1960</v>
      </c>
      <c r="AR299" s="10">
        <v>1961</v>
      </c>
      <c r="AS299" s="10">
        <v>1962</v>
      </c>
      <c r="AT299" s="10">
        <v>1963</v>
      </c>
      <c r="AU299" s="10">
        <v>1964</v>
      </c>
      <c r="AV299" s="10">
        <v>1965</v>
      </c>
      <c r="AW299" s="10">
        <v>1966</v>
      </c>
      <c r="AX299" s="10">
        <v>1967</v>
      </c>
      <c r="AY299" s="10">
        <v>1968</v>
      </c>
      <c r="AZ299" s="10">
        <v>1969</v>
      </c>
      <c r="BA299" s="10">
        <v>1970</v>
      </c>
      <c r="BB299" s="10">
        <v>1971</v>
      </c>
      <c r="BC299" s="10">
        <v>1972</v>
      </c>
      <c r="BD299" s="10">
        <v>1973</v>
      </c>
      <c r="BE299" s="10">
        <v>1974</v>
      </c>
      <c r="BF299" s="10">
        <v>1975</v>
      </c>
      <c r="BG299" s="10">
        <v>1976</v>
      </c>
      <c r="BH299" s="10">
        <v>1977</v>
      </c>
      <c r="BI299" s="10">
        <v>1978</v>
      </c>
      <c r="BJ299" s="10">
        <v>1979</v>
      </c>
      <c r="BK299" s="10">
        <v>1980</v>
      </c>
      <c r="BL299" s="10">
        <v>1981</v>
      </c>
      <c r="BM299" s="10">
        <v>1982</v>
      </c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</row>
    <row r="300" spans="1:92" x14ac:dyDescent="0.25">
      <c r="B300" s="36" t="s">
        <v>253</v>
      </c>
      <c r="C300" s="4" t="s">
        <v>0</v>
      </c>
      <c r="D300" s="4" t="s">
        <v>0</v>
      </c>
      <c r="E300" s="4" t="s">
        <v>0</v>
      </c>
      <c r="F300" s="4" t="s">
        <v>0</v>
      </c>
      <c r="G300" s="4" t="s">
        <v>0</v>
      </c>
      <c r="H300" s="4" t="s">
        <v>0</v>
      </c>
      <c r="I300" s="4" t="s">
        <v>0</v>
      </c>
      <c r="J300" s="4" t="s">
        <v>0</v>
      </c>
      <c r="K300" s="4" t="s">
        <v>0</v>
      </c>
      <c r="L300" s="4" t="s">
        <v>0</v>
      </c>
      <c r="M300" s="4" t="s">
        <v>0</v>
      </c>
      <c r="N300" s="4" t="s">
        <v>0</v>
      </c>
      <c r="O300" s="4" t="s">
        <v>0</v>
      </c>
      <c r="P300" s="4" t="s">
        <v>0</v>
      </c>
      <c r="Q300" s="4" t="s">
        <v>0</v>
      </c>
      <c r="R300" s="4" t="s">
        <v>0</v>
      </c>
      <c r="S300" s="4" t="s">
        <v>0</v>
      </c>
      <c r="T300" s="4" t="s">
        <v>0</v>
      </c>
      <c r="U300" s="4" t="s">
        <v>0</v>
      </c>
      <c r="V300" s="4" t="s">
        <v>0</v>
      </c>
      <c r="W300" s="4" t="s">
        <v>0</v>
      </c>
      <c r="X300" s="4" t="s">
        <v>0</v>
      </c>
      <c r="Y300" s="4" t="s">
        <v>0</v>
      </c>
      <c r="Z300" s="4" t="s">
        <v>0</v>
      </c>
      <c r="AA300" s="4" t="s">
        <v>0</v>
      </c>
      <c r="AB300" s="4" t="s">
        <v>0</v>
      </c>
      <c r="AC300" s="4" t="s">
        <v>0</v>
      </c>
      <c r="AD300" s="4" t="s">
        <v>0</v>
      </c>
      <c r="AE300" s="4" t="s">
        <v>0</v>
      </c>
      <c r="AF300" s="4" t="s">
        <v>0</v>
      </c>
      <c r="AG300" s="4" t="s">
        <v>0</v>
      </c>
      <c r="AH300" s="4" t="s">
        <v>0</v>
      </c>
      <c r="AI300" s="4" t="s">
        <v>0</v>
      </c>
      <c r="AJ300" s="4" t="s">
        <v>0</v>
      </c>
      <c r="AK300" s="4" t="s">
        <v>0</v>
      </c>
      <c r="AL300" s="4" t="s">
        <v>0</v>
      </c>
      <c r="AM300" s="4" t="s">
        <v>0</v>
      </c>
      <c r="AN300" s="4" t="s">
        <v>0</v>
      </c>
      <c r="AO300" s="4" t="s">
        <v>0</v>
      </c>
      <c r="AP300" s="5">
        <v>-0.6</v>
      </c>
      <c r="AQ300" s="5">
        <v>-0.8</v>
      </c>
      <c r="AR300" s="5">
        <v>-0.7</v>
      </c>
      <c r="AS300" s="5">
        <v>-0.4</v>
      </c>
      <c r="AT300" s="5">
        <v>-1.3</v>
      </c>
      <c r="AU300" s="5">
        <v>-0.8</v>
      </c>
      <c r="AV300" s="5">
        <v>-0.8</v>
      </c>
      <c r="AW300" s="5">
        <v>-1.1000000000000001</v>
      </c>
      <c r="AX300" s="5">
        <v>-2.1</v>
      </c>
      <c r="AY300" s="5">
        <v>-1.9</v>
      </c>
      <c r="AZ300" s="5">
        <v>-2</v>
      </c>
      <c r="BA300" s="5">
        <v>-3.4</v>
      </c>
      <c r="BB300" s="5">
        <v>-2.2999999999999998</v>
      </c>
      <c r="BC300" s="5">
        <v>-4.5</v>
      </c>
      <c r="BD300" s="5">
        <v>-6.3</v>
      </c>
      <c r="BE300" s="5">
        <v>-6.7</v>
      </c>
      <c r="BF300" s="5">
        <v>-9.3000000000000007</v>
      </c>
      <c r="BG300" s="5">
        <v>-9.1</v>
      </c>
      <c r="BH300" s="5">
        <v>-6.3</v>
      </c>
      <c r="BI300" s="5">
        <v>-6.2</v>
      </c>
      <c r="BJ300" s="5">
        <v>-7.1</v>
      </c>
      <c r="BK300" s="5">
        <v>-7.5</v>
      </c>
      <c r="BL300" s="5">
        <v>-14.1</v>
      </c>
      <c r="BM300" s="5">
        <v>-16.899999999999999</v>
      </c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</row>
    <row r="301" spans="1:92" x14ac:dyDescent="0.25">
      <c r="B301" s="14" t="s">
        <v>168</v>
      </c>
      <c r="C301" s="4" t="s">
        <v>0</v>
      </c>
      <c r="D301" s="4" t="s">
        <v>0</v>
      </c>
      <c r="E301" s="4" t="s">
        <v>0</v>
      </c>
      <c r="F301" s="4" t="s">
        <v>0</v>
      </c>
      <c r="G301" s="4" t="s">
        <v>0</v>
      </c>
      <c r="H301" s="4" t="s">
        <v>0</v>
      </c>
      <c r="I301" s="4" t="s">
        <v>0</v>
      </c>
      <c r="J301" s="4" t="s">
        <v>0</v>
      </c>
      <c r="K301" s="4" t="s">
        <v>0</v>
      </c>
      <c r="L301" s="4" t="s">
        <v>0</v>
      </c>
      <c r="M301" s="4" t="s">
        <v>0</v>
      </c>
      <c r="N301" s="4" t="s">
        <v>0</v>
      </c>
      <c r="O301" s="4" t="s">
        <v>0</v>
      </c>
      <c r="P301" s="4" t="s">
        <v>0</v>
      </c>
      <c r="Q301" s="4" t="s">
        <v>0</v>
      </c>
      <c r="R301" s="4" t="s">
        <v>0</v>
      </c>
      <c r="S301" s="4" t="s">
        <v>0</v>
      </c>
      <c r="T301" s="4" t="s">
        <v>0</v>
      </c>
      <c r="U301" s="4" t="s">
        <v>0</v>
      </c>
      <c r="V301" s="4" t="s">
        <v>0</v>
      </c>
      <c r="W301" s="4" t="s">
        <v>0</v>
      </c>
      <c r="X301" s="4" t="s">
        <v>0</v>
      </c>
      <c r="Y301" s="4" t="s">
        <v>0</v>
      </c>
      <c r="Z301" s="4" t="s">
        <v>0</v>
      </c>
      <c r="AA301" s="4" t="s">
        <v>0</v>
      </c>
      <c r="AB301" s="4" t="s">
        <v>0</v>
      </c>
      <c r="AC301" s="4" t="s">
        <v>0</v>
      </c>
      <c r="AD301" s="4" t="s">
        <v>0</v>
      </c>
      <c r="AE301" s="4" t="s">
        <v>0</v>
      </c>
      <c r="AF301" s="4" t="s">
        <v>0</v>
      </c>
      <c r="AG301" s="4" t="s">
        <v>0</v>
      </c>
      <c r="AH301" s="4" t="s">
        <v>0</v>
      </c>
      <c r="AI301" s="4" t="s">
        <v>0</v>
      </c>
      <c r="AJ301" s="4" t="s">
        <v>0</v>
      </c>
      <c r="AK301" s="4" t="s">
        <v>0</v>
      </c>
      <c r="AL301" s="4" t="s">
        <v>0</v>
      </c>
      <c r="AM301" s="4" t="s">
        <v>0</v>
      </c>
      <c r="AN301" s="4" t="s">
        <v>0</v>
      </c>
      <c r="AO301" s="4" t="s">
        <v>0</v>
      </c>
      <c r="AP301" s="4" t="s">
        <v>0</v>
      </c>
      <c r="AQ301" s="4" t="s">
        <v>0</v>
      </c>
      <c r="AR301" s="4" t="s">
        <v>0</v>
      </c>
      <c r="AS301" s="4" t="s">
        <v>0</v>
      </c>
      <c r="AT301" s="4" t="s">
        <v>0</v>
      </c>
      <c r="AU301" s="4" t="s">
        <v>0</v>
      </c>
      <c r="AV301" s="5">
        <v>25.5</v>
      </c>
      <c r="AW301" s="5">
        <v>23.299999999999997</v>
      </c>
      <c r="AX301" s="5">
        <v>24.299999999999997</v>
      </c>
      <c r="AY301" s="5">
        <v>22.700000000000003</v>
      </c>
      <c r="AZ301" s="5">
        <v>24.1</v>
      </c>
      <c r="BA301" s="5">
        <v>21.200000000000003</v>
      </c>
      <c r="BB301" s="5">
        <v>22.5</v>
      </c>
      <c r="BC301" s="5">
        <v>21.9</v>
      </c>
      <c r="BD301" s="5">
        <v>23.2</v>
      </c>
      <c r="BE301" s="5">
        <v>24</v>
      </c>
      <c r="BF301" s="5">
        <v>27.099999999999998</v>
      </c>
      <c r="BG301" s="5">
        <v>28.799999999999997</v>
      </c>
      <c r="BH301" s="5">
        <v>23.7</v>
      </c>
      <c r="BI301" s="5">
        <v>25</v>
      </c>
      <c r="BJ301" s="5">
        <v>25.6</v>
      </c>
      <c r="BK301" s="5">
        <v>26.9</v>
      </c>
      <c r="BL301" s="5">
        <v>26.799999999999997</v>
      </c>
      <c r="BM301" s="5">
        <v>30.300000000000004</v>
      </c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</row>
    <row r="302" spans="1:92" x14ac:dyDescent="0.25">
      <c r="A302" s="11"/>
      <c r="B302" s="14" t="s">
        <v>166</v>
      </c>
      <c r="C302" s="4" t="s">
        <v>0</v>
      </c>
      <c r="D302" s="4" t="s">
        <v>0</v>
      </c>
      <c r="E302" s="4" t="s">
        <v>0</v>
      </c>
      <c r="F302" s="4" t="s">
        <v>0</v>
      </c>
      <c r="G302" s="4" t="s">
        <v>0</v>
      </c>
      <c r="H302" s="4" t="s">
        <v>0</v>
      </c>
      <c r="I302" s="4" t="s">
        <v>0</v>
      </c>
      <c r="J302" s="4" t="s">
        <v>0</v>
      </c>
      <c r="K302" s="4" t="s">
        <v>0</v>
      </c>
      <c r="L302" s="4" t="s">
        <v>0</v>
      </c>
      <c r="M302" s="4" t="s">
        <v>0</v>
      </c>
      <c r="N302" s="4" t="s">
        <v>0</v>
      </c>
      <c r="O302" s="4" t="s">
        <v>0</v>
      </c>
      <c r="P302" s="4" t="s">
        <v>0</v>
      </c>
      <c r="Q302" s="4" t="s">
        <v>0</v>
      </c>
      <c r="R302" s="4" t="s">
        <v>0</v>
      </c>
      <c r="S302" s="4" t="s">
        <v>0</v>
      </c>
      <c r="T302" s="4" t="s">
        <v>0</v>
      </c>
      <c r="U302" s="4" t="s">
        <v>0</v>
      </c>
      <c r="V302" s="4" t="s">
        <v>0</v>
      </c>
      <c r="W302" s="4" t="s">
        <v>0</v>
      </c>
      <c r="X302" s="4" t="s">
        <v>0</v>
      </c>
      <c r="Y302" s="4" t="s">
        <v>0</v>
      </c>
      <c r="Z302" s="4" t="s">
        <v>0</v>
      </c>
      <c r="AA302" s="4" t="s">
        <v>0</v>
      </c>
      <c r="AB302" s="4" t="s">
        <v>0</v>
      </c>
      <c r="AC302" s="4" t="s">
        <v>0</v>
      </c>
      <c r="AD302" s="4" t="s">
        <v>0</v>
      </c>
      <c r="AE302" s="4" t="s">
        <v>0</v>
      </c>
      <c r="AF302" s="4" t="s">
        <v>0</v>
      </c>
      <c r="AG302" s="4" t="s">
        <v>0</v>
      </c>
      <c r="AH302" s="4" t="s">
        <v>0</v>
      </c>
      <c r="AI302" s="4" t="s">
        <v>0</v>
      </c>
      <c r="AJ302" s="4" t="s">
        <v>0</v>
      </c>
      <c r="AK302" s="4" t="s">
        <v>0</v>
      </c>
      <c r="AL302" s="4" t="s">
        <v>0</v>
      </c>
      <c r="AM302" s="4" t="s">
        <v>0</v>
      </c>
      <c r="AN302" s="4" t="s">
        <v>0</v>
      </c>
      <c r="AO302" s="4" t="s">
        <v>0</v>
      </c>
      <c r="AP302" s="4" t="s">
        <v>0</v>
      </c>
      <c r="AQ302" s="4" t="s">
        <v>0</v>
      </c>
      <c r="AR302" s="4" t="s">
        <v>0</v>
      </c>
      <c r="AS302" s="4" t="s">
        <v>0</v>
      </c>
      <c r="AT302" s="4" t="s">
        <v>0</v>
      </c>
      <c r="AU302" s="4" t="s">
        <v>0</v>
      </c>
      <c r="AV302" s="5">
        <v>26.3</v>
      </c>
      <c r="AW302" s="5">
        <v>24.4</v>
      </c>
      <c r="AX302" s="5">
        <v>26.4</v>
      </c>
      <c r="AY302" s="5">
        <v>24.6</v>
      </c>
      <c r="AZ302" s="5">
        <v>26.1</v>
      </c>
      <c r="BA302" s="5">
        <v>24.6</v>
      </c>
      <c r="BB302" s="5">
        <v>24.8</v>
      </c>
      <c r="BC302" s="5">
        <v>26.4</v>
      </c>
      <c r="BD302" s="5">
        <v>29.5</v>
      </c>
      <c r="BE302" s="5">
        <v>30.7</v>
      </c>
      <c r="BF302" s="5">
        <v>36.4</v>
      </c>
      <c r="BG302" s="5">
        <v>37.9</v>
      </c>
      <c r="BH302" s="5">
        <v>30</v>
      </c>
      <c r="BI302" s="5">
        <v>31.2</v>
      </c>
      <c r="BJ302" s="5">
        <v>32.700000000000003</v>
      </c>
      <c r="BK302" s="5">
        <v>34.4</v>
      </c>
      <c r="BL302" s="5">
        <v>40.9</v>
      </c>
      <c r="BM302" s="5">
        <v>47.2</v>
      </c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</row>
    <row r="303" spans="1:92" x14ac:dyDescent="0.25">
      <c r="A303" s="11"/>
      <c r="B303" s="40" t="s">
        <v>169</v>
      </c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22"/>
      <c r="Q303" s="22"/>
      <c r="R303" s="22"/>
      <c r="S303" s="22"/>
      <c r="T303" s="22"/>
      <c r="U303" s="22"/>
      <c r="V303" s="22"/>
      <c r="X303" s="11"/>
      <c r="Y303" s="22"/>
      <c r="Z303" s="22"/>
      <c r="AA303" s="22"/>
      <c r="AB303" s="22"/>
      <c r="AC303" s="22"/>
      <c r="AD303" s="22"/>
      <c r="AE303" s="22"/>
      <c r="AF303" s="22"/>
      <c r="AG303" s="12"/>
      <c r="AH303" s="12"/>
      <c r="AI303" s="15"/>
      <c r="AJ303" s="12"/>
      <c r="AK303" s="12"/>
      <c r="AL303" s="12"/>
      <c r="AM303" s="12"/>
      <c r="AN303" s="12"/>
      <c r="AO303" s="22"/>
      <c r="AP303" s="34"/>
      <c r="AQ303" s="22"/>
      <c r="AR303" s="22"/>
      <c r="AS303" s="22"/>
      <c r="AT303" s="22"/>
      <c r="AU303" s="22"/>
      <c r="AV303" s="22"/>
      <c r="AW303" s="2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</row>
    <row r="304" spans="1:92" x14ac:dyDescent="0.25">
      <c r="A304" s="11"/>
      <c r="B304" s="31" t="s">
        <v>189</v>
      </c>
      <c r="C304" s="137">
        <v>276.63150000000002</v>
      </c>
      <c r="D304" s="137">
        <v>280.3093137254902</v>
      </c>
      <c r="E304" s="137">
        <v>724.42926829268299</v>
      </c>
      <c r="F304" s="137">
        <v>738.14902912621358</v>
      </c>
      <c r="G304" s="137">
        <v>772.92415458937205</v>
      </c>
      <c r="H304" s="137">
        <v>418.35964198535396</v>
      </c>
      <c r="I304" s="137">
        <v>410.99601095033245</v>
      </c>
      <c r="J304" s="137">
        <v>419.84311726147121</v>
      </c>
      <c r="K304" s="137">
        <v>458.46963249516438</v>
      </c>
      <c r="L304" s="137">
        <v>472.00497087378642</v>
      </c>
      <c r="M304" s="137">
        <v>461.54455151964419</v>
      </c>
      <c r="N304" s="137">
        <v>394.40272277227723</v>
      </c>
      <c r="O304" s="137">
        <v>340.58498023715413</v>
      </c>
      <c r="P304" s="137">
        <v>315.36856535098076</v>
      </c>
      <c r="Q304" s="137">
        <v>315.41638888888883</v>
      </c>
      <c r="R304" s="137">
        <v>322.40916666666658</v>
      </c>
      <c r="S304" s="137">
        <v>329.37083333333322</v>
      </c>
      <c r="T304" s="137">
        <v>336.69861111111101</v>
      </c>
      <c r="U304" s="137">
        <v>273.88754842280025</v>
      </c>
      <c r="V304" s="137">
        <v>233.61048573631453</v>
      </c>
      <c r="W304" s="137">
        <v>265.5028306742152</v>
      </c>
      <c r="X304" s="137">
        <v>271.01284781861898</v>
      </c>
      <c r="Y304" s="137">
        <v>276.29855670103092</v>
      </c>
      <c r="Z304" s="23">
        <v>49.563748712667362</v>
      </c>
      <c r="AA304" s="23">
        <v>49.580769230769221</v>
      </c>
      <c r="AB304" s="23">
        <v>49.572257510729614</v>
      </c>
      <c r="AC304" s="23">
        <v>49.529742710120068</v>
      </c>
      <c r="AD304" s="23">
        <v>49.512757201646089</v>
      </c>
      <c r="AE304" s="23">
        <v>42.483213182286306</v>
      </c>
      <c r="AF304" s="23">
        <v>30.109737023211196</v>
      </c>
      <c r="AG304" s="23">
        <v>27.845554484088716</v>
      </c>
      <c r="AH304" s="137">
        <v>506.2</v>
      </c>
      <c r="AI304" s="137">
        <v>444.03833494675712</v>
      </c>
      <c r="AJ304" s="137">
        <v>786.07318489835438</v>
      </c>
      <c r="AK304" s="137">
        <v>814.62626840074336</v>
      </c>
      <c r="AL304" s="137">
        <v>740.02160000000003</v>
      </c>
      <c r="AM304" s="137">
        <v>707.17920000000004</v>
      </c>
      <c r="AN304" s="137">
        <v>676.77199999999993</v>
      </c>
      <c r="AO304" s="137">
        <v>602.70000000000005</v>
      </c>
      <c r="AP304" s="137">
        <v>649.1</v>
      </c>
      <c r="AQ304" s="137">
        <v>813.3</v>
      </c>
      <c r="AR304" s="137">
        <v>983.3</v>
      </c>
      <c r="AS304" s="137">
        <v>1126.5</v>
      </c>
      <c r="AT304" s="137">
        <v>1315.4</v>
      </c>
      <c r="AU304" s="137">
        <v>1723.5</v>
      </c>
      <c r="AV304" s="137">
        <v>1771</v>
      </c>
      <c r="AW304" s="137">
        <v>1891.8</v>
      </c>
      <c r="AX304" s="137">
        <v>2176.1</v>
      </c>
      <c r="AY304" s="137">
        <v>2483.3000000000002</v>
      </c>
      <c r="AZ304" s="137">
        <v>2914.8</v>
      </c>
      <c r="BA304" s="137">
        <v>3259.9</v>
      </c>
      <c r="BB304" s="137">
        <v>3554.4</v>
      </c>
      <c r="BC304" s="137">
        <v>4322.2</v>
      </c>
      <c r="BD304" s="137">
        <v>5731.8</v>
      </c>
      <c r="BE304" s="137">
        <v>7980.8</v>
      </c>
      <c r="BF304" s="137">
        <v>11612</v>
      </c>
      <c r="BG304" s="137">
        <v>15923</v>
      </c>
      <c r="BH304" s="137">
        <v>20185.3</v>
      </c>
      <c r="BI304" s="137">
        <v>25027.7</v>
      </c>
      <c r="BJ304" s="137">
        <v>28315</v>
      </c>
      <c r="BK304" s="137">
        <v>32322</v>
      </c>
      <c r="BL304" s="137">
        <v>42206.7</v>
      </c>
      <c r="BM304" s="137">
        <v>49548.7</v>
      </c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</row>
    <row r="305" spans="1:92" x14ac:dyDescent="0.25">
      <c r="A305" s="11"/>
      <c r="B305" s="26" t="s">
        <v>15</v>
      </c>
      <c r="C305" s="30" t="s">
        <v>0</v>
      </c>
      <c r="D305" s="138">
        <v>10.48269477543538</v>
      </c>
      <c r="E305" s="138">
        <v>32.35468409586057</v>
      </c>
      <c r="F305" s="138">
        <v>30.326824890307137</v>
      </c>
      <c r="G305" s="138">
        <v>34.533844161450467</v>
      </c>
      <c r="H305" s="138">
        <v>16.35693834701279</v>
      </c>
      <c r="I305" s="138">
        <v>16.013238251965625</v>
      </c>
      <c r="J305" s="138">
        <v>19.264908762783236</v>
      </c>
      <c r="K305" s="138">
        <v>19.68154643284177</v>
      </c>
      <c r="L305" s="138">
        <v>20.827555007197205</v>
      </c>
      <c r="M305" s="138">
        <v>22.230205655526991</v>
      </c>
      <c r="N305" s="138">
        <v>25.183926031294451</v>
      </c>
      <c r="O305" s="138">
        <v>33.596381784154708</v>
      </c>
      <c r="P305" s="138">
        <v>29.400766790058171</v>
      </c>
      <c r="Q305" s="138">
        <v>27.354830161406895</v>
      </c>
      <c r="R305" s="138">
        <v>25.565484581497795</v>
      </c>
      <c r="S305" s="138">
        <v>22.179854096520764</v>
      </c>
      <c r="T305" s="138">
        <v>17.825220588235293</v>
      </c>
      <c r="U305" s="138">
        <v>16.993366295838481</v>
      </c>
      <c r="V305" s="138">
        <v>16.216698779704561</v>
      </c>
      <c r="W305" s="138">
        <v>15.634379924839376</v>
      </c>
      <c r="X305" s="138">
        <v>14.242461005199306</v>
      </c>
      <c r="Y305" s="138">
        <v>12.546091189963487</v>
      </c>
      <c r="Z305" s="138">
        <v>1.8460452627541237</v>
      </c>
      <c r="AA305" s="138">
        <v>1.2798893675868304</v>
      </c>
      <c r="AB305" s="138">
        <v>1.1700476514635807</v>
      </c>
      <c r="AC305" s="138">
        <v>0.86155388471177952</v>
      </c>
      <c r="AD305" s="138">
        <v>0.77565677078296746</v>
      </c>
      <c r="AE305" s="138">
        <v>0.72696293163348535</v>
      </c>
      <c r="AF305" s="138">
        <v>0.66085905745358664</v>
      </c>
      <c r="AG305" s="138">
        <v>0.57071840239072169</v>
      </c>
      <c r="AH305" s="138">
        <v>8.0324824521072777</v>
      </c>
      <c r="AI305" s="138">
        <v>6.2669978522125485</v>
      </c>
      <c r="AJ305" s="138">
        <v>11.154523275748385</v>
      </c>
      <c r="AK305" s="138">
        <v>12.848815191516987</v>
      </c>
      <c r="AL305" s="138">
        <v>10.272028694213409</v>
      </c>
      <c r="AM305" s="138">
        <v>8.588942868247182</v>
      </c>
      <c r="AN305" s="138">
        <v>7.1567010134849323</v>
      </c>
      <c r="AO305" s="138">
        <v>5.73445123575664</v>
      </c>
      <c r="AP305" s="138">
        <v>5.7637527349188762</v>
      </c>
      <c r="AQ305" s="138">
        <v>6.3657226226182351</v>
      </c>
      <c r="AR305" s="138">
        <v>7.0950899351174117</v>
      </c>
      <c r="AS305" s="138">
        <v>7.5389092038269423</v>
      </c>
      <c r="AT305" s="138">
        <v>7.9068727398630454</v>
      </c>
      <c r="AU305" s="138">
        <v>8.7754225033706579</v>
      </c>
      <c r="AV305" s="138">
        <v>8.2781766509610364</v>
      </c>
      <c r="AW305" s="138">
        <v>7.9568702135964147</v>
      </c>
      <c r="AX305" s="138">
        <v>8.3689716175678797</v>
      </c>
      <c r="AY305" s="138">
        <v>8.6259719111427291</v>
      </c>
      <c r="AZ305" s="138">
        <v>9.1592172872527637</v>
      </c>
      <c r="BA305" s="138">
        <v>9.1714494710781018</v>
      </c>
      <c r="BB305" s="138">
        <v>9.0671433906585772</v>
      </c>
      <c r="BC305" s="138">
        <v>9.567028966259743</v>
      </c>
      <c r="BD305" s="138">
        <v>10.370304432971338</v>
      </c>
      <c r="BE305" s="138">
        <v>11.08805422209675</v>
      </c>
      <c r="BF305" s="138">
        <v>13.194854779328214</v>
      </c>
      <c r="BG305" s="138">
        <v>17.886208868478331</v>
      </c>
      <c r="BH305" s="138">
        <v>24.632241961617503</v>
      </c>
      <c r="BI305" s="138">
        <v>24.306035600270043</v>
      </c>
      <c r="BJ305" s="138">
        <v>21.014921036257451</v>
      </c>
      <c r="BK305" s="138">
        <v>16.883794442824041</v>
      </c>
      <c r="BL305" s="138">
        <v>17.130557416612383</v>
      </c>
      <c r="BM305" s="138">
        <v>28.046997899712871</v>
      </c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</row>
    <row r="306" spans="1:92" x14ac:dyDescent="0.25">
      <c r="A306" s="113"/>
      <c r="B306" s="26" t="s">
        <v>205</v>
      </c>
      <c r="C306" s="30" t="s">
        <v>0</v>
      </c>
      <c r="D306" s="30" t="s">
        <v>0</v>
      </c>
      <c r="E306" s="30" t="s">
        <v>0</v>
      </c>
      <c r="F306" s="30" t="s">
        <v>0</v>
      </c>
      <c r="G306" s="30" t="s">
        <v>0</v>
      </c>
      <c r="H306" s="30" t="s">
        <v>0</v>
      </c>
      <c r="I306" s="30" t="s">
        <v>0</v>
      </c>
      <c r="J306" s="30" t="s">
        <v>0</v>
      </c>
      <c r="K306" s="30" t="s">
        <v>0</v>
      </c>
      <c r="L306" s="30" t="s">
        <v>0</v>
      </c>
      <c r="M306" s="30" t="s">
        <v>0</v>
      </c>
      <c r="N306" s="30" t="s">
        <v>0</v>
      </c>
      <c r="O306" s="30" t="s">
        <v>0</v>
      </c>
      <c r="P306" s="30" t="s">
        <v>0</v>
      </c>
      <c r="Q306" s="30" t="s">
        <v>0</v>
      </c>
      <c r="R306" s="30" t="s">
        <v>0</v>
      </c>
      <c r="S306" s="30" t="s">
        <v>0</v>
      </c>
      <c r="T306" s="30" t="s">
        <v>0</v>
      </c>
      <c r="U306" s="30" t="s">
        <v>0</v>
      </c>
      <c r="V306" s="30" t="s">
        <v>0</v>
      </c>
      <c r="W306" s="30" t="s">
        <v>0</v>
      </c>
      <c r="X306" s="30" t="s">
        <v>0</v>
      </c>
      <c r="Y306" s="30" t="s">
        <v>0</v>
      </c>
      <c r="Z306" s="30" t="s">
        <v>0</v>
      </c>
      <c r="AA306" s="30" t="s">
        <v>0</v>
      </c>
      <c r="AB306" s="30" t="s">
        <v>0</v>
      </c>
      <c r="AC306" s="30" t="s">
        <v>0</v>
      </c>
      <c r="AD306" s="30" t="s">
        <v>0</v>
      </c>
      <c r="AE306" s="30" t="s">
        <v>0</v>
      </c>
      <c r="AF306" s="30" t="s">
        <v>0</v>
      </c>
      <c r="AG306" s="30" t="s">
        <v>0</v>
      </c>
      <c r="AH306" s="30" t="s">
        <v>0</v>
      </c>
      <c r="AI306" s="30" t="s">
        <v>0</v>
      </c>
      <c r="AJ306" s="30" t="s">
        <v>0</v>
      </c>
      <c r="AK306" s="30" t="s">
        <v>0</v>
      </c>
      <c r="AL306" s="30" t="s">
        <v>0</v>
      </c>
      <c r="AM306" s="30" t="s">
        <v>0</v>
      </c>
      <c r="AN306" s="30" t="s">
        <v>0</v>
      </c>
      <c r="AO306" s="30" t="s">
        <v>0</v>
      </c>
      <c r="AP306" s="30" t="s">
        <v>0</v>
      </c>
      <c r="AQ306" s="30" t="s">
        <v>0</v>
      </c>
      <c r="AR306" s="30" t="s">
        <v>0</v>
      </c>
      <c r="AS306" s="30" t="s">
        <v>0</v>
      </c>
      <c r="AT306" s="30" t="s">
        <v>0</v>
      </c>
      <c r="AU306" s="30" t="s">
        <v>0</v>
      </c>
      <c r="AV306" s="137">
        <v>369.40000000000009</v>
      </c>
      <c r="AW306" s="137">
        <v>451.20000000000005</v>
      </c>
      <c r="AX306" s="137">
        <v>628.09999999999991</v>
      </c>
      <c r="AY306" s="137">
        <v>691</v>
      </c>
      <c r="AZ306" s="137">
        <v>863.19999999999982</v>
      </c>
      <c r="BA306" s="137">
        <v>1002.7999999999997</v>
      </c>
      <c r="BB306" s="137">
        <v>991.40000000000009</v>
      </c>
      <c r="BC306" s="137">
        <v>742.40000000000055</v>
      </c>
      <c r="BD306" s="137">
        <v>1338.5999999999995</v>
      </c>
      <c r="BE306" s="137">
        <v>1994.1999999999998</v>
      </c>
      <c r="BF306" s="137">
        <v>2837</v>
      </c>
      <c r="BG306" s="137">
        <v>3677.2000000000007</v>
      </c>
      <c r="BH306" s="137">
        <v>2726.7999999999993</v>
      </c>
      <c r="BI306" s="137">
        <v>1236.5999999999985</v>
      </c>
      <c r="BJ306" s="137">
        <v>1442.2000000000007</v>
      </c>
      <c r="BK306" s="137">
        <v>1490.8000000000029</v>
      </c>
      <c r="BL306" s="137">
        <v>10753.900000000001</v>
      </c>
      <c r="BM306" s="137">
        <v>9325.5</v>
      </c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</row>
    <row r="307" spans="1:92" x14ac:dyDescent="0.25">
      <c r="A307" s="113"/>
      <c r="B307" s="41" t="s">
        <v>15</v>
      </c>
      <c r="C307" s="96" t="s">
        <v>0</v>
      </c>
      <c r="D307" s="96" t="s">
        <v>0</v>
      </c>
      <c r="E307" s="96" t="s">
        <v>0</v>
      </c>
      <c r="F307" s="96" t="s">
        <v>0</v>
      </c>
      <c r="G307" s="96" t="s">
        <v>0</v>
      </c>
      <c r="H307" s="96" t="s">
        <v>0</v>
      </c>
      <c r="I307" s="96" t="s">
        <v>0</v>
      </c>
      <c r="J307" s="96" t="s">
        <v>0</v>
      </c>
      <c r="K307" s="96" t="s">
        <v>0</v>
      </c>
      <c r="L307" s="96" t="s">
        <v>0</v>
      </c>
      <c r="M307" s="96" t="s">
        <v>0</v>
      </c>
      <c r="N307" s="96" t="s">
        <v>0</v>
      </c>
      <c r="O307" s="96" t="s">
        <v>0</v>
      </c>
      <c r="P307" s="96" t="s">
        <v>0</v>
      </c>
      <c r="Q307" s="96" t="s">
        <v>0</v>
      </c>
      <c r="R307" s="96" t="s">
        <v>0</v>
      </c>
      <c r="S307" s="96" t="s">
        <v>0</v>
      </c>
      <c r="T307" s="96" t="s">
        <v>0</v>
      </c>
      <c r="U307" s="96" t="s">
        <v>0</v>
      </c>
      <c r="V307" s="96" t="s">
        <v>0</v>
      </c>
      <c r="W307" s="96" t="s">
        <v>0</v>
      </c>
      <c r="X307" s="96" t="s">
        <v>0</v>
      </c>
      <c r="Y307" s="96" t="s">
        <v>0</v>
      </c>
      <c r="Z307" s="96" t="s">
        <v>0</v>
      </c>
      <c r="AA307" s="96" t="s">
        <v>0</v>
      </c>
      <c r="AB307" s="96" t="s">
        <v>0</v>
      </c>
      <c r="AC307" s="96" t="s">
        <v>0</v>
      </c>
      <c r="AD307" s="96" t="s">
        <v>0</v>
      </c>
      <c r="AE307" s="96" t="s">
        <v>0</v>
      </c>
      <c r="AF307" s="96" t="s">
        <v>0</v>
      </c>
      <c r="AG307" s="96" t="s">
        <v>0</v>
      </c>
      <c r="AH307" s="96" t="s">
        <v>0</v>
      </c>
      <c r="AI307" s="96" t="s">
        <v>0</v>
      </c>
      <c r="AJ307" s="96" t="s">
        <v>0</v>
      </c>
      <c r="AK307" s="96" t="s">
        <v>0</v>
      </c>
      <c r="AL307" s="96" t="s">
        <v>0</v>
      </c>
      <c r="AM307" s="96" t="s">
        <v>0</v>
      </c>
      <c r="AN307" s="96" t="s">
        <v>0</v>
      </c>
      <c r="AO307" s="96" t="s">
        <v>0</v>
      </c>
      <c r="AP307" s="96" t="s">
        <v>0</v>
      </c>
      <c r="AQ307" s="96" t="s">
        <v>0</v>
      </c>
      <c r="AR307" s="96" t="s">
        <v>0</v>
      </c>
      <c r="AS307" s="96" t="s">
        <v>0</v>
      </c>
      <c r="AT307" s="96" t="s">
        <v>0</v>
      </c>
      <c r="AU307" s="96" t="s">
        <v>0</v>
      </c>
      <c r="AV307" s="42">
        <v>1.7266846159599138</v>
      </c>
      <c r="AW307" s="42">
        <v>1.897737520020458</v>
      </c>
      <c r="AX307" s="42">
        <v>2.4155834166602568</v>
      </c>
      <c r="AY307" s="42">
        <v>2.4002523217491345</v>
      </c>
      <c r="AZ307" s="42">
        <v>2.7124455751189047</v>
      </c>
      <c r="BA307" s="42">
        <v>2.8212919198739583</v>
      </c>
      <c r="BB307" s="42">
        <v>2.5290248586256232</v>
      </c>
      <c r="BC307" s="42">
        <v>1.6432747916688812</v>
      </c>
      <c r="BD307" s="42">
        <v>2.4218726253490046</v>
      </c>
      <c r="BE307" s="42">
        <v>2.7706242143275532</v>
      </c>
      <c r="BF307" s="42">
        <v>3.2237171037680104</v>
      </c>
      <c r="BG307" s="42">
        <v>4.1305763518915111</v>
      </c>
      <c r="BH307" s="42">
        <v>3.3275303008099257</v>
      </c>
      <c r="BI307" s="42">
        <v>1.2009430999769815</v>
      </c>
      <c r="BJ307" s="42">
        <v>1.0703768009355645</v>
      </c>
      <c r="BK307" s="42">
        <v>0.77873772524479079</v>
      </c>
      <c r="BL307" s="42">
        <v>4.3647170094441865</v>
      </c>
      <c r="BM307" s="42">
        <v>5.2786910436353001</v>
      </c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</row>
    <row r="308" spans="1:92" x14ac:dyDescent="0.25">
      <c r="A308" s="228"/>
      <c r="B308" s="230"/>
      <c r="C308" s="230"/>
      <c r="D308" s="230"/>
      <c r="E308" s="230"/>
      <c r="F308" s="230"/>
      <c r="G308" s="230"/>
      <c r="H308" s="230"/>
      <c r="I308" s="230"/>
      <c r="J308" s="230"/>
      <c r="K308" s="230"/>
      <c r="L308" s="230"/>
      <c r="M308" s="228"/>
      <c r="N308" s="228"/>
      <c r="O308" s="228"/>
      <c r="P308" s="22"/>
      <c r="Q308" s="22"/>
      <c r="R308" s="22"/>
      <c r="S308" s="22"/>
      <c r="T308" s="22"/>
      <c r="U308" s="22"/>
      <c r="V308" s="22"/>
      <c r="X308" s="28"/>
      <c r="Y308" s="22"/>
      <c r="Z308" s="22"/>
      <c r="AA308" s="22"/>
      <c r="AB308" s="22"/>
      <c r="AC308" s="22"/>
      <c r="AD308" s="22"/>
      <c r="AE308" s="22"/>
      <c r="AF308" s="22"/>
      <c r="AG308" s="12"/>
      <c r="AH308" s="12"/>
      <c r="AI308" s="12"/>
      <c r="AJ308" s="12"/>
      <c r="AK308" s="12"/>
      <c r="AL308" s="12"/>
      <c r="AM308" s="12"/>
      <c r="AN308" s="12"/>
      <c r="AO308" s="22"/>
      <c r="AP308" s="34"/>
      <c r="AQ308" s="32"/>
      <c r="AR308" s="32"/>
      <c r="AS308" s="32"/>
      <c r="AT308" s="32"/>
      <c r="AU308" s="32"/>
      <c r="AV308" s="32"/>
      <c r="AW308" s="3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</row>
    <row r="309" spans="1:92" x14ac:dyDescent="0.25">
      <c r="A309" s="228"/>
      <c r="B309" s="36" t="s">
        <v>283</v>
      </c>
      <c r="C309" s="230"/>
      <c r="D309" s="230"/>
      <c r="E309" s="230"/>
      <c r="F309" s="230"/>
      <c r="G309" s="230"/>
      <c r="H309" s="230"/>
      <c r="I309" s="230"/>
      <c r="J309" s="230"/>
      <c r="K309" s="230"/>
      <c r="L309" s="230"/>
      <c r="M309" s="228"/>
      <c r="N309" s="228"/>
      <c r="O309" s="228"/>
      <c r="P309" s="22"/>
      <c r="Q309" s="22"/>
      <c r="R309" s="22"/>
      <c r="S309" s="22"/>
      <c r="T309" s="22"/>
      <c r="U309" s="22"/>
      <c r="V309" s="22"/>
      <c r="X309" s="28"/>
      <c r="Y309" s="22"/>
      <c r="Z309" s="22"/>
      <c r="AA309" s="22"/>
      <c r="AB309" s="22"/>
      <c r="AC309" s="22"/>
      <c r="AD309" s="22"/>
      <c r="AE309" s="22"/>
      <c r="AF309" s="22"/>
      <c r="AG309" s="12"/>
      <c r="AH309" s="12"/>
      <c r="AI309" s="12"/>
      <c r="AJ309" s="12"/>
      <c r="AK309" s="12"/>
      <c r="AL309" s="12"/>
      <c r="AM309" s="12"/>
      <c r="AN309" s="12"/>
      <c r="AO309" s="22"/>
      <c r="AP309" s="34"/>
      <c r="AQ309" s="32"/>
      <c r="AR309" s="32"/>
      <c r="AS309" s="32"/>
      <c r="AT309" s="32"/>
      <c r="AU309" s="32"/>
      <c r="AV309" s="32"/>
      <c r="AW309" s="3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</row>
    <row r="310" spans="1:92" x14ac:dyDescent="0.25">
      <c r="A310" s="228"/>
      <c r="B310" s="9"/>
      <c r="C310" s="10">
        <v>1920</v>
      </c>
      <c r="D310" s="10">
        <v>1921</v>
      </c>
      <c r="E310" s="10">
        <v>1922</v>
      </c>
      <c r="F310" s="10">
        <v>1923</v>
      </c>
      <c r="G310" s="10">
        <v>1924</v>
      </c>
      <c r="H310" s="10">
        <v>1925</v>
      </c>
      <c r="I310" s="10">
        <v>1926</v>
      </c>
      <c r="J310" s="10">
        <v>1927</v>
      </c>
      <c r="K310" s="10">
        <v>1928</v>
      </c>
      <c r="L310" s="10">
        <v>1929</v>
      </c>
      <c r="M310" s="10">
        <v>1930</v>
      </c>
      <c r="N310" s="10">
        <v>1931</v>
      </c>
      <c r="O310" s="10">
        <v>1932</v>
      </c>
      <c r="P310" s="10">
        <v>1933</v>
      </c>
      <c r="Q310" s="10">
        <v>1934</v>
      </c>
      <c r="R310" s="10">
        <v>1935</v>
      </c>
      <c r="S310" s="10">
        <v>1936</v>
      </c>
      <c r="T310" s="10">
        <v>1937</v>
      </c>
      <c r="U310" s="10">
        <v>1938</v>
      </c>
      <c r="V310" s="10">
        <v>1939</v>
      </c>
      <c r="W310" s="10">
        <v>1940</v>
      </c>
      <c r="X310" s="10">
        <v>1941</v>
      </c>
      <c r="Y310" s="10">
        <v>1942</v>
      </c>
      <c r="Z310" s="10">
        <v>1943</v>
      </c>
      <c r="AA310" s="10">
        <v>1944</v>
      </c>
      <c r="AB310" s="10">
        <v>1945</v>
      </c>
      <c r="AC310" s="10">
        <v>1946</v>
      </c>
      <c r="AD310" s="10">
        <v>1947</v>
      </c>
      <c r="AE310" s="10">
        <v>1948</v>
      </c>
      <c r="AF310" s="10">
        <v>1949</v>
      </c>
      <c r="AG310" s="10">
        <v>1950</v>
      </c>
      <c r="AH310" s="10">
        <v>1951</v>
      </c>
      <c r="AI310" s="10">
        <v>1952</v>
      </c>
      <c r="AJ310" s="10">
        <v>1953</v>
      </c>
      <c r="AK310" s="10">
        <v>1954</v>
      </c>
      <c r="AL310" s="10">
        <v>1955</v>
      </c>
      <c r="AM310" s="10">
        <v>1956</v>
      </c>
      <c r="AN310" s="10">
        <v>1957</v>
      </c>
      <c r="AO310" s="10">
        <v>1958</v>
      </c>
      <c r="AP310" s="10">
        <v>1959</v>
      </c>
      <c r="AQ310" s="10">
        <v>1960</v>
      </c>
      <c r="AR310" s="10">
        <v>1961</v>
      </c>
      <c r="AS310" s="10">
        <v>1962</v>
      </c>
      <c r="AT310" s="10">
        <v>1963</v>
      </c>
      <c r="AU310" s="10">
        <v>1964</v>
      </c>
      <c r="AV310" s="10">
        <v>1965</v>
      </c>
      <c r="AW310" s="10">
        <v>1966</v>
      </c>
      <c r="AX310" s="10">
        <v>1967</v>
      </c>
      <c r="AY310" s="10">
        <v>1968</v>
      </c>
      <c r="AZ310" s="10">
        <v>1969</v>
      </c>
      <c r="BA310" s="10">
        <v>1970</v>
      </c>
      <c r="BB310" s="10">
        <v>1971</v>
      </c>
      <c r="BC310" s="10">
        <v>1972</v>
      </c>
      <c r="BD310" s="10">
        <v>1973</v>
      </c>
      <c r="BE310" s="10">
        <v>1974</v>
      </c>
      <c r="BF310" s="10">
        <v>1975</v>
      </c>
      <c r="BG310" s="10">
        <v>1976</v>
      </c>
      <c r="BH310" s="10">
        <v>1977</v>
      </c>
      <c r="BI310" s="10">
        <v>1978</v>
      </c>
      <c r="BJ310" s="10">
        <v>1979</v>
      </c>
      <c r="BK310" s="10">
        <v>1980</v>
      </c>
      <c r="BL310" s="10">
        <v>1981</v>
      </c>
      <c r="BM310" s="10">
        <v>1982</v>
      </c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</row>
    <row r="311" spans="1:92" x14ac:dyDescent="0.25">
      <c r="A311" s="228"/>
      <c r="B311" s="7" t="s">
        <v>234</v>
      </c>
      <c r="C311" s="235" t="s">
        <v>0</v>
      </c>
      <c r="D311" s="235" t="s">
        <v>0</v>
      </c>
      <c r="E311" s="235" t="s">
        <v>0</v>
      </c>
      <c r="F311" s="235" t="s">
        <v>0</v>
      </c>
      <c r="G311" s="235" t="s">
        <v>0</v>
      </c>
      <c r="H311" s="236">
        <v>82</v>
      </c>
      <c r="I311" s="236">
        <v>102</v>
      </c>
      <c r="J311" s="236">
        <v>97</v>
      </c>
      <c r="K311" s="236">
        <v>99</v>
      </c>
      <c r="L311" s="236">
        <v>98</v>
      </c>
      <c r="M311" s="116">
        <v>103</v>
      </c>
      <c r="N311" s="116">
        <v>91</v>
      </c>
      <c r="O311" s="116">
        <v>73</v>
      </c>
      <c r="P311" s="115">
        <v>85</v>
      </c>
      <c r="Q311" s="115">
        <v>98</v>
      </c>
      <c r="R311" s="115">
        <v>137</v>
      </c>
      <c r="S311" s="115">
        <v>168</v>
      </c>
      <c r="T311" s="115">
        <v>192</v>
      </c>
      <c r="U311" s="115">
        <v>198</v>
      </c>
      <c r="V311" s="115">
        <v>233</v>
      </c>
      <c r="W311" s="137">
        <v>290</v>
      </c>
      <c r="X311" s="131">
        <v>337</v>
      </c>
      <c r="Y311" s="115">
        <v>464</v>
      </c>
      <c r="Z311" s="115">
        <v>568</v>
      </c>
      <c r="AA311" s="115">
        <v>657</v>
      </c>
      <c r="AB311" s="115">
        <v>848</v>
      </c>
      <c r="AC311" s="115">
        <v>999</v>
      </c>
      <c r="AD311" s="115">
        <v>1310</v>
      </c>
      <c r="AE311" s="115">
        <v>1539</v>
      </c>
      <c r="AF311" s="115">
        <v>1956</v>
      </c>
      <c r="AG311" s="115">
        <v>2672</v>
      </c>
      <c r="AH311" s="115">
        <v>2836</v>
      </c>
      <c r="AI311" s="115">
        <v>3280</v>
      </c>
      <c r="AJ311" s="115">
        <v>3076</v>
      </c>
      <c r="AK311" s="115">
        <v>4183</v>
      </c>
      <c r="AL311" s="115">
        <v>4408</v>
      </c>
      <c r="AM311" s="115">
        <v>4571</v>
      </c>
      <c r="AN311" s="115">
        <v>5628</v>
      </c>
      <c r="AO311" s="115">
        <v>6190</v>
      </c>
      <c r="AP311" s="115">
        <v>6532</v>
      </c>
      <c r="AQ311" s="115">
        <v>8376</v>
      </c>
      <c r="AR311" s="115">
        <v>10372</v>
      </c>
      <c r="AS311" s="115">
        <v>10823</v>
      </c>
      <c r="AT311" s="115">
        <v>13821</v>
      </c>
      <c r="AU311" s="115">
        <v>17436</v>
      </c>
      <c r="AV311" s="115">
        <v>13049</v>
      </c>
      <c r="AW311" s="115">
        <v>15475</v>
      </c>
      <c r="AX311" s="115">
        <v>21057</v>
      </c>
      <c r="AY311" s="115">
        <v>23314</v>
      </c>
      <c r="AZ311" s="115">
        <v>26339</v>
      </c>
      <c r="BA311" s="115">
        <v>29205</v>
      </c>
      <c r="BB311" s="115">
        <v>22398</v>
      </c>
      <c r="BC311" s="115">
        <v>33298</v>
      </c>
      <c r="BD311" s="115">
        <v>49838</v>
      </c>
      <c r="BE311" s="115">
        <v>64818</v>
      </c>
      <c r="BF311" s="115">
        <v>95767</v>
      </c>
      <c r="BG311" s="115">
        <v>108611</v>
      </c>
      <c r="BH311" s="115">
        <v>140102</v>
      </c>
      <c r="BI311" s="115">
        <v>217382</v>
      </c>
      <c r="BJ311" s="115">
        <v>313751</v>
      </c>
      <c r="BK311" s="115">
        <v>486178</v>
      </c>
      <c r="BL311" s="115">
        <v>758495</v>
      </c>
      <c r="BM311" s="115">
        <v>1016042</v>
      </c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</row>
    <row r="312" spans="1:92" x14ac:dyDescent="0.25">
      <c r="A312" s="228"/>
      <c r="B312" s="164" t="s">
        <v>235</v>
      </c>
      <c r="C312" s="235" t="s">
        <v>0</v>
      </c>
      <c r="D312" s="235" t="s">
        <v>0</v>
      </c>
      <c r="E312" s="235" t="s">
        <v>0</v>
      </c>
      <c r="F312" s="235" t="s">
        <v>0</v>
      </c>
      <c r="G312" s="235" t="s">
        <v>0</v>
      </c>
      <c r="H312" s="235" t="s">
        <v>0</v>
      </c>
      <c r="I312" s="236">
        <v>20</v>
      </c>
      <c r="J312" s="236">
        <v>20</v>
      </c>
      <c r="K312" s="236">
        <v>20</v>
      </c>
      <c r="L312" s="236">
        <v>10</v>
      </c>
      <c r="M312" s="236">
        <v>10</v>
      </c>
      <c r="N312" s="116">
        <v>10</v>
      </c>
      <c r="O312" s="116">
        <v>10</v>
      </c>
      <c r="P312" s="116">
        <v>10</v>
      </c>
      <c r="Q312" s="115">
        <v>10</v>
      </c>
      <c r="R312" s="115">
        <v>30</v>
      </c>
      <c r="S312" s="115">
        <v>32</v>
      </c>
      <c r="T312" s="115">
        <v>34</v>
      </c>
      <c r="U312" s="115">
        <v>36</v>
      </c>
      <c r="V312" s="115">
        <v>39</v>
      </c>
      <c r="W312" s="115">
        <v>45</v>
      </c>
      <c r="X312" s="137">
        <v>59</v>
      </c>
      <c r="Y312" s="131">
        <v>65</v>
      </c>
      <c r="Z312" s="115">
        <v>86</v>
      </c>
      <c r="AA312" s="115">
        <v>124</v>
      </c>
      <c r="AB312" s="115">
        <v>146</v>
      </c>
      <c r="AC312" s="115">
        <v>194</v>
      </c>
      <c r="AD312" s="115">
        <v>261</v>
      </c>
      <c r="AE312" s="115">
        <v>320</v>
      </c>
      <c r="AF312" s="115">
        <v>459</v>
      </c>
      <c r="AG312" s="115">
        <v>516</v>
      </c>
      <c r="AH312" s="115">
        <v>581</v>
      </c>
      <c r="AI312" s="115">
        <v>562</v>
      </c>
      <c r="AJ312" s="115">
        <v>564</v>
      </c>
      <c r="AK312" s="115">
        <v>628</v>
      </c>
      <c r="AL312" s="115">
        <v>607</v>
      </c>
      <c r="AM312" s="115">
        <v>696</v>
      </c>
      <c r="AN312" s="115">
        <v>691</v>
      </c>
      <c r="AO312" s="115">
        <v>700</v>
      </c>
      <c r="AP312" s="115">
        <v>861</v>
      </c>
      <c r="AQ312" s="115">
        <v>675</v>
      </c>
      <c r="AR312" s="115">
        <v>959</v>
      </c>
      <c r="AS312" s="115">
        <v>858</v>
      </c>
      <c r="AT312" s="115">
        <v>1421</v>
      </c>
      <c r="AU312" s="115">
        <v>2368</v>
      </c>
      <c r="AV312" s="115">
        <v>1124</v>
      </c>
      <c r="AW312" s="115">
        <v>1267</v>
      </c>
      <c r="AX312" s="115">
        <v>2405</v>
      </c>
      <c r="AY312" s="115">
        <v>2461</v>
      </c>
      <c r="AZ312" s="115">
        <v>2897</v>
      </c>
      <c r="BA312" s="115">
        <v>3921</v>
      </c>
      <c r="BB312" s="115">
        <v>3264</v>
      </c>
      <c r="BC312" s="115">
        <v>4948</v>
      </c>
      <c r="BD312" s="115">
        <v>7044</v>
      </c>
      <c r="BE312" s="115">
        <v>10969</v>
      </c>
      <c r="BF312" s="115">
        <v>17322</v>
      </c>
      <c r="BG312" s="115">
        <v>15095</v>
      </c>
      <c r="BH312" s="115">
        <v>25774</v>
      </c>
      <c r="BI312" s="115">
        <v>41002</v>
      </c>
      <c r="BJ312" s="115">
        <v>47030</v>
      </c>
      <c r="BK312" s="115">
        <v>76863</v>
      </c>
      <c r="BL312" s="115">
        <v>104951</v>
      </c>
      <c r="BM312" s="115">
        <v>154962</v>
      </c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</row>
    <row r="313" spans="1:92" x14ac:dyDescent="0.25">
      <c r="A313" s="228"/>
      <c r="B313" s="164" t="s">
        <v>236</v>
      </c>
      <c r="C313" s="235" t="s">
        <v>0</v>
      </c>
      <c r="D313" s="235" t="s">
        <v>0</v>
      </c>
      <c r="E313" s="235" t="s">
        <v>0</v>
      </c>
      <c r="F313" s="235" t="s">
        <v>0</v>
      </c>
      <c r="G313" s="235" t="s">
        <v>0</v>
      </c>
      <c r="H313" s="235" t="s">
        <v>0</v>
      </c>
      <c r="I313" s="235" t="s">
        <v>0</v>
      </c>
      <c r="J313" s="235" t="s">
        <v>0</v>
      </c>
      <c r="K313" s="235" t="s">
        <v>0</v>
      </c>
      <c r="L313" s="235" t="s">
        <v>0</v>
      </c>
      <c r="M313" s="235" t="s">
        <v>0</v>
      </c>
      <c r="N313" s="235" t="s">
        <v>0</v>
      </c>
      <c r="O313" s="235" t="s">
        <v>0</v>
      </c>
      <c r="P313" s="235" t="s">
        <v>0</v>
      </c>
      <c r="Q313" s="235" t="s">
        <v>0</v>
      </c>
      <c r="R313" s="235" t="s">
        <v>0</v>
      </c>
      <c r="S313" s="235" t="s">
        <v>0</v>
      </c>
      <c r="T313" s="235" t="s">
        <v>0</v>
      </c>
      <c r="U313" s="115">
        <v>3</v>
      </c>
      <c r="V313" s="115">
        <v>27</v>
      </c>
      <c r="W313" s="137">
        <v>60</v>
      </c>
      <c r="X313" s="131">
        <v>28</v>
      </c>
      <c r="Y313" s="115">
        <v>38</v>
      </c>
      <c r="Z313" s="115">
        <v>36</v>
      </c>
      <c r="AA313" s="115">
        <v>63</v>
      </c>
      <c r="AB313" s="115">
        <v>132</v>
      </c>
      <c r="AC313" s="115">
        <v>153</v>
      </c>
      <c r="AD313" s="115">
        <v>168</v>
      </c>
      <c r="AE313" s="115">
        <v>279</v>
      </c>
      <c r="AF313" s="115">
        <v>472</v>
      </c>
      <c r="AG313" s="115">
        <v>796</v>
      </c>
      <c r="AH313" s="115">
        <v>732</v>
      </c>
      <c r="AI313" s="115">
        <v>697</v>
      </c>
      <c r="AJ313" s="115">
        <v>825</v>
      </c>
      <c r="AK313" s="115">
        <v>1379</v>
      </c>
      <c r="AL313" s="115">
        <v>1746</v>
      </c>
      <c r="AM313" s="115">
        <v>1446</v>
      </c>
      <c r="AN313" s="115">
        <v>1900</v>
      </c>
      <c r="AO313" s="115">
        <v>2375</v>
      </c>
      <c r="AP313" s="115">
        <v>2313</v>
      </c>
      <c r="AQ313" s="115">
        <v>3133</v>
      </c>
      <c r="AR313" s="115">
        <v>4908</v>
      </c>
      <c r="AS313" s="115">
        <v>4610</v>
      </c>
      <c r="AT313" s="115">
        <v>4842</v>
      </c>
      <c r="AU313" s="115">
        <v>5447</v>
      </c>
      <c r="AV313" s="115">
        <v>5779</v>
      </c>
      <c r="AW313" s="115">
        <v>7719</v>
      </c>
      <c r="AX313" s="115">
        <v>8520</v>
      </c>
      <c r="AY313" s="115">
        <v>8749</v>
      </c>
      <c r="AZ313" s="115">
        <v>9593</v>
      </c>
      <c r="BA313" s="115">
        <v>11097</v>
      </c>
      <c r="BB313" s="115">
        <v>9328</v>
      </c>
      <c r="BC313" s="115">
        <v>11481</v>
      </c>
      <c r="BD313" s="115">
        <v>16222</v>
      </c>
      <c r="BE313" s="115">
        <v>23346</v>
      </c>
      <c r="BF313" s="115">
        <v>39754</v>
      </c>
      <c r="BG313" s="115">
        <v>49955</v>
      </c>
      <c r="BH313" s="115">
        <v>63293</v>
      </c>
      <c r="BI313" s="115">
        <v>104454</v>
      </c>
      <c r="BJ313" s="115">
        <v>145509</v>
      </c>
      <c r="BK313" s="115">
        <v>221744</v>
      </c>
      <c r="BL313" s="115">
        <v>375297</v>
      </c>
      <c r="BM313" s="115">
        <v>524611</v>
      </c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</row>
    <row r="314" spans="1:92" ht="15.75" customHeight="1" x14ac:dyDescent="0.25">
      <c r="A314" s="228"/>
      <c r="B314" s="233" t="s">
        <v>237</v>
      </c>
      <c r="C314" s="235" t="s">
        <v>0</v>
      </c>
      <c r="D314" s="235" t="s">
        <v>0</v>
      </c>
      <c r="E314" s="235" t="s">
        <v>0</v>
      </c>
      <c r="F314" s="235" t="s">
        <v>0</v>
      </c>
      <c r="G314" s="235" t="s">
        <v>0</v>
      </c>
      <c r="H314" s="236">
        <v>77</v>
      </c>
      <c r="I314" s="236">
        <v>77</v>
      </c>
      <c r="J314" s="236">
        <v>72</v>
      </c>
      <c r="K314" s="236">
        <v>72</v>
      </c>
      <c r="L314" s="236">
        <v>72</v>
      </c>
      <c r="M314" s="116">
        <v>80</v>
      </c>
      <c r="N314" s="116">
        <v>70</v>
      </c>
      <c r="O314" s="116">
        <v>55</v>
      </c>
      <c r="P314" s="115">
        <v>64</v>
      </c>
      <c r="Q314" s="115">
        <v>75</v>
      </c>
      <c r="R314" s="115">
        <v>93</v>
      </c>
      <c r="S314" s="115">
        <v>122</v>
      </c>
      <c r="T314" s="115">
        <v>140</v>
      </c>
      <c r="U314" s="115">
        <v>139</v>
      </c>
      <c r="V314" s="115">
        <v>144</v>
      </c>
      <c r="W314" s="137">
        <v>152</v>
      </c>
      <c r="X314" s="131">
        <v>189</v>
      </c>
      <c r="Y314" s="115">
        <v>300</v>
      </c>
      <c r="Z314" s="115">
        <v>387</v>
      </c>
      <c r="AA314" s="115">
        <v>388</v>
      </c>
      <c r="AB314" s="115">
        <v>460</v>
      </c>
      <c r="AC314" s="115">
        <v>526</v>
      </c>
      <c r="AD314" s="115">
        <v>674</v>
      </c>
      <c r="AE314" s="115">
        <v>681</v>
      </c>
      <c r="AF314" s="115">
        <v>758</v>
      </c>
      <c r="AG314" s="115">
        <v>1079</v>
      </c>
      <c r="AH314" s="115">
        <v>1158</v>
      </c>
      <c r="AI314" s="115">
        <v>1378</v>
      </c>
      <c r="AJ314" s="115">
        <v>1281</v>
      </c>
      <c r="AK314" s="115">
        <v>1474</v>
      </c>
      <c r="AL314" s="115">
        <v>1414</v>
      </c>
      <c r="AM314" s="115">
        <v>1546</v>
      </c>
      <c r="AN314" s="115">
        <v>1855</v>
      </c>
      <c r="AO314" s="115">
        <v>2092</v>
      </c>
      <c r="AP314" s="115">
        <v>2377</v>
      </c>
      <c r="AQ314" s="115">
        <v>2491</v>
      </c>
      <c r="AR314" s="115">
        <v>2494</v>
      </c>
      <c r="AS314" s="115">
        <v>2707</v>
      </c>
      <c r="AT314" s="115">
        <v>3135</v>
      </c>
      <c r="AU314" s="115">
        <v>3543</v>
      </c>
      <c r="AV314" s="115">
        <v>3409</v>
      </c>
      <c r="AW314" s="115">
        <v>2902</v>
      </c>
      <c r="AX314" s="115">
        <v>4902</v>
      </c>
      <c r="AY314" s="115">
        <v>5461</v>
      </c>
      <c r="AZ314" s="115">
        <v>5841</v>
      </c>
      <c r="BA314" s="115">
        <v>5525</v>
      </c>
      <c r="BB314" s="115">
        <v>4589</v>
      </c>
      <c r="BC314" s="115">
        <v>7877</v>
      </c>
      <c r="BD314" s="115">
        <v>12651</v>
      </c>
      <c r="BE314" s="115">
        <v>15541</v>
      </c>
      <c r="BF314" s="115">
        <v>19827</v>
      </c>
      <c r="BG314" s="115">
        <v>20826</v>
      </c>
      <c r="BH314" s="115">
        <v>26570</v>
      </c>
      <c r="BI314" s="115">
        <v>31556</v>
      </c>
      <c r="BJ314" s="115">
        <v>44268</v>
      </c>
      <c r="BK314" s="115">
        <v>58586</v>
      </c>
      <c r="BL314" s="115">
        <v>103874</v>
      </c>
      <c r="BM314" s="236">
        <v>148628</v>
      </c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</row>
    <row r="315" spans="1:92" x14ac:dyDescent="0.25">
      <c r="A315" s="228"/>
      <c r="B315" s="164" t="s">
        <v>238</v>
      </c>
      <c r="C315" s="235" t="s">
        <v>0</v>
      </c>
      <c r="D315" s="235" t="s">
        <v>0</v>
      </c>
      <c r="E315" s="235" t="s">
        <v>0</v>
      </c>
      <c r="F315" s="235" t="s">
        <v>0</v>
      </c>
      <c r="G315" s="235" t="s">
        <v>0</v>
      </c>
      <c r="H315" s="236">
        <v>5</v>
      </c>
      <c r="I315" s="236">
        <v>5</v>
      </c>
      <c r="J315" s="236">
        <v>5</v>
      </c>
      <c r="K315" s="236">
        <v>7</v>
      </c>
      <c r="L315" s="236">
        <v>16</v>
      </c>
      <c r="M315" s="116">
        <v>13</v>
      </c>
      <c r="N315" s="116">
        <v>11</v>
      </c>
      <c r="O315" s="116">
        <v>8</v>
      </c>
      <c r="P315" s="115">
        <v>11</v>
      </c>
      <c r="Q315" s="115">
        <v>13</v>
      </c>
      <c r="R315" s="115">
        <v>14</v>
      </c>
      <c r="S315" s="115">
        <v>14</v>
      </c>
      <c r="T315" s="115">
        <v>18</v>
      </c>
      <c r="U315" s="115">
        <v>20</v>
      </c>
      <c r="V315" s="115">
        <v>22</v>
      </c>
      <c r="W315" s="137">
        <v>29</v>
      </c>
      <c r="X315" s="131">
        <v>54</v>
      </c>
      <c r="Y315" s="115">
        <v>54</v>
      </c>
      <c r="Z315" s="115">
        <v>51</v>
      </c>
      <c r="AA315" s="115">
        <v>71</v>
      </c>
      <c r="AB315" s="115">
        <v>91</v>
      </c>
      <c r="AC315" s="115">
        <v>106</v>
      </c>
      <c r="AD315" s="115">
        <v>181</v>
      </c>
      <c r="AE315" s="115">
        <v>241</v>
      </c>
      <c r="AF315" s="115">
        <v>236</v>
      </c>
      <c r="AG315" s="115">
        <v>256</v>
      </c>
      <c r="AH315" s="115">
        <v>345</v>
      </c>
      <c r="AI315" s="115">
        <v>600</v>
      </c>
      <c r="AJ315" s="115">
        <v>257</v>
      </c>
      <c r="AK315" s="115">
        <v>391</v>
      </c>
      <c r="AL315" s="115">
        <v>597</v>
      </c>
      <c r="AM315" s="115">
        <v>856</v>
      </c>
      <c r="AN315" s="115">
        <v>1058</v>
      </c>
      <c r="AO315" s="115">
        <v>876</v>
      </c>
      <c r="AP315" s="115">
        <v>863</v>
      </c>
      <c r="AQ315" s="115">
        <v>1885</v>
      </c>
      <c r="AR315" s="115">
        <v>1756</v>
      </c>
      <c r="AS315" s="115">
        <v>2272</v>
      </c>
      <c r="AT315" s="115">
        <v>3982</v>
      </c>
      <c r="AU315" s="115">
        <v>5553</v>
      </c>
      <c r="AV315" s="115">
        <v>2413</v>
      </c>
      <c r="AW315" s="115">
        <v>3424</v>
      </c>
      <c r="AX315" s="115">
        <v>4769</v>
      </c>
      <c r="AY315" s="115">
        <v>6199</v>
      </c>
      <c r="AZ315" s="115">
        <v>7365</v>
      </c>
      <c r="BA315" s="115">
        <v>8196</v>
      </c>
      <c r="BB315" s="115">
        <v>4854</v>
      </c>
      <c r="BC315" s="115">
        <v>7682</v>
      </c>
      <c r="BD315" s="115">
        <v>12835</v>
      </c>
      <c r="BE315" s="115">
        <v>13451</v>
      </c>
      <c r="BF315" s="115">
        <v>15776</v>
      </c>
      <c r="BG315" s="115">
        <v>15760</v>
      </c>
      <c r="BH315" s="115">
        <v>19375</v>
      </c>
      <c r="BI315" s="115">
        <v>34846</v>
      </c>
      <c r="BJ315" s="115">
        <v>53834</v>
      </c>
      <c r="BK315" s="115">
        <v>81606</v>
      </c>
      <c r="BL315" s="115">
        <v>117417</v>
      </c>
      <c r="BM315" s="236">
        <v>90276</v>
      </c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</row>
    <row r="316" spans="1:92" x14ac:dyDescent="0.25">
      <c r="A316" s="228"/>
      <c r="B316" s="164" t="s">
        <v>239</v>
      </c>
      <c r="C316" s="235" t="s">
        <v>0</v>
      </c>
      <c r="D316" s="235" t="s">
        <v>0</v>
      </c>
      <c r="E316" s="235" t="s">
        <v>0</v>
      </c>
      <c r="F316" s="235" t="s">
        <v>0</v>
      </c>
      <c r="G316" s="235" t="s">
        <v>0</v>
      </c>
      <c r="H316" s="235" t="s">
        <v>0</v>
      </c>
      <c r="I316" s="235" t="s">
        <v>0</v>
      </c>
      <c r="J316" s="235" t="s">
        <v>0</v>
      </c>
      <c r="K316" s="235" t="s">
        <v>0</v>
      </c>
      <c r="L316" s="235" t="s">
        <v>0</v>
      </c>
      <c r="M316" s="235" t="s">
        <v>0</v>
      </c>
      <c r="N316" s="235" t="s">
        <v>0</v>
      </c>
      <c r="O316" s="235" t="s">
        <v>0</v>
      </c>
      <c r="P316" s="235" t="s">
        <v>0</v>
      </c>
      <c r="Q316" s="235" t="s">
        <v>0</v>
      </c>
      <c r="R316" s="235" t="s">
        <v>0</v>
      </c>
      <c r="S316" s="235" t="s">
        <v>0</v>
      </c>
      <c r="T316" s="235" t="s">
        <v>0</v>
      </c>
      <c r="U316" s="235" t="s">
        <v>0</v>
      </c>
      <c r="V316" s="236">
        <v>1</v>
      </c>
      <c r="W316" s="236">
        <v>4</v>
      </c>
      <c r="X316" s="236">
        <v>7</v>
      </c>
      <c r="Y316" s="236">
        <v>7</v>
      </c>
      <c r="Z316" s="236">
        <v>8</v>
      </c>
      <c r="AA316" s="116">
        <v>11</v>
      </c>
      <c r="AB316" s="116">
        <v>19</v>
      </c>
      <c r="AC316" s="116">
        <v>20</v>
      </c>
      <c r="AD316" s="115">
        <v>26</v>
      </c>
      <c r="AE316" s="115">
        <v>18</v>
      </c>
      <c r="AF316" s="115">
        <v>31</v>
      </c>
      <c r="AG316" s="115">
        <v>25</v>
      </c>
      <c r="AH316" s="115">
        <v>20</v>
      </c>
      <c r="AI316" s="115">
        <v>43</v>
      </c>
      <c r="AJ316" s="115">
        <v>149</v>
      </c>
      <c r="AK316" s="137">
        <v>311</v>
      </c>
      <c r="AL316" s="116">
        <v>44</v>
      </c>
      <c r="AM316" s="115">
        <v>27</v>
      </c>
      <c r="AN316" s="115">
        <v>124</v>
      </c>
      <c r="AO316" s="115">
        <v>147</v>
      </c>
      <c r="AP316" s="115">
        <v>118</v>
      </c>
      <c r="AQ316" s="115">
        <v>192</v>
      </c>
      <c r="AR316" s="115">
        <v>255</v>
      </c>
      <c r="AS316" s="115">
        <v>376</v>
      </c>
      <c r="AT316" s="115">
        <v>441</v>
      </c>
      <c r="AU316" s="115">
        <v>525</v>
      </c>
      <c r="AV316" s="115">
        <v>324</v>
      </c>
      <c r="AW316" s="115">
        <v>163</v>
      </c>
      <c r="AX316" s="115">
        <v>461</v>
      </c>
      <c r="AY316" s="115">
        <v>444</v>
      </c>
      <c r="AZ316" s="115">
        <v>643</v>
      </c>
      <c r="BA316" s="115">
        <v>466</v>
      </c>
      <c r="BB316" s="115">
        <v>307</v>
      </c>
      <c r="BC316" s="115">
        <v>1170</v>
      </c>
      <c r="BD316" s="115">
        <v>865</v>
      </c>
      <c r="BE316" s="115">
        <v>1117</v>
      </c>
      <c r="BF316" s="115">
        <v>2058</v>
      </c>
      <c r="BG316" s="115">
        <v>4621</v>
      </c>
      <c r="BH316" s="115">
        <v>3885</v>
      </c>
      <c r="BI316" s="115">
        <v>3591</v>
      </c>
      <c r="BJ316" s="115">
        <v>7358</v>
      </c>
      <c r="BK316" s="115">
        <v>15800</v>
      </c>
      <c r="BL316" s="115">
        <v>26777</v>
      </c>
      <c r="BM316" s="115">
        <v>23724</v>
      </c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</row>
    <row r="317" spans="1:92" x14ac:dyDescent="0.25">
      <c r="A317" s="228"/>
      <c r="B317" s="164" t="s">
        <v>240</v>
      </c>
      <c r="C317" s="235" t="s">
        <v>0</v>
      </c>
      <c r="D317" s="235" t="s">
        <v>0</v>
      </c>
      <c r="E317" s="235" t="s">
        <v>0</v>
      </c>
      <c r="F317" s="235" t="s">
        <v>0</v>
      </c>
      <c r="G317" s="235" t="s">
        <v>0</v>
      </c>
      <c r="H317" s="235" t="s">
        <v>0</v>
      </c>
      <c r="I317" s="235" t="s">
        <v>0</v>
      </c>
      <c r="J317" s="235" t="s">
        <v>0</v>
      </c>
      <c r="K317" s="235" t="s">
        <v>0</v>
      </c>
      <c r="L317" s="235" t="s">
        <v>0</v>
      </c>
      <c r="M317" s="235" t="s">
        <v>0</v>
      </c>
      <c r="N317" s="235" t="s">
        <v>0</v>
      </c>
      <c r="O317" s="235" t="s">
        <v>0</v>
      </c>
      <c r="P317" s="235" t="s">
        <v>0</v>
      </c>
      <c r="Q317" s="235" t="s">
        <v>0</v>
      </c>
      <c r="R317" s="235" t="s">
        <v>0</v>
      </c>
      <c r="S317" s="235" t="s">
        <v>0</v>
      </c>
      <c r="T317" s="235" t="s">
        <v>0</v>
      </c>
      <c r="U317" s="235" t="s">
        <v>0</v>
      </c>
      <c r="V317" s="235" t="s">
        <v>0</v>
      </c>
      <c r="W317" s="235" t="s">
        <v>0</v>
      </c>
      <c r="X317" s="235" t="s">
        <v>0</v>
      </c>
      <c r="Y317" s="235" t="s">
        <v>0</v>
      </c>
      <c r="Z317" s="235" t="s">
        <v>0</v>
      </c>
      <c r="AA317" s="235" t="s">
        <v>0</v>
      </c>
      <c r="AB317" s="235" t="s">
        <v>0</v>
      </c>
      <c r="AC317" s="235" t="s">
        <v>0</v>
      </c>
      <c r="AD317" s="235" t="s">
        <v>0</v>
      </c>
      <c r="AE317" s="235" t="s">
        <v>0</v>
      </c>
      <c r="AF317" s="235" t="s">
        <v>0</v>
      </c>
      <c r="AG317" s="235" t="s">
        <v>0</v>
      </c>
      <c r="AH317" s="235" t="s">
        <v>0</v>
      </c>
      <c r="AI317" s="235" t="s">
        <v>0</v>
      </c>
      <c r="AJ317" s="235" t="s">
        <v>0</v>
      </c>
      <c r="AK317" s="235" t="s">
        <v>0</v>
      </c>
      <c r="AL317" s="235" t="s">
        <v>0</v>
      </c>
      <c r="AM317" s="235" t="s">
        <v>0</v>
      </c>
      <c r="AN317" s="235" t="s">
        <v>0</v>
      </c>
      <c r="AO317" s="235" t="s">
        <v>0</v>
      </c>
      <c r="AP317" s="235" t="s">
        <v>0</v>
      </c>
      <c r="AQ317" s="235" t="s">
        <v>0</v>
      </c>
      <c r="AR317" s="235" t="s">
        <v>0</v>
      </c>
      <c r="AS317" s="235" t="s">
        <v>0</v>
      </c>
      <c r="AT317" s="235" t="s">
        <v>0</v>
      </c>
      <c r="AU317" s="235" t="s">
        <v>0</v>
      </c>
      <c r="AV317" s="235" t="s">
        <v>0</v>
      </c>
      <c r="AW317" s="235" t="s">
        <v>0</v>
      </c>
      <c r="AX317" s="235" t="s">
        <v>0</v>
      </c>
      <c r="AY317" s="235" t="s">
        <v>0</v>
      </c>
      <c r="AZ317" s="235" t="s">
        <v>0</v>
      </c>
      <c r="BA317" s="235" t="s">
        <v>0</v>
      </c>
      <c r="BB317" s="115">
        <v>56</v>
      </c>
      <c r="BC317" s="115">
        <v>140</v>
      </c>
      <c r="BD317" s="115">
        <v>221</v>
      </c>
      <c r="BE317" s="115">
        <v>394</v>
      </c>
      <c r="BF317" s="115">
        <v>1030</v>
      </c>
      <c r="BG317" s="115">
        <v>2354</v>
      </c>
      <c r="BH317" s="115">
        <v>1205</v>
      </c>
      <c r="BI317" s="115">
        <v>1933</v>
      </c>
      <c r="BJ317" s="115">
        <v>3295</v>
      </c>
      <c r="BK317" s="115">
        <v>6598</v>
      </c>
      <c r="BL317" s="115">
        <v>9112</v>
      </c>
      <c r="BM317" s="115">
        <v>15442</v>
      </c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</row>
    <row r="318" spans="1:92" x14ac:dyDescent="0.25">
      <c r="A318" s="228"/>
      <c r="B318" s="164" t="s">
        <v>241</v>
      </c>
      <c r="C318" s="235" t="s">
        <v>0</v>
      </c>
      <c r="D318" s="235" t="s">
        <v>0</v>
      </c>
      <c r="E318" s="235" t="s">
        <v>0</v>
      </c>
      <c r="F318" s="235" t="s">
        <v>0</v>
      </c>
      <c r="G318" s="235" t="s">
        <v>0</v>
      </c>
      <c r="H318" s="235" t="s">
        <v>0</v>
      </c>
      <c r="I318" s="235" t="s">
        <v>0</v>
      </c>
      <c r="J318" s="235" t="s">
        <v>0</v>
      </c>
      <c r="K318" s="235" t="s">
        <v>0</v>
      </c>
      <c r="L318" s="235" t="s">
        <v>0</v>
      </c>
      <c r="M318" s="235" t="s">
        <v>0</v>
      </c>
      <c r="N318" s="235" t="s">
        <v>0</v>
      </c>
      <c r="O318" s="235" t="s">
        <v>0</v>
      </c>
      <c r="P318" s="235" t="s">
        <v>0</v>
      </c>
      <c r="Q318" s="235" t="s">
        <v>0</v>
      </c>
      <c r="R318" s="235" t="s">
        <v>0</v>
      </c>
      <c r="S318" s="235" t="s">
        <v>0</v>
      </c>
      <c r="T318" s="235" t="s">
        <v>0</v>
      </c>
      <c r="U318" s="235" t="s">
        <v>0</v>
      </c>
      <c r="V318" s="235" t="s">
        <v>0</v>
      </c>
      <c r="W318" s="235" t="s">
        <v>0</v>
      </c>
      <c r="X318" s="235" t="s">
        <v>0</v>
      </c>
      <c r="Y318" s="235" t="s">
        <v>0</v>
      </c>
      <c r="Z318" s="235" t="s">
        <v>0</v>
      </c>
      <c r="AA318" s="235" t="s">
        <v>0</v>
      </c>
      <c r="AB318" s="235" t="s">
        <v>0</v>
      </c>
      <c r="AC318" s="235" t="s">
        <v>0</v>
      </c>
      <c r="AD318" s="235" t="s">
        <v>0</v>
      </c>
      <c r="AE318" s="235" t="s">
        <v>0</v>
      </c>
      <c r="AF318" s="235" t="s">
        <v>0</v>
      </c>
      <c r="AG318" s="235" t="s">
        <v>0</v>
      </c>
      <c r="AH318" s="235" t="s">
        <v>0</v>
      </c>
      <c r="AI318" s="235" t="s">
        <v>0</v>
      </c>
      <c r="AJ318" s="235" t="s">
        <v>0</v>
      </c>
      <c r="AK318" s="235" t="s">
        <v>0</v>
      </c>
      <c r="AL318" s="235" t="s">
        <v>0</v>
      </c>
      <c r="AM318" s="235" t="s">
        <v>0</v>
      </c>
      <c r="AN318" s="235" t="s">
        <v>0</v>
      </c>
      <c r="AO318" s="235" t="s">
        <v>0</v>
      </c>
      <c r="AP318" s="235" t="s">
        <v>0</v>
      </c>
      <c r="AQ318" s="235" t="s">
        <v>0</v>
      </c>
      <c r="AR318" s="235" t="s">
        <v>0</v>
      </c>
      <c r="AS318" s="235" t="s">
        <v>0</v>
      </c>
      <c r="AT318" s="235" t="s">
        <v>0</v>
      </c>
      <c r="AU318" s="235" t="s">
        <v>0</v>
      </c>
      <c r="AV318" s="235" t="s">
        <v>0</v>
      </c>
      <c r="AW318" s="235" t="s">
        <v>0</v>
      </c>
      <c r="AX318" s="235" t="s">
        <v>0</v>
      </c>
      <c r="AY318" s="235" t="s">
        <v>0</v>
      </c>
      <c r="AZ318" s="235" t="s">
        <v>0</v>
      </c>
      <c r="BA318" s="235" t="s">
        <v>0</v>
      </c>
      <c r="BB318" s="235" t="s">
        <v>0</v>
      </c>
      <c r="BC318" s="235" t="s">
        <v>0</v>
      </c>
      <c r="BD318" s="235" t="s">
        <v>0</v>
      </c>
      <c r="BE318" s="235" t="s">
        <v>0</v>
      </c>
      <c r="BF318" s="235" t="s">
        <v>0</v>
      </c>
      <c r="BG318" s="235" t="s">
        <v>0</v>
      </c>
      <c r="BH318" s="235" t="s">
        <v>0</v>
      </c>
      <c r="BI318" s="235" t="s">
        <v>0</v>
      </c>
      <c r="BJ318" s="115">
        <v>12457</v>
      </c>
      <c r="BK318" s="115">
        <v>15385</v>
      </c>
      <c r="BL318" s="115">
        <v>21067</v>
      </c>
      <c r="BM318" s="236">
        <f>BM311-BM312-BM313-BM314-BM315-BM316-BM317</f>
        <v>58399</v>
      </c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</row>
    <row r="319" spans="1:92" x14ac:dyDescent="0.25">
      <c r="A319" s="232"/>
      <c r="B319" s="7" t="s">
        <v>243</v>
      </c>
      <c r="C319" s="235" t="s">
        <v>0</v>
      </c>
      <c r="D319" s="235" t="s">
        <v>0</v>
      </c>
      <c r="E319" s="235" t="s">
        <v>0</v>
      </c>
      <c r="F319" s="235" t="s">
        <v>0</v>
      </c>
      <c r="G319" s="235" t="s">
        <v>0</v>
      </c>
      <c r="H319" s="188">
        <f t="shared" ref="H319:X319" si="135">(H311/H$63)*100</f>
        <v>1.5651841954571484</v>
      </c>
      <c r="I319" s="188">
        <f t="shared" si="135"/>
        <v>1.8650575973669776</v>
      </c>
      <c r="J319" s="188">
        <f t="shared" si="135"/>
        <v>1.9450571485863246</v>
      </c>
      <c r="K319" s="188">
        <f t="shared" si="135"/>
        <v>1.9728975687524912</v>
      </c>
      <c r="L319" s="188">
        <f t="shared" si="135"/>
        <v>2.0152169442730825</v>
      </c>
      <c r="M319" s="188">
        <f t="shared" si="135"/>
        <v>2.2065124250214221</v>
      </c>
      <c r="N319" s="188">
        <f t="shared" si="135"/>
        <v>2.1574205784732103</v>
      </c>
      <c r="O319" s="188">
        <f t="shared" si="135"/>
        <v>2.2769806612601373</v>
      </c>
      <c r="P319" s="188">
        <f t="shared" si="135"/>
        <v>2.2474881015335799</v>
      </c>
      <c r="Q319" s="188">
        <f t="shared" si="135"/>
        <v>2.3608768971332208</v>
      </c>
      <c r="R319" s="188">
        <f t="shared" si="135"/>
        <v>3.0176211453744495</v>
      </c>
      <c r="S319" s="188">
        <f t="shared" si="135"/>
        <v>3.1425364758698096</v>
      </c>
      <c r="T319" s="188">
        <f t="shared" si="135"/>
        <v>2.8235294117647061</v>
      </c>
      <c r="U319" s="188">
        <f t="shared" si="135"/>
        <v>2.7194066749072929</v>
      </c>
      <c r="V319" s="188">
        <f t="shared" si="135"/>
        <v>2.9929351316634554</v>
      </c>
      <c r="W319" s="188">
        <f t="shared" si="135"/>
        <v>3.5155776457752452</v>
      </c>
      <c r="X319" s="188">
        <f t="shared" si="135"/>
        <v>3.6503466204506063</v>
      </c>
      <c r="Y319" s="188">
        <f t="shared" ref="Y319:BM319" si="136">(Y311/Y$63)*100</f>
        <v>4.3441625315981645</v>
      </c>
      <c r="Z319" s="188">
        <f t="shared" si="136"/>
        <v>4.3574990410433445</v>
      </c>
      <c r="AA319" s="188">
        <f t="shared" si="136"/>
        <v>3.4944949736716135</v>
      </c>
      <c r="AB319" s="188">
        <f t="shared" si="136"/>
        <v>4.1233103180005841</v>
      </c>
      <c r="AC319" s="188">
        <f t="shared" si="136"/>
        <v>3.5767991407089155</v>
      </c>
      <c r="AD319" s="188">
        <f t="shared" si="136"/>
        <v>4.2226735003062243</v>
      </c>
      <c r="AE319" s="188">
        <f t="shared" si="136"/>
        <v>4.6494063623455482</v>
      </c>
      <c r="AF319" s="188">
        <f t="shared" si="136"/>
        <v>5.3718554322750744</v>
      </c>
      <c r="AG319" s="188">
        <f t="shared" si="136"/>
        <v>6.3373099637122596</v>
      </c>
      <c r="AH319" s="188">
        <f t="shared" si="136"/>
        <v>5.2156321839080455</v>
      </c>
      <c r="AI319" s="188">
        <f t="shared" si="136"/>
        <v>5.377666289574214</v>
      </c>
      <c r="AJ319" s="188">
        <f t="shared" si="136"/>
        <v>5.0705525517605166</v>
      </c>
      <c r="AK319" s="188">
        <f t="shared" si="136"/>
        <v>5.6575957584938319</v>
      </c>
      <c r="AL319" s="188">
        <f t="shared" si="136"/>
        <v>4.8948952283655176</v>
      </c>
      <c r="AM319" s="188">
        <f t="shared" si="136"/>
        <v>4.4413136416634282</v>
      </c>
      <c r="AN319" s="188">
        <f t="shared" si="136"/>
        <v>4.7611796355514953</v>
      </c>
      <c r="AO319" s="188">
        <f t="shared" si="136"/>
        <v>4.7116314118909699</v>
      </c>
      <c r="AP319" s="188">
        <f t="shared" si="136"/>
        <v>4.6401272980422243</v>
      </c>
      <c r="AQ319" s="188">
        <f t="shared" si="136"/>
        <v>5.2447355403467686</v>
      </c>
      <c r="AR319" s="188">
        <f t="shared" si="136"/>
        <v>5.987208201528551</v>
      </c>
      <c r="AS319" s="188">
        <f t="shared" si="136"/>
        <v>5.7944865912485746</v>
      </c>
      <c r="AT319" s="188">
        <f t="shared" si="136"/>
        <v>6.6462452873740103</v>
      </c>
      <c r="AU319" s="188">
        <f t="shared" si="136"/>
        <v>7.1022113962875917</v>
      </c>
      <c r="AV319" s="188">
        <f t="shared" si="136"/>
        <v>4.8795901578042038</v>
      </c>
      <c r="AW319" s="188">
        <f t="shared" si="136"/>
        <v>5.2070014401270539</v>
      </c>
      <c r="AX319" s="188">
        <f t="shared" si="136"/>
        <v>6.4785785708791632</v>
      </c>
      <c r="AY319" s="188">
        <f t="shared" si="136"/>
        <v>6.4786665851530323</v>
      </c>
      <c r="AZ319" s="188">
        <f t="shared" si="136"/>
        <v>6.6212329937958154</v>
      </c>
      <c r="BA319" s="188">
        <f t="shared" si="136"/>
        <v>6.5732613099257264</v>
      </c>
      <c r="BB319" s="188">
        <f t="shared" si="136"/>
        <v>4.570917795722953</v>
      </c>
      <c r="BC319" s="188">
        <f t="shared" si="136"/>
        <v>5.8963107772618937</v>
      </c>
      <c r="BD319" s="188">
        <f t="shared" si="136"/>
        <v>7.2135836188342299</v>
      </c>
      <c r="BE319" s="188">
        <f t="shared" si="136"/>
        <v>7.2043454146738881</v>
      </c>
      <c r="BF319" s="188">
        <f t="shared" si="136"/>
        <v>8.7056951956729236</v>
      </c>
      <c r="BG319" s="188">
        <f t="shared" si="136"/>
        <v>7.9222126264070356</v>
      </c>
      <c r="BH319" s="188">
        <f t="shared" si="136"/>
        <v>7.5760992352088374</v>
      </c>
      <c r="BI319" s="188">
        <f t="shared" si="136"/>
        <v>9.300170531505545</v>
      </c>
      <c r="BJ319" s="188">
        <f t="shared" si="136"/>
        <v>10.22814476552114</v>
      </c>
      <c r="BK319" s="188">
        <f t="shared" si="136"/>
        <v>11.069860996601248</v>
      </c>
      <c r="BL319" s="188">
        <f t="shared" si="136"/>
        <v>12.573965784496721</v>
      </c>
      <c r="BM319" s="188">
        <f t="shared" si="136"/>
        <v>10.588456776939251</v>
      </c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</row>
    <row r="320" spans="1:92" x14ac:dyDescent="0.25">
      <c r="A320" s="232"/>
      <c r="B320" s="164" t="s">
        <v>235</v>
      </c>
      <c r="C320" s="235" t="s">
        <v>0</v>
      </c>
      <c r="D320" s="235" t="s">
        <v>0</v>
      </c>
      <c r="E320" s="235" t="s">
        <v>0</v>
      </c>
      <c r="F320" s="235" t="s">
        <v>0</v>
      </c>
      <c r="G320" s="235" t="s">
        <v>0</v>
      </c>
      <c r="H320" s="235" t="s">
        <v>0</v>
      </c>
      <c r="I320" s="188">
        <f t="shared" ref="I320:AN320" si="137">(I312/I$63)*100</f>
        <v>0.36569756811117204</v>
      </c>
      <c r="J320" s="188">
        <f t="shared" si="137"/>
        <v>0.40104271104872663</v>
      </c>
      <c r="K320" s="188">
        <f t="shared" si="137"/>
        <v>0.39856516540454368</v>
      </c>
      <c r="L320" s="188">
        <f t="shared" si="137"/>
        <v>0.20563438206868187</v>
      </c>
      <c r="M320" s="188">
        <f t="shared" si="137"/>
        <v>0.21422450728363326</v>
      </c>
      <c r="N320" s="188">
        <f t="shared" si="137"/>
        <v>0.23707918444760551</v>
      </c>
      <c r="O320" s="188">
        <f t="shared" si="137"/>
        <v>0.31191515907673117</v>
      </c>
      <c r="P320" s="188">
        <f t="shared" si="137"/>
        <v>0.26441036488630354</v>
      </c>
      <c r="Q320" s="188">
        <f t="shared" si="137"/>
        <v>0.24090580582992049</v>
      </c>
      <c r="R320" s="188">
        <f t="shared" si="137"/>
        <v>0.66079295154185025</v>
      </c>
      <c r="S320" s="188">
        <f t="shared" si="137"/>
        <v>0.59857837635615407</v>
      </c>
      <c r="T320" s="188">
        <f t="shared" si="137"/>
        <v>0.5</v>
      </c>
      <c r="U320" s="188">
        <f t="shared" si="137"/>
        <v>0.4944375772558714</v>
      </c>
      <c r="V320" s="188">
        <f t="shared" si="137"/>
        <v>0.50096339113680155</v>
      </c>
      <c r="W320" s="188">
        <f t="shared" si="137"/>
        <v>0.54552066917202091</v>
      </c>
      <c r="X320" s="188">
        <f t="shared" si="137"/>
        <v>0.63908145580589248</v>
      </c>
      <c r="Y320" s="188">
        <f t="shared" si="137"/>
        <v>0.60855725119370851</v>
      </c>
      <c r="Z320" s="188">
        <f t="shared" si="137"/>
        <v>0.65976217874952048</v>
      </c>
      <c r="AA320" s="188">
        <f t="shared" si="137"/>
        <v>0.65953938620286157</v>
      </c>
      <c r="AB320" s="188">
        <f t="shared" si="137"/>
        <v>0.70990955946708156</v>
      </c>
      <c r="AC320" s="188">
        <f t="shared" si="137"/>
        <v>0.69459362692445392</v>
      </c>
      <c r="AD320" s="188">
        <f t="shared" si="137"/>
        <v>0.8413112851755149</v>
      </c>
      <c r="AE320" s="188">
        <f t="shared" si="137"/>
        <v>0.96673816501012044</v>
      </c>
      <c r="AF320" s="188">
        <f t="shared" si="137"/>
        <v>1.2605734373283533</v>
      </c>
      <c r="AG320" s="188">
        <f t="shared" si="137"/>
        <v>1.2238218343097029</v>
      </c>
      <c r="AH320" s="188">
        <f t="shared" si="137"/>
        <v>1.0685057471264368</v>
      </c>
      <c r="AI320" s="188">
        <f t="shared" si="137"/>
        <v>0.92141721181119141</v>
      </c>
      <c r="AJ320" s="188">
        <f t="shared" si="137"/>
        <v>0.92971119609653186</v>
      </c>
      <c r="AK320" s="188">
        <f t="shared" si="137"/>
        <v>0.84938325037870588</v>
      </c>
      <c r="AL320" s="188">
        <f t="shared" si="137"/>
        <v>0.67404750535795588</v>
      </c>
      <c r="AM320" s="188">
        <f t="shared" si="137"/>
        <v>0.67625340069957252</v>
      </c>
      <c r="AN320" s="188">
        <f t="shared" si="137"/>
        <v>0.58457269512545895</v>
      </c>
      <c r="AO320" s="188">
        <f t="shared" ref="AO320:BM320" si="138">(AO312/AO$63)*100</f>
        <v>0.53281776871141828</v>
      </c>
      <c r="AP320" s="188">
        <f t="shared" si="138"/>
        <v>0.6116273122495951</v>
      </c>
      <c r="AQ320" s="188">
        <f t="shared" si="138"/>
        <v>0.42265956181161285</v>
      </c>
      <c r="AR320" s="188">
        <f t="shared" si="138"/>
        <v>0.55358008727978014</v>
      </c>
      <c r="AS320" s="188">
        <f t="shared" si="138"/>
        <v>0.45936149822519423</v>
      </c>
      <c r="AT320" s="188">
        <f t="shared" si="138"/>
        <v>0.68333076863891673</v>
      </c>
      <c r="AU320" s="188">
        <f t="shared" si="138"/>
        <v>0.96455818917234559</v>
      </c>
      <c r="AV320" s="188">
        <f t="shared" si="138"/>
        <v>0.42031261685737786</v>
      </c>
      <c r="AW320" s="188">
        <f t="shared" si="138"/>
        <v>0.42631798543721988</v>
      </c>
      <c r="AX320" s="188">
        <f t="shared" si="138"/>
        <v>0.73994308130143838</v>
      </c>
      <c r="AY320" s="188">
        <f t="shared" si="138"/>
        <v>0.68388086411862459</v>
      </c>
      <c r="AZ320" s="188">
        <f t="shared" si="138"/>
        <v>0.72826272762923705</v>
      </c>
      <c r="BA320" s="188">
        <f t="shared" si="138"/>
        <v>0.88251181634031073</v>
      </c>
      <c r="BB320" s="188">
        <f t="shared" si="138"/>
        <v>0.66610749554601834</v>
      </c>
      <c r="BC320" s="188">
        <f t="shared" si="138"/>
        <v>0.87617711952345034</v>
      </c>
      <c r="BD320" s="188">
        <f t="shared" si="138"/>
        <v>1.0195530119801821</v>
      </c>
      <c r="BE320" s="188">
        <f t="shared" si="138"/>
        <v>1.2191746868702811</v>
      </c>
      <c r="BF320" s="188">
        <f t="shared" si="138"/>
        <v>1.5746556974682968</v>
      </c>
      <c r="BG320" s="188">
        <f t="shared" si="138"/>
        <v>1.1010468515676515</v>
      </c>
      <c r="BH320" s="188">
        <f t="shared" si="138"/>
        <v>1.393744426833825</v>
      </c>
      <c r="BI320" s="188">
        <f t="shared" si="138"/>
        <v>1.7541728024067789</v>
      </c>
      <c r="BJ320" s="188">
        <f t="shared" si="138"/>
        <v>1.5331573391716973</v>
      </c>
      <c r="BK320" s="188">
        <f t="shared" si="138"/>
        <v>1.7501053642529316</v>
      </c>
      <c r="BL320" s="188">
        <f t="shared" si="138"/>
        <v>1.7398272672182615</v>
      </c>
      <c r="BM320" s="188">
        <f t="shared" si="138"/>
        <v>1.6149021783233968</v>
      </c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</row>
    <row r="321" spans="1:92" x14ac:dyDescent="0.25">
      <c r="A321" s="232"/>
      <c r="B321" s="164" t="s">
        <v>236</v>
      </c>
      <c r="C321" s="235" t="s">
        <v>0</v>
      </c>
      <c r="D321" s="235" t="s">
        <v>0</v>
      </c>
      <c r="E321" s="235" t="s">
        <v>0</v>
      </c>
      <c r="F321" s="235" t="s">
        <v>0</v>
      </c>
      <c r="G321" s="235" t="s">
        <v>0</v>
      </c>
      <c r="H321" s="235" t="s">
        <v>0</v>
      </c>
      <c r="I321" s="235" t="s">
        <v>0</v>
      </c>
      <c r="J321" s="235" t="s">
        <v>0</v>
      </c>
      <c r="K321" s="235" t="s">
        <v>0</v>
      </c>
      <c r="L321" s="235" t="s">
        <v>0</v>
      </c>
      <c r="M321" s="235" t="s">
        <v>0</v>
      </c>
      <c r="N321" s="235" t="s">
        <v>0</v>
      </c>
      <c r="O321" s="235" t="s">
        <v>0</v>
      </c>
      <c r="P321" s="235" t="s">
        <v>0</v>
      </c>
      <c r="Q321" s="235" t="s">
        <v>0</v>
      </c>
      <c r="R321" s="235" t="s">
        <v>0</v>
      </c>
      <c r="S321" s="235" t="s">
        <v>0</v>
      </c>
      <c r="T321" s="235" t="s">
        <v>0</v>
      </c>
      <c r="U321" s="188">
        <f t="shared" ref="U321:BM321" si="139">(U313/U$63)*100</f>
        <v>4.1203131437989288E-2</v>
      </c>
      <c r="V321" s="188">
        <f t="shared" si="139"/>
        <v>0.34682080924855491</v>
      </c>
      <c r="W321" s="188">
        <f t="shared" si="139"/>
        <v>0.72736089222936118</v>
      </c>
      <c r="X321" s="188">
        <f t="shared" si="139"/>
        <v>0.30329289428076256</v>
      </c>
      <c r="Y321" s="188">
        <f t="shared" si="139"/>
        <v>0.35577193146709107</v>
      </c>
      <c r="Z321" s="188">
        <f t="shared" si="139"/>
        <v>0.27617951668584578</v>
      </c>
      <c r="AA321" s="188">
        <f t="shared" si="139"/>
        <v>0.33508855911919577</v>
      </c>
      <c r="AB321" s="188">
        <f t="shared" si="139"/>
        <v>0.6418360400661286</v>
      </c>
      <c r="AC321" s="188">
        <f t="shared" si="139"/>
        <v>0.54779806659505914</v>
      </c>
      <c r="AD321" s="188">
        <f t="shared" si="139"/>
        <v>0.5415337008026303</v>
      </c>
      <c r="AE321" s="188">
        <f t="shared" si="139"/>
        <v>0.84287483761819881</v>
      </c>
      <c r="AF321" s="188">
        <f t="shared" si="139"/>
        <v>1.2962759529825332</v>
      </c>
      <c r="AG321" s="188">
        <f t="shared" si="139"/>
        <v>1.88791120176458</v>
      </c>
      <c r="AH321" s="188">
        <f t="shared" si="139"/>
        <v>1.3462068965517242</v>
      </c>
      <c r="AI321" s="188">
        <f t="shared" si="139"/>
        <v>1.1427540865345203</v>
      </c>
      <c r="AJ321" s="188">
        <f t="shared" si="139"/>
        <v>1.3599498879071608</v>
      </c>
      <c r="AK321" s="188">
        <f t="shared" si="139"/>
        <v>1.8651265959748971</v>
      </c>
      <c r="AL321" s="188">
        <f t="shared" si="139"/>
        <v>1.9388582279324398</v>
      </c>
      <c r="AM321" s="188">
        <f t="shared" si="139"/>
        <v>1.4049747376603188</v>
      </c>
      <c r="AN321" s="188">
        <f t="shared" si="139"/>
        <v>1.6073634164086426</v>
      </c>
      <c r="AO321" s="188">
        <f t="shared" si="139"/>
        <v>1.8077745724137406</v>
      </c>
      <c r="AP321" s="188">
        <f t="shared" si="139"/>
        <v>1.6430824311652885</v>
      </c>
      <c r="AQ321" s="188">
        <f t="shared" si="139"/>
        <v>1.9617665291196784</v>
      </c>
      <c r="AR321" s="188">
        <f t="shared" si="139"/>
        <v>2.8331293726477176</v>
      </c>
      <c r="AS321" s="188">
        <f t="shared" si="139"/>
        <v>2.4681311268276751</v>
      </c>
      <c r="AT321" s="188">
        <f t="shared" si="139"/>
        <v>2.328421943525429</v>
      </c>
      <c r="AU321" s="188">
        <f t="shared" si="139"/>
        <v>2.2187282332862188</v>
      </c>
      <c r="AV321" s="188">
        <f t="shared" si="139"/>
        <v>2.1610201181661806</v>
      </c>
      <c r="AW321" s="188">
        <f t="shared" si="139"/>
        <v>2.5972758718152331</v>
      </c>
      <c r="AX321" s="188">
        <f t="shared" si="139"/>
        <v>2.6213368202445966</v>
      </c>
      <c r="AY321" s="188">
        <f t="shared" si="139"/>
        <v>2.4312367656131029</v>
      </c>
      <c r="AZ321" s="188">
        <f t="shared" si="139"/>
        <v>2.4115375720218402</v>
      </c>
      <c r="BA321" s="188">
        <f t="shared" si="139"/>
        <v>2.4976367319378796</v>
      </c>
      <c r="BB321" s="188">
        <f t="shared" si="139"/>
        <v>1.9036307348202386</v>
      </c>
      <c r="BC321" s="188">
        <f t="shared" si="139"/>
        <v>2.0330213236153463</v>
      </c>
      <c r="BD321" s="188">
        <f t="shared" si="139"/>
        <v>2.3479825327005273</v>
      </c>
      <c r="BE321" s="188">
        <f t="shared" si="139"/>
        <v>2.5948447661294174</v>
      </c>
      <c r="BF321" s="188">
        <f t="shared" si="139"/>
        <v>3.6138357347393297</v>
      </c>
      <c r="BG321" s="188">
        <f t="shared" si="139"/>
        <v>3.6437757847010288</v>
      </c>
      <c r="BH321" s="188">
        <f t="shared" si="139"/>
        <v>3.4226067357644641</v>
      </c>
      <c r="BI321" s="188">
        <f t="shared" si="139"/>
        <v>4.4688153237061039</v>
      </c>
      <c r="BJ321" s="188">
        <f t="shared" si="139"/>
        <v>4.7435294761967794</v>
      </c>
      <c r="BK321" s="188">
        <f t="shared" si="139"/>
        <v>5.0489229393973964</v>
      </c>
      <c r="BL321" s="188">
        <f t="shared" si="139"/>
        <v>6.2214934007795248</v>
      </c>
      <c r="BM321" s="188">
        <f t="shared" si="139"/>
        <v>5.4671174008622456</v>
      </c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</row>
    <row r="322" spans="1:92" x14ac:dyDescent="0.25">
      <c r="A322" s="232"/>
      <c r="B322" s="233" t="s">
        <v>237</v>
      </c>
      <c r="C322" s="235" t="s">
        <v>0</v>
      </c>
      <c r="D322" s="235" t="s">
        <v>0</v>
      </c>
      <c r="E322" s="235" t="s">
        <v>0</v>
      </c>
      <c r="F322" s="235" t="s">
        <v>0</v>
      </c>
      <c r="G322" s="235" t="s">
        <v>0</v>
      </c>
      <c r="H322" s="188">
        <f t="shared" ref="H322:T322" si="140">(H314/H$63)*100</f>
        <v>1.4697461347585417</v>
      </c>
      <c r="I322" s="188">
        <f t="shared" si="140"/>
        <v>1.4079356372280125</v>
      </c>
      <c r="J322" s="188">
        <f t="shared" si="140"/>
        <v>1.443753759775416</v>
      </c>
      <c r="K322" s="188">
        <f t="shared" si="140"/>
        <v>1.4348345954563571</v>
      </c>
      <c r="L322" s="188">
        <f t="shared" si="140"/>
        <v>1.4805675508945095</v>
      </c>
      <c r="M322" s="188">
        <f t="shared" si="140"/>
        <v>1.7137960582690661</v>
      </c>
      <c r="N322" s="188">
        <f t="shared" si="140"/>
        <v>1.6595542911332386</v>
      </c>
      <c r="O322" s="188">
        <f t="shared" si="140"/>
        <v>1.7155333749220212</v>
      </c>
      <c r="P322" s="188">
        <f t="shared" si="140"/>
        <v>1.6922263352723426</v>
      </c>
      <c r="Q322" s="188">
        <f t="shared" si="140"/>
        <v>1.8067935437244036</v>
      </c>
      <c r="R322" s="188">
        <f t="shared" si="140"/>
        <v>2.0484581497797358</v>
      </c>
      <c r="S322" s="188">
        <f t="shared" si="140"/>
        <v>2.2820800598578375</v>
      </c>
      <c r="T322" s="188">
        <f t="shared" si="140"/>
        <v>2.0588235294117645</v>
      </c>
      <c r="U322" s="188">
        <f t="shared" ref="U322:BM322" si="141">(U314/U$63)*100</f>
        <v>1.9090784232935036</v>
      </c>
      <c r="V322" s="188">
        <f t="shared" si="141"/>
        <v>1.8497109826589597</v>
      </c>
      <c r="W322" s="188">
        <f t="shared" si="141"/>
        <v>1.8426475936477147</v>
      </c>
      <c r="X322" s="188">
        <f t="shared" si="141"/>
        <v>2.0472270363951472</v>
      </c>
      <c r="Y322" s="188">
        <f t="shared" si="141"/>
        <v>2.8087257747401928</v>
      </c>
      <c r="Z322" s="188">
        <f t="shared" si="141"/>
        <v>2.9689298043728423</v>
      </c>
      <c r="AA322" s="188">
        <f t="shared" si="141"/>
        <v>2.0637200148928248</v>
      </c>
      <c r="AB322" s="188">
        <f t="shared" si="141"/>
        <v>2.2367013517455998</v>
      </c>
      <c r="AC322" s="188">
        <f t="shared" si="141"/>
        <v>1.8832796276405301</v>
      </c>
      <c r="AD322" s="188">
        <f t="shared" si="141"/>
        <v>2.1725816329819811</v>
      </c>
      <c r="AE322" s="188">
        <f t="shared" si="141"/>
        <v>2.0573396574121627</v>
      </c>
      <c r="AF322" s="188">
        <f t="shared" si="141"/>
        <v>2.0817312973744917</v>
      </c>
      <c r="AG322" s="188">
        <f t="shared" si="141"/>
        <v>2.5591158124421884</v>
      </c>
      <c r="AH322" s="188">
        <f t="shared" si="141"/>
        <v>2.1296551724137931</v>
      </c>
      <c r="AI322" s="188">
        <f t="shared" si="141"/>
        <v>2.2592756545833126</v>
      </c>
      <c r="AJ322" s="188">
        <f t="shared" si="141"/>
        <v>2.1116312804958461</v>
      </c>
      <c r="AK322" s="188">
        <f t="shared" si="141"/>
        <v>1.9936161004111663</v>
      </c>
      <c r="AL322" s="188">
        <f t="shared" si="141"/>
        <v>1.5701864457597192</v>
      </c>
      <c r="AM322" s="188">
        <f t="shared" si="141"/>
        <v>1.5021375825884182</v>
      </c>
      <c r="AN322" s="188">
        <f t="shared" si="141"/>
        <v>1.5692942828621221</v>
      </c>
      <c r="AO322" s="188">
        <f t="shared" si="141"/>
        <v>1.5923639602061244</v>
      </c>
      <c r="AP322" s="188">
        <f t="shared" si="141"/>
        <v>1.6885460176739693</v>
      </c>
      <c r="AQ322" s="188">
        <f t="shared" si="141"/>
        <v>1.5597703236633</v>
      </c>
      <c r="AR322" s="188">
        <f t="shared" si="141"/>
        <v>1.4396545752614931</v>
      </c>
      <c r="AS322" s="188">
        <f t="shared" si="141"/>
        <v>1.4492908807641034</v>
      </c>
      <c r="AT322" s="188">
        <f t="shared" si="141"/>
        <v>1.5075594367931062</v>
      </c>
      <c r="AU322" s="188">
        <f t="shared" si="141"/>
        <v>1.443171310911157</v>
      </c>
      <c r="AV322" s="188">
        <f t="shared" si="141"/>
        <v>1.2747737641163712</v>
      </c>
      <c r="AW322" s="188">
        <f t="shared" si="141"/>
        <v>0.97645997927293771</v>
      </c>
      <c r="AX322" s="188">
        <f t="shared" si="141"/>
        <v>1.5081916775632644</v>
      </c>
      <c r="AY322" s="188">
        <f t="shared" si="141"/>
        <v>1.5175430308621733</v>
      </c>
      <c r="AZ322" s="188">
        <f t="shared" si="141"/>
        <v>1.4683405564661283</v>
      </c>
      <c r="BA322" s="188">
        <f t="shared" si="141"/>
        <v>1.2435291469727661</v>
      </c>
      <c r="BB322" s="188">
        <f t="shared" si="141"/>
        <v>0.93650958856025679</v>
      </c>
      <c r="BC322" s="188">
        <f t="shared" si="141"/>
        <v>1.3948357256439405</v>
      </c>
      <c r="BD322" s="188">
        <f t="shared" si="141"/>
        <v>1.8311137357412386</v>
      </c>
      <c r="BE322" s="188">
        <f t="shared" si="141"/>
        <v>1.7273401229511387</v>
      </c>
      <c r="BF322" s="188">
        <f t="shared" si="141"/>
        <v>1.8023726194263896</v>
      </c>
      <c r="BG322" s="188">
        <f t="shared" si="141"/>
        <v>1.5190726552333826</v>
      </c>
      <c r="BH322" s="188">
        <f t="shared" si="141"/>
        <v>1.4367886017294458</v>
      </c>
      <c r="BI322" s="188">
        <f t="shared" si="141"/>
        <v>1.3500482160077145</v>
      </c>
      <c r="BJ322" s="188">
        <f t="shared" si="141"/>
        <v>1.443117352550557</v>
      </c>
      <c r="BK322" s="188">
        <f t="shared" si="141"/>
        <v>1.3339535650458902</v>
      </c>
      <c r="BL322" s="188">
        <f t="shared" si="141"/>
        <v>1.7219732785302637</v>
      </c>
      <c r="BM322" s="188">
        <f t="shared" si="141"/>
        <v>1.5488937995111691</v>
      </c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</row>
    <row r="323" spans="1:92" x14ac:dyDescent="0.25">
      <c r="A323" s="232"/>
      <c r="B323" s="164" t="s">
        <v>238</v>
      </c>
      <c r="C323" s="235" t="s">
        <v>0</v>
      </c>
      <c r="D323" s="235" t="s">
        <v>0</v>
      </c>
      <c r="E323" s="235" t="s">
        <v>0</v>
      </c>
      <c r="F323" s="235" t="s">
        <v>0</v>
      </c>
      <c r="G323" s="235" t="s">
        <v>0</v>
      </c>
      <c r="H323" s="188">
        <f t="shared" ref="H323:T323" si="142">(H315/H$63)*100</f>
        <v>9.5438060698606608E-2</v>
      </c>
      <c r="I323" s="188">
        <f t="shared" si="142"/>
        <v>9.1424392027793011E-2</v>
      </c>
      <c r="J323" s="188">
        <f t="shared" si="142"/>
        <v>0.10026067776218166</v>
      </c>
      <c r="K323" s="188">
        <f t="shared" si="142"/>
        <v>0.13949780789159028</v>
      </c>
      <c r="L323" s="188">
        <f t="shared" si="142"/>
        <v>0.32901501130989097</v>
      </c>
      <c r="M323" s="188">
        <f t="shared" si="142"/>
        <v>0.27849185946872324</v>
      </c>
      <c r="N323" s="188">
        <f t="shared" si="142"/>
        <v>0.26078710289236606</v>
      </c>
      <c r="O323" s="188">
        <f t="shared" si="142"/>
        <v>0.24953212726138491</v>
      </c>
      <c r="P323" s="188">
        <f t="shared" si="142"/>
        <v>0.29085140137493387</v>
      </c>
      <c r="Q323" s="188">
        <f t="shared" si="142"/>
        <v>0.31317754757889665</v>
      </c>
      <c r="R323" s="188">
        <f t="shared" si="142"/>
        <v>0.30837004405286345</v>
      </c>
      <c r="S323" s="188">
        <f t="shared" si="142"/>
        <v>0.26187803965581741</v>
      </c>
      <c r="T323" s="188">
        <f t="shared" si="142"/>
        <v>0.26470588235294118</v>
      </c>
      <c r="U323" s="188">
        <f t="shared" ref="U323:BM323" si="143">(U315/U$63)*100</f>
        <v>0.27468754291992858</v>
      </c>
      <c r="V323" s="188">
        <f t="shared" si="143"/>
        <v>0.28259473346178549</v>
      </c>
      <c r="W323" s="188">
        <f t="shared" si="143"/>
        <v>0.35155776457752458</v>
      </c>
      <c r="X323" s="188">
        <f t="shared" si="143"/>
        <v>0.58492201039861358</v>
      </c>
      <c r="Y323" s="188">
        <f t="shared" si="143"/>
        <v>0.50557063945323466</v>
      </c>
      <c r="Z323" s="188">
        <f t="shared" si="143"/>
        <v>0.3912543153049482</v>
      </c>
      <c r="AA323" s="188">
        <f t="shared" si="143"/>
        <v>0.37763948726131591</v>
      </c>
      <c r="AB323" s="188">
        <f t="shared" si="143"/>
        <v>0.44247787610619471</v>
      </c>
      <c r="AC323" s="188">
        <f t="shared" si="143"/>
        <v>0.37952022914428929</v>
      </c>
      <c r="AD323" s="188">
        <f t="shared" si="143"/>
        <v>0.58343809431711957</v>
      </c>
      <c r="AE323" s="188">
        <f t="shared" si="143"/>
        <v>0.72807468052324709</v>
      </c>
      <c r="AF323" s="188">
        <f t="shared" si="143"/>
        <v>0.64813797649126659</v>
      </c>
      <c r="AG323" s="188">
        <f t="shared" si="143"/>
        <v>0.60716742167303084</v>
      </c>
      <c r="AH323" s="188">
        <f t="shared" si="143"/>
        <v>0.63448275862068959</v>
      </c>
      <c r="AI323" s="188">
        <f t="shared" si="143"/>
        <v>0.98371944321479521</v>
      </c>
      <c r="AJ323" s="188">
        <f t="shared" si="143"/>
        <v>0.42364499538441247</v>
      </c>
      <c r="AK323" s="188">
        <f t="shared" si="143"/>
        <v>0.52883574983769743</v>
      </c>
      <c r="AL323" s="188">
        <f t="shared" si="143"/>
        <v>0.66294293360576551</v>
      </c>
      <c r="AM323" s="188">
        <f t="shared" si="143"/>
        <v>0.83171395258453162</v>
      </c>
      <c r="AN323" s="188">
        <f t="shared" si="143"/>
        <v>0.89504762871597043</v>
      </c>
      <c r="AO323" s="188">
        <f t="shared" si="143"/>
        <v>0.66678337913028918</v>
      </c>
      <c r="AP323" s="188">
        <f t="shared" si="143"/>
        <v>0.61304804932799128</v>
      </c>
      <c r="AQ323" s="188">
        <f t="shared" si="143"/>
        <v>1.180315961503541</v>
      </c>
      <c r="AR323" s="188">
        <f t="shared" si="143"/>
        <v>1.0136461243621417</v>
      </c>
      <c r="AS323" s="188">
        <f t="shared" si="143"/>
        <v>1.2163978134820994</v>
      </c>
      <c r="AT323" s="188">
        <f t="shared" si="143"/>
        <v>1.9148649688389627</v>
      </c>
      <c r="AU323" s="188">
        <f t="shared" si="143"/>
        <v>2.2619052468218053</v>
      </c>
      <c r="AV323" s="188">
        <f t="shared" si="143"/>
        <v>0.9023259292498691</v>
      </c>
      <c r="AW323" s="188">
        <f t="shared" si="143"/>
        <v>1.1521016433599376</v>
      </c>
      <c r="AX323" s="188">
        <f t="shared" si="143"/>
        <v>1.4672717483270517</v>
      </c>
      <c r="AY323" s="188">
        <f t="shared" si="143"/>
        <v>1.7226239238810863</v>
      </c>
      <c r="AZ323" s="188">
        <f t="shared" si="143"/>
        <v>1.8514514977526171</v>
      </c>
      <c r="BA323" s="188">
        <f t="shared" si="143"/>
        <v>1.8446995273463878</v>
      </c>
      <c r="BB323" s="188">
        <f t="shared" si="143"/>
        <v>0.99059000716310452</v>
      </c>
      <c r="BC323" s="188">
        <f t="shared" si="143"/>
        <v>1.3603057057758983</v>
      </c>
      <c r="BD323" s="188">
        <f t="shared" si="143"/>
        <v>1.8577460120337361</v>
      </c>
      <c r="BE323" s="188">
        <f t="shared" si="143"/>
        <v>1.4950422748739312</v>
      </c>
      <c r="BF323" s="188">
        <f t="shared" si="143"/>
        <v>1.4341166310622244</v>
      </c>
      <c r="BG323" s="188">
        <f t="shared" si="143"/>
        <v>1.1495527247900754</v>
      </c>
      <c r="BH323" s="188">
        <f t="shared" si="143"/>
        <v>1.0477146841741818</v>
      </c>
      <c r="BI323" s="188">
        <f t="shared" si="143"/>
        <v>1.490803021137179</v>
      </c>
      <c r="BJ323" s="188">
        <f t="shared" si="143"/>
        <v>1.7549647500950276</v>
      </c>
      <c r="BK323" s="188">
        <f t="shared" si="143"/>
        <v>1.8580994542917235</v>
      </c>
      <c r="BL323" s="188">
        <f t="shared" si="143"/>
        <v>1.9464826274639271</v>
      </c>
      <c r="BM323" s="188">
        <f t="shared" si="143"/>
        <v>0.94079134917155782</v>
      </c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</row>
    <row r="324" spans="1:92" x14ac:dyDescent="0.25">
      <c r="A324" s="232"/>
      <c r="B324" s="164" t="s">
        <v>239</v>
      </c>
      <c r="C324" s="235" t="s">
        <v>0</v>
      </c>
      <c r="D324" s="235" t="s">
        <v>0</v>
      </c>
      <c r="E324" s="235" t="s">
        <v>0</v>
      </c>
      <c r="F324" s="235" t="s">
        <v>0</v>
      </c>
      <c r="G324" s="235" t="s">
        <v>0</v>
      </c>
      <c r="H324" s="235" t="s">
        <v>0</v>
      </c>
      <c r="I324" s="235" t="s">
        <v>0</v>
      </c>
      <c r="J324" s="235" t="s">
        <v>0</v>
      </c>
      <c r="K324" s="235" t="s">
        <v>0</v>
      </c>
      <c r="L324" s="235" t="s">
        <v>0</v>
      </c>
      <c r="M324" s="235" t="s">
        <v>0</v>
      </c>
      <c r="N324" s="235" t="s">
        <v>0</v>
      </c>
      <c r="O324" s="235" t="s">
        <v>0</v>
      </c>
      <c r="P324" s="235" t="s">
        <v>0</v>
      </c>
      <c r="Q324" s="235" t="s">
        <v>0</v>
      </c>
      <c r="R324" s="235" t="s">
        <v>0</v>
      </c>
      <c r="S324" s="235" t="s">
        <v>0</v>
      </c>
      <c r="T324" s="235" t="s">
        <v>0</v>
      </c>
      <c r="U324" s="235" t="s">
        <v>0</v>
      </c>
      <c r="V324" s="188">
        <f t="shared" ref="V324:BM324" si="144">(V316/V$63)*100</f>
        <v>1.2845215157353885E-2</v>
      </c>
      <c r="W324" s="188">
        <f t="shared" si="144"/>
        <v>4.8490726148624076E-2</v>
      </c>
      <c r="X324" s="188">
        <f t="shared" si="144"/>
        <v>7.582322357019064E-2</v>
      </c>
      <c r="Y324" s="188">
        <f t="shared" si="144"/>
        <v>6.5536934743937833E-2</v>
      </c>
      <c r="Z324" s="188">
        <f t="shared" si="144"/>
        <v>6.1373225930187951E-2</v>
      </c>
      <c r="AA324" s="188">
        <f t="shared" si="144"/>
        <v>5.850752619541514E-2</v>
      </c>
      <c r="AB324" s="188">
        <f t="shared" si="144"/>
        <v>9.2385490615579116E-2</v>
      </c>
      <c r="AC324" s="188">
        <f t="shared" si="144"/>
        <v>7.1607590404582894E-2</v>
      </c>
      <c r="AD324" s="188">
        <f t="shared" si="144"/>
        <v>8.3808787028978496E-2</v>
      </c>
      <c r="AE324" s="188">
        <f t="shared" si="144"/>
        <v>5.4379021781819276E-2</v>
      </c>
      <c r="AF324" s="188">
        <f t="shared" si="144"/>
        <v>8.5136768098429086E-2</v>
      </c>
      <c r="AG324" s="188">
        <f t="shared" si="144"/>
        <v>5.9293693522756916E-2</v>
      </c>
      <c r="AH324" s="188">
        <f t="shared" si="144"/>
        <v>3.6781609195402298E-2</v>
      </c>
      <c r="AI324" s="188">
        <f t="shared" si="144"/>
        <v>7.0499893430393645E-2</v>
      </c>
      <c r="AJ324" s="188">
        <f t="shared" si="144"/>
        <v>0.245615191876566</v>
      </c>
      <c r="AK324" s="188">
        <f t="shared" si="144"/>
        <v>0.42063406189136548</v>
      </c>
      <c r="AL324" s="188">
        <f t="shared" si="144"/>
        <v>4.8860115709637657E-2</v>
      </c>
      <c r="AM324" s="188">
        <f t="shared" si="144"/>
        <v>2.6233968130586864E-2</v>
      </c>
      <c r="AN324" s="188">
        <f t="shared" si="144"/>
        <v>0.10490161243930088</v>
      </c>
      <c r="AO324" s="188">
        <f t="shared" si="144"/>
        <v>0.11189173142939783</v>
      </c>
      <c r="AP324" s="188">
        <f t="shared" si="144"/>
        <v>8.3823487625380055E-2</v>
      </c>
      <c r="AQ324" s="188">
        <f t="shared" si="144"/>
        <v>0.12022316424863654</v>
      </c>
      <c r="AR324" s="188">
        <f t="shared" si="144"/>
        <v>0.14719804197741809</v>
      </c>
      <c r="AS324" s="188">
        <f t="shared" si="144"/>
        <v>0.20130527194950235</v>
      </c>
      <c r="AT324" s="188">
        <f t="shared" si="144"/>
        <v>0.21206816957759483</v>
      </c>
      <c r="AU324" s="188">
        <f t="shared" si="144"/>
        <v>0.21384841609606481</v>
      </c>
      <c r="AV324" s="188">
        <f t="shared" si="144"/>
        <v>0.12115772941440431</v>
      </c>
      <c r="AW324" s="188">
        <f t="shared" si="144"/>
        <v>5.4845960241725999E-2</v>
      </c>
      <c r="AX324" s="188">
        <f t="shared" si="144"/>
        <v>0.14183524344281209</v>
      </c>
      <c r="AY324" s="188">
        <f t="shared" si="144"/>
        <v>0.12338200067804524</v>
      </c>
      <c r="AZ324" s="188">
        <f t="shared" si="144"/>
        <v>0.1616406399259922</v>
      </c>
      <c r="BA324" s="188">
        <f t="shared" si="144"/>
        <v>0.10488408732838173</v>
      </c>
      <c r="BB324" s="188">
        <f t="shared" si="144"/>
        <v>6.2651654758770714E-2</v>
      </c>
      <c r="BC324" s="188">
        <f t="shared" si="144"/>
        <v>0.20718011920825319</v>
      </c>
      <c r="BD324" s="188">
        <f t="shared" si="144"/>
        <v>0.12520064670114389</v>
      </c>
      <c r="BE324" s="188">
        <f t="shared" si="144"/>
        <v>0.12415152933121562</v>
      </c>
      <c r="BF324" s="188">
        <f t="shared" si="144"/>
        <v>0.18708240534521159</v>
      </c>
      <c r="BG324" s="188">
        <f t="shared" si="144"/>
        <v>0.33706111302379049</v>
      </c>
      <c r="BH324" s="188">
        <f t="shared" si="144"/>
        <v>0.21008369280086175</v>
      </c>
      <c r="BI324" s="188">
        <f t="shared" si="144"/>
        <v>0.15363237240726654</v>
      </c>
      <c r="BJ324" s="188">
        <f t="shared" si="144"/>
        <v>0.23986756754465979</v>
      </c>
      <c r="BK324" s="188">
        <f t="shared" si="144"/>
        <v>0.35975260860487257</v>
      </c>
      <c r="BL324" s="188">
        <f t="shared" si="144"/>
        <v>0.4438962442883192</v>
      </c>
      <c r="BM324" s="188">
        <f t="shared" si="144"/>
        <v>0.24723441410503388</v>
      </c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</row>
    <row r="325" spans="1:92" x14ac:dyDescent="0.25">
      <c r="A325" s="232"/>
      <c r="B325" s="164" t="s">
        <v>240</v>
      </c>
      <c r="C325" s="235" t="s">
        <v>0</v>
      </c>
      <c r="D325" s="235" t="s">
        <v>0</v>
      </c>
      <c r="E325" s="235" t="s">
        <v>0</v>
      </c>
      <c r="F325" s="235" t="s">
        <v>0</v>
      </c>
      <c r="G325" s="235" t="s">
        <v>0</v>
      </c>
      <c r="H325" s="235" t="s">
        <v>0</v>
      </c>
      <c r="I325" s="235" t="s">
        <v>0</v>
      </c>
      <c r="J325" s="235" t="s">
        <v>0</v>
      </c>
      <c r="K325" s="235" t="s">
        <v>0</v>
      </c>
      <c r="L325" s="235" t="s">
        <v>0</v>
      </c>
      <c r="M325" s="235" t="s">
        <v>0</v>
      </c>
      <c r="N325" s="235" t="s">
        <v>0</v>
      </c>
      <c r="O325" s="235" t="s">
        <v>0</v>
      </c>
      <c r="P325" s="235" t="s">
        <v>0</v>
      </c>
      <c r="Q325" s="235" t="s">
        <v>0</v>
      </c>
      <c r="R325" s="235" t="s">
        <v>0</v>
      </c>
      <c r="S325" s="235" t="s">
        <v>0</v>
      </c>
      <c r="T325" s="235" t="s">
        <v>0</v>
      </c>
      <c r="U325" s="235" t="s">
        <v>0</v>
      </c>
      <c r="V325" s="235" t="s">
        <v>0</v>
      </c>
      <c r="W325" s="235" t="s">
        <v>0</v>
      </c>
      <c r="X325" s="235" t="s">
        <v>0</v>
      </c>
      <c r="Y325" s="235" t="s">
        <v>0</v>
      </c>
      <c r="Z325" s="235" t="s">
        <v>0</v>
      </c>
      <c r="AA325" s="235" t="s">
        <v>0</v>
      </c>
      <c r="AB325" s="235" t="s">
        <v>0</v>
      </c>
      <c r="AC325" s="235" t="s">
        <v>0</v>
      </c>
      <c r="AD325" s="235" t="s">
        <v>0</v>
      </c>
      <c r="AE325" s="235" t="s">
        <v>0</v>
      </c>
      <c r="AF325" s="235" t="s">
        <v>0</v>
      </c>
      <c r="AG325" s="235" t="s">
        <v>0</v>
      </c>
      <c r="AH325" s="235" t="s">
        <v>0</v>
      </c>
      <c r="AI325" s="235" t="s">
        <v>0</v>
      </c>
      <c r="AJ325" s="235" t="s">
        <v>0</v>
      </c>
      <c r="AK325" s="235" t="s">
        <v>0</v>
      </c>
      <c r="AL325" s="235" t="s">
        <v>0</v>
      </c>
      <c r="AM325" s="235" t="s">
        <v>0</v>
      </c>
      <c r="AN325" s="235" t="s">
        <v>0</v>
      </c>
      <c r="AO325" s="235" t="s">
        <v>0</v>
      </c>
      <c r="AP325" s="235" t="s">
        <v>0</v>
      </c>
      <c r="AQ325" s="235" t="s">
        <v>0</v>
      </c>
      <c r="AR325" s="235" t="s">
        <v>0</v>
      </c>
      <c r="AS325" s="235" t="s">
        <v>0</v>
      </c>
      <c r="AT325" s="235" t="s">
        <v>0</v>
      </c>
      <c r="AU325" s="235" t="s">
        <v>0</v>
      </c>
      <c r="AV325" s="235" t="s">
        <v>0</v>
      </c>
      <c r="AW325" s="235" t="s">
        <v>0</v>
      </c>
      <c r="AX325" s="235" t="s">
        <v>0</v>
      </c>
      <c r="AY325" s="235" t="s">
        <v>0</v>
      </c>
      <c r="AZ325" s="235" t="s">
        <v>0</v>
      </c>
      <c r="BA325" s="235" t="s">
        <v>0</v>
      </c>
      <c r="BB325" s="188">
        <f t="shared" ref="BB325:BM325" si="145">(BB317/BB$63)*100</f>
        <v>1.1428314874564039E-2</v>
      </c>
      <c r="BC325" s="188">
        <f t="shared" si="145"/>
        <v>2.4790783495004656E-2</v>
      </c>
      <c r="BD325" s="188">
        <f t="shared" si="145"/>
        <v>3.1987679677402084E-2</v>
      </c>
      <c r="BE325" s="188">
        <f t="shared" si="145"/>
        <v>4.3792034517904158E-2</v>
      </c>
      <c r="BF325" s="188">
        <f t="shared" si="145"/>
        <v>9.3632107631471298E-2</v>
      </c>
      <c r="BG325" s="188">
        <f t="shared" si="145"/>
        <v>0.17170349709110644</v>
      </c>
      <c r="BH325" s="188">
        <f t="shared" si="145"/>
        <v>6.5161093906058787E-2</v>
      </c>
      <c r="BI325" s="188">
        <f t="shared" si="145"/>
        <v>8.2698795840502992E-2</v>
      </c>
      <c r="BJ325" s="188">
        <f t="shared" si="145"/>
        <v>0.10741555246801494</v>
      </c>
      <c r="BK325" s="188">
        <f t="shared" si="145"/>
        <v>0.15023086782119929</v>
      </c>
      <c r="BL325" s="188">
        <f t="shared" si="145"/>
        <v>0.15105435926187266</v>
      </c>
      <c r="BM325" s="188">
        <f t="shared" si="145"/>
        <v>0.16092538453085201</v>
      </c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</row>
    <row r="326" spans="1:92" x14ac:dyDescent="0.25">
      <c r="A326" s="232"/>
      <c r="B326" s="164" t="s">
        <v>241</v>
      </c>
      <c r="C326" s="235" t="s">
        <v>0</v>
      </c>
      <c r="D326" s="235" t="s">
        <v>0</v>
      </c>
      <c r="E326" s="235" t="s">
        <v>0</v>
      </c>
      <c r="F326" s="235" t="s">
        <v>0</v>
      </c>
      <c r="G326" s="235" t="s">
        <v>0</v>
      </c>
      <c r="H326" s="235" t="s">
        <v>0</v>
      </c>
      <c r="I326" s="235" t="s">
        <v>0</v>
      </c>
      <c r="J326" s="235" t="s">
        <v>0</v>
      </c>
      <c r="K326" s="235" t="s">
        <v>0</v>
      </c>
      <c r="L326" s="235" t="s">
        <v>0</v>
      </c>
      <c r="M326" s="235" t="s">
        <v>0</v>
      </c>
      <c r="N326" s="235" t="s">
        <v>0</v>
      </c>
      <c r="O326" s="235" t="s">
        <v>0</v>
      </c>
      <c r="P326" s="235" t="s">
        <v>0</v>
      </c>
      <c r="Q326" s="235" t="s">
        <v>0</v>
      </c>
      <c r="R326" s="235" t="s">
        <v>0</v>
      </c>
      <c r="S326" s="235" t="s">
        <v>0</v>
      </c>
      <c r="T326" s="235" t="s">
        <v>0</v>
      </c>
      <c r="U326" s="235" t="s">
        <v>0</v>
      </c>
      <c r="V326" s="235" t="s">
        <v>0</v>
      </c>
      <c r="W326" s="235" t="s">
        <v>0</v>
      </c>
      <c r="X326" s="235" t="s">
        <v>0</v>
      </c>
      <c r="Y326" s="235" t="s">
        <v>0</v>
      </c>
      <c r="Z326" s="235" t="s">
        <v>0</v>
      </c>
      <c r="AA326" s="235" t="s">
        <v>0</v>
      </c>
      <c r="AB326" s="235" t="s">
        <v>0</v>
      </c>
      <c r="AC326" s="235" t="s">
        <v>0</v>
      </c>
      <c r="AD326" s="235" t="s">
        <v>0</v>
      </c>
      <c r="AE326" s="235" t="s">
        <v>0</v>
      </c>
      <c r="AF326" s="235" t="s">
        <v>0</v>
      </c>
      <c r="AG326" s="235" t="s">
        <v>0</v>
      </c>
      <c r="AH326" s="235" t="s">
        <v>0</v>
      </c>
      <c r="AI326" s="235" t="s">
        <v>0</v>
      </c>
      <c r="AJ326" s="235" t="s">
        <v>0</v>
      </c>
      <c r="AK326" s="235" t="s">
        <v>0</v>
      </c>
      <c r="AL326" s="235" t="s">
        <v>0</v>
      </c>
      <c r="AM326" s="235" t="s">
        <v>0</v>
      </c>
      <c r="AN326" s="235" t="s">
        <v>0</v>
      </c>
      <c r="AO326" s="235" t="s">
        <v>0</v>
      </c>
      <c r="AP326" s="235" t="s">
        <v>0</v>
      </c>
      <c r="AQ326" s="235" t="s">
        <v>0</v>
      </c>
      <c r="AR326" s="235" t="s">
        <v>0</v>
      </c>
      <c r="AS326" s="235" t="s">
        <v>0</v>
      </c>
      <c r="AT326" s="235" t="s">
        <v>0</v>
      </c>
      <c r="AU326" s="235" t="s">
        <v>0</v>
      </c>
      <c r="AV326" s="235" t="s">
        <v>0</v>
      </c>
      <c r="AW326" s="235" t="s">
        <v>0</v>
      </c>
      <c r="AX326" s="235" t="s">
        <v>0</v>
      </c>
      <c r="AY326" s="235" t="s">
        <v>0</v>
      </c>
      <c r="AZ326" s="235" t="s">
        <v>0</v>
      </c>
      <c r="BA326" s="235" t="s">
        <v>0</v>
      </c>
      <c r="BB326" s="235" t="s">
        <v>0</v>
      </c>
      <c r="BC326" s="235" t="s">
        <v>0</v>
      </c>
      <c r="BD326" s="235" t="s">
        <v>0</v>
      </c>
      <c r="BE326" s="235" t="s">
        <v>0</v>
      </c>
      <c r="BF326" s="235" t="s">
        <v>0</v>
      </c>
      <c r="BG326" s="235" t="s">
        <v>0</v>
      </c>
      <c r="BH326" s="235" t="s">
        <v>0</v>
      </c>
      <c r="BI326" s="235" t="s">
        <v>0</v>
      </c>
      <c r="BJ326" s="188">
        <f>(BJ318/BJ$63)*100</f>
        <v>0.40609272749440428</v>
      </c>
      <c r="BK326" s="188">
        <f>(BK318/BK$63)*100</f>
        <v>0.3503034103408838</v>
      </c>
      <c r="BL326" s="188">
        <f>(BL318/BL$63)*100</f>
        <v>0.34923860695455133</v>
      </c>
      <c r="BM326" s="188">
        <f>(BM318/BM$63)*100</f>
        <v>0.60859225043499721</v>
      </c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</row>
    <row r="327" spans="1:92" x14ac:dyDescent="0.25">
      <c r="A327" s="228"/>
      <c r="B327" s="7" t="s">
        <v>242</v>
      </c>
      <c r="C327" s="235" t="s">
        <v>0</v>
      </c>
      <c r="D327" s="235" t="s">
        <v>0</v>
      </c>
      <c r="E327" s="235" t="s">
        <v>0</v>
      </c>
      <c r="F327" s="235" t="s">
        <v>0</v>
      </c>
      <c r="G327" s="235" t="s">
        <v>0</v>
      </c>
      <c r="H327" s="238">
        <f t="shared" ref="H327:AM327" si="146">(H311/H$311)*100</f>
        <v>100</v>
      </c>
      <c r="I327" s="238">
        <f t="shared" si="146"/>
        <v>100</v>
      </c>
      <c r="J327" s="238">
        <f t="shared" si="146"/>
        <v>100</v>
      </c>
      <c r="K327" s="238">
        <f t="shared" si="146"/>
        <v>100</v>
      </c>
      <c r="L327" s="238">
        <f t="shared" si="146"/>
        <v>100</v>
      </c>
      <c r="M327" s="238">
        <f t="shared" si="146"/>
        <v>100</v>
      </c>
      <c r="N327" s="238">
        <f t="shared" si="146"/>
        <v>100</v>
      </c>
      <c r="O327" s="238">
        <f t="shared" si="146"/>
        <v>100</v>
      </c>
      <c r="P327" s="238">
        <f t="shared" si="146"/>
        <v>100</v>
      </c>
      <c r="Q327" s="238">
        <f t="shared" si="146"/>
        <v>100</v>
      </c>
      <c r="R327" s="238">
        <f t="shared" si="146"/>
        <v>100</v>
      </c>
      <c r="S327" s="238">
        <f t="shared" si="146"/>
        <v>100</v>
      </c>
      <c r="T327" s="238">
        <f t="shared" si="146"/>
        <v>100</v>
      </c>
      <c r="U327" s="238">
        <f t="shared" si="146"/>
        <v>100</v>
      </c>
      <c r="V327" s="238">
        <f t="shared" si="146"/>
        <v>100</v>
      </c>
      <c r="W327" s="238">
        <f t="shared" si="146"/>
        <v>100</v>
      </c>
      <c r="X327" s="238">
        <f t="shared" si="146"/>
        <v>100</v>
      </c>
      <c r="Y327" s="238">
        <f t="shared" si="146"/>
        <v>100</v>
      </c>
      <c r="Z327" s="238">
        <f t="shared" si="146"/>
        <v>100</v>
      </c>
      <c r="AA327" s="238">
        <f t="shared" si="146"/>
        <v>100</v>
      </c>
      <c r="AB327" s="238">
        <f t="shared" si="146"/>
        <v>100</v>
      </c>
      <c r="AC327" s="238">
        <f t="shared" si="146"/>
        <v>100</v>
      </c>
      <c r="AD327" s="238">
        <f t="shared" si="146"/>
        <v>100</v>
      </c>
      <c r="AE327" s="238">
        <f t="shared" si="146"/>
        <v>100</v>
      </c>
      <c r="AF327" s="238">
        <f t="shared" si="146"/>
        <v>100</v>
      </c>
      <c r="AG327" s="238">
        <f t="shared" si="146"/>
        <v>100</v>
      </c>
      <c r="AH327" s="238">
        <f t="shared" si="146"/>
        <v>100</v>
      </c>
      <c r="AI327" s="238">
        <f t="shared" si="146"/>
        <v>100</v>
      </c>
      <c r="AJ327" s="238">
        <f t="shared" si="146"/>
        <v>100</v>
      </c>
      <c r="AK327" s="238">
        <f t="shared" si="146"/>
        <v>100</v>
      </c>
      <c r="AL327" s="238">
        <f t="shared" si="146"/>
        <v>100</v>
      </c>
      <c r="AM327" s="238">
        <f t="shared" si="146"/>
        <v>100</v>
      </c>
      <c r="AN327" s="238">
        <f t="shared" ref="AN327:BM327" si="147">(AN311/AN$311)*100</f>
        <v>100</v>
      </c>
      <c r="AO327" s="238">
        <f t="shared" si="147"/>
        <v>100</v>
      </c>
      <c r="AP327" s="238">
        <f t="shared" si="147"/>
        <v>100</v>
      </c>
      <c r="AQ327" s="238">
        <f t="shared" si="147"/>
        <v>100</v>
      </c>
      <c r="AR327" s="238">
        <f t="shared" si="147"/>
        <v>100</v>
      </c>
      <c r="AS327" s="238">
        <f t="shared" si="147"/>
        <v>100</v>
      </c>
      <c r="AT327" s="238">
        <f t="shared" si="147"/>
        <v>100</v>
      </c>
      <c r="AU327" s="238">
        <f t="shared" si="147"/>
        <v>100</v>
      </c>
      <c r="AV327" s="238">
        <f t="shared" si="147"/>
        <v>100</v>
      </c>
      <c r="AW327" s="238">
        <f t="shared" si="147"/>
        <v>100</v>
      </c>
      <c r="AX327" s="238">
        <f t="shared" si="147"/>
        <v>100</v>
      </c>
      <c r="AY327" s="238">
        <f t="shared" si="147"/>
        <v>100</v>
      </c>
      <c r="AZ327" s="238">
        <f t="shared" si="147"/>
        <v>100</v>
      </c>
      <c r="BA327" s="238">
        <f t="shared" si="147"/>
        <v>100</v>
      </c>
      <c r="BB327" s="238">
        <f t="shared" si="147"/>
        <v>100</v>
      </c>
      <c r="BC327" s="238">
        <f t="shared" si="147"/>
        <v>100</v>
      </c>
      <c r="BD327" s="238">
        <f t="shared" si="147"/>
        <v>100</v>
      </c>
      <c r="BE327" s="238">
        <f t="shared" si="147"/>
        <v>100</v>
      </c>
      <c r="BF327" s="238">
        <f t="shared" si="147"/>
        <v>100</v>
      </c>
      <c r="BG327" s="238">
        <f t="shared" si="147"/>
        <v>100</v>
      </c>
      <c r="BH327" s="238">
        <f t="shared" si="147"/>
        <v>100</v>
      </c>
      <c r="BI327" s="238">
        <f t="shared" si="147"/>
        <v>100</v>
      </c>
      <c r="BJ327" s="238">
        <f t="shared" si="147"/>
        <v>100</v>
      </c>
      <c r="BK327" s="238">
        <f t="shared" si="147"/>
        <v>100</v>
      </c>
      <c r="BL327" s="238">
        <f t="shared" si="147"/>
        <v>100</v>
      </c>
      <c r="BM327" s="238">
        <f t="shared" si="147"/>
        <v>100</v>
      </c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</row>
    <row r="328" spans="1:92" x14ac:dyDescent="0.25">
      <c r="A328" s="228"/>
      <c r="B328" s="164" t="s">
        <v>235</v>
      </c>
      <c r="C328" s="235" t="s">
        <v>0</v>
      </c>
      <c r="D328" s="235" t="s">
        <v>0</v>
      </c>
      <c r="E328" s="235" t="s">
        <v>0</v>
      </c>
      <c r="F328" s="235" t="s">
        <v>0</v>
      </c>
      <c r="G328" s="235" t="s">
        <v>0</v>
      </c>
      <c r="H328" s="235" t="s">
        <v>0</v>
      </c>
      <c r="I328" s="238">
        <f t="shared" ref="I328:AN328" si="148">(I312/I$311)*100</f>
        <v>19.607843137254903</v>
      </c>
      <c r="J328" s="238">
        <f t="shared" si="148"/>
        <v>20.618556701030926</v>
      </c>
      <c r="K328" s="238">
        <f t="shared" si="148"/>
        <v>20.202020202020201</v>
      </c>
      <c r="L328" s="238">
        <f t="shared" si="148"/>
        <v>10.204081632653061</v>
      </c>
      <c r="M328" s="238">
        <f t="shared" si="148"/>
        <v>9.7087378640776691</v>
      </c>
      <c r="N328" s="238">
        <f t="shared" si="148"/>
        <v>10.989010989010989</v>
      </c>
      <c r="O328" s="238">
        <f t="shared" si="148"/>
        <v>13.698630136986301</v>
      </c>
      <c r="P328" s="238">
        <f t="shared" si="148"/>
        <v>11.76470588235294</v>
      </c>
      <c r="Q328" s="238">
        <f t="shared" si="148"/>
        <v>10.204081632653061</v>
      </c>
      <c r="R328" s="238">
        <f t="shared" si="148"/>
        <v>21.897810218978105</v>
      </c>
      <c r="S328" s="238">
        <f t="shared" si="148"/>
        <v>19.047619047619047</v>
      </c>
      <c r="T328" s="238">
        <f t="shared" si="148"/>
        <v>17.708333333333336</v>
      </c>
      <c r="U328" s="238">
        <f t="shared" si="148"/>
        <v>18.181818181818183</v>
      </c>
      <c r="V328" s="238">
        <f t="shared" si="148"/>
        <v>16.738197424892704</v>
      </c>
      <c r="W328" s="238">
        <f t="shared" si="148"/>
        <v>15.517241379310345</v>
      </c>
      <c r="X328" s="238">
        <f t="shared" si="148"/>
        <v>17.507418397626111</v>
      </c>
      <c r="Y328" s="238">
        <f t="shared" si="148"/>
        <v>14.008620689655171</v>
      </c>
      <c r="Z328" s="238">
        <f t="shared" si="148"/>
        <v>15.140845070422534</v>
      </c>
      <c r="AA328" s="238">
        <f t="shared" si="148"/>
        <v>18.87366818873668</v>
      </c>
      <c r="AB328" s="238">
        <f t="shared" si="148"/>
        <v>17.216981132075471</v>
      </c>
      <c r="AC328" s="238">
        <f t="shared" si="148"/>
        <v>19.41941941941942</v>
      </c>
      <c r="AD328" s="238">
        <f t="shared" si="148"/>
        <v>19.923664122137406</v>
      </c>
      <c r="AE328" s="238">
        <f t="shared" si="148"/>
        <v>20.792722547108511</v>
      </c>
      <c r="AF328" s="238">
        <f t="shared" si="148"/>
        <v>23.466257668711656</v>
      </c>
      <c r="AG328" s="238">
        <f t="shared" si="148"/>
        <v>19.311377245508982</v>
      </c>
      <c r="AH328" s="238">
        <f t="shared" si="148"/>
        <v>20.486600846262341</v>
      </c>
      <c r="AI328" s="238">
        <f t="shared" si="148"/>
        <v>17.134146341463417</v>
      </c>
      <c r="AJ328" s="238">
        <f t="shared" si="148"/>
        <v>18.335500650195058</v>
      </c>
      <c r="AK328" s="238">
        <f t="shared" si="148"/>
        <v>15.013148458044464</v>
      </c>
      <c r="AL328" s="238">
        <f t="shared" si="148"/>
        <v>13.770417422867515</v>
      </c>
      <c r="AM328" s="238">
        <f t="shared" si="148"/>
        <v>15.226427477576024</v>
      </c>
      <c r="AN328" s="238">
        <f t="shared" si="148"/>
        <v>12.277896233120114</v>
      </c>
      <c r="AO328" s="238">
        <f t="shared" ref="AO328:BM328" si="149">(AO312/AO$311)*100</f>
        <v>11.308562197092083</v>
      </c>
      <c r="AP328" s="238">
        <f t="shared" si="149"/>
        <v>13.181261481935088</v>
      </c>
      <c r="AQ328" s="238">
        <f t="shared" si="149"/>
        <v>8.0587392550143271</v>
      </c>
      <c r="AR328" s="238">
        <f t="shared" si="149"/>
        <v>9.2460470497493255</v>
      </c>
      <c r="AS328" s="238">
        <f t="shared" si="149"/>
        <v>7.9275616742123258</v>
      </c>
      <c r="AT328" s="238">
        <f t="shared" si="149"/>
        <v>10.281455755734029</v>
      </c>
      <c r="AU328" s="238">
        <f t="shared" si="149"/>
        <v>13.581096581784813</v>
      </c>
      <c r="AV328" s="238">
        <f t="shared" si="149"/>
        <v>8.6136868725572846</v>
      </c>
      <c r="AW328" s="238">
        <f t="shared" si="149"/>
        <v>8.1873990306946691</v>
      </c>
      <c r="AX328" s="238">
        <f t="shared" si="149"/>
        <v>11.421380063636795</v>
      </c>
      <c r="AY328" s="238">
        <f t="shared" si="149"/>
        <v>10.555889165308399</v>
      </c>
      <c r="AZ328" s="238">
        <f t="shared" si="149"/>
        <v>10.998898971107483</v>
      </c>
      <c r="BA328" s="238">
        <f t="shared" si="149"/>
        <v>13.425783256291732</v>
      </c>
      <c r="BB328" s="238">
        <f t="shared" si="149"/>
        <v>14.572729708009643</v>
      </c>
      <c r="BC328" s="238">
        <f t="shared" si="149"/>
        <v>14.859751336416602</v>
      </c>
      <c r="BD328" s="238">
        <f t="shared" si="149"/>
        <v>14.133793490910552</v>
      </c>
      <c r="BE328" s="238">
        <f t="shared" si="149"/>
        <v>16.922768366811688</v>
      </c>
      <c r="BF328" s="238">
        <f t="shared" si="149"/>
        <v>18.08765023442313</v>
      </c>
      <c r="BG328" s="238">
        <f t="shared" si="149"/>
        <v>13.898223936801982</v>
      </c>
      <c r="BH328" s="238">
        <f t="shared" si="149"/>
        <v>18.396596765213914</v>
      </c>
      <c r="BI328" s="238">
        <f t="shared" si="149"/>
        <v>18.861727281927667</v>
      </c>
      <c r="BJ328" s="238">
        <f t="shared" si="149"/>
        <v>14.989593658665628</v>
      </c>
      <c r="BK328" s="238">
        <f t="shared" si="149"/>
        <v>15.809641736154248</v>
      </c>
      <c r="BL328" s="238">
        <f t="shared" si="149"/>
        <v>13.836742496654558</v>
      </c>
      <c r="BM328" s="238">
        <f t="shared" si="149"/>
        <v>15.251534877495221</v>
      </c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</row>
    <row r="329" spans="1:92" x14ac:dyDescent="0.25">
      <c r="A329" s="228"/>
      <c r="B329" s="164" t="s">
        <v>236</v>
      </c>
      <c r="C329" s="235" t="s">
        <v>0</v>
      </c>
      <c r="D329" s="235" t="s">
        <v>0</v>
      </c>
      <c r="E329" s="235" t="s">
        <v>0</v>
      </c>
      <c r="F329" s="235" t="s">
        <v>0</v>
      </c>
      <c r="G329" s="235" t="s">
        <v>0</v>
      </c>
      <c r="H329" s="235" t="s">
        <v>0</v>
      </c>
      <c r="I329" s="235" t="s">
        <v>0</v>
      </c>
      <c r="J329" s="235" t="s">
        <v>0</v>
      </c>
      <c r="K329" s="235" t="s">
        <v>0</v>
      </c>
      <c r="L329" s="235" t="s">
        <v>0</v>
      </c>
      <c r="M329" s="235" t="s">
        <v>0</v>
      </c>
      <c r="N329" s="235" t="s">
        <v>0</v>
      </c>
      <c r="O329" s="235" t="s">
        <v>0</v>
      </c>
      <c r="P329" s="235" t="s">
        <v>0</v>
      </c>
      <c r="Q329" s="235" t="s">
        <v>0</v>
      </c>
      <c r="R329" s="235" t="s">
        <v>0</v>
      </c>
      <c r="S329" s="235" t="s">
        <v>0</v>
      </c>
      <c r="T329" s="235" t="s">
        <v>0</v>
      </c>
      <c r="U329" s="238">
        <f t="shared" ref="U329:BM329" si="150">(U313/U$311)*100</f>
        <v>1.5151515151515151</v>
      </c>
      <c r="V329" s="238">
        <f t="shared" si="150"/>
        <v>11.587982832618025</v>
      </c>
      <c r="W329" s="238">
        <f t="shared" si="150"/>
        <v>20.689655172413794</v>
      </c>
      <c r="X329" s="238">
        <f t="shared" si="150"/>
        <v>8.3086053412462899</v>
      </c>
      <c r="Y329" s="238">
        <f t="shared" si="150"/>
        <v>8.1896551724137936</v>
      </c>
      <c r="Z329" s="238">
        <f t="shared" si="150"/>
        <v>6.3380281690140841</v>
      </c>
      <c r="AA329" s="238">
        <f t="shared" si="150"/>
        <v>9.5890410958904102</v>
      </c>
      <c r="AB329" s="238">
        <f t="shared" si="150"/>
        <v>15.566037735849056</v>
      </c>
      <c r="AC329" s="238">
        <f t="shared" si="150"/>
        <v>15.315315315315313</v>
      </c>
      <c r="AD329" s="238">
        <f t="shared" si="150"/>
        <v>12.824427480916031</v>
      </c>
      <c r="AE329" s="238">
        <f t="shared" si="150"/>
        <v>18.128654970760234</v>
      </c>
      <c r="AF329" s="238">
        <f t="shared" si="150"/>
        <v>24.130879345603272</v>
      </c>
      <c r="AG329" s="238">
        <f t="shared" si="150"/>
        <v>29.790419161676645</v>
      </c>
      <c r="AH329" s="238">
        <f t="shared" si="150"/>
        <v>25.811001410437235</v>
      </c>
      <c r="AI329" s="238">
        <f t="shared" si="150"/>
        <v>21.25</v>
      </c>
      <c r="AJ329" s="238">
        <f t="shared" si="150"/>
        <v>26.820546163849158</v>
      </c>
      <c r="AK329" s="238">
        <f t="shared" si="150"/>
        <v>32.966770260578535</v>
      </c>
      <c r="AL329" s="238">
        <f t="shared" si="150"/>
        <v>39.609800362976408</v>
      </c>
      <c r="AM329" s="238">
        <f t="shared" si="150"/>
        <v>31.634215707722603</v>
      </c>
      <c r="AN329" s="238">
        <f t="shared" si="150"/>
        <v>33.759772565742715</v>
      </c>
      <c r="AO329" s="238">
        <f t="shared" si="150"/>
        <v>38.368336025848144</v>
      </c>
      <c r="AP329" s="238">
        <f t="shared" si="150"/>
        <v>35.41028781383956</v>
      </c>
      <c r="AQ329" s="238">
        <f t="shared" si="150"/>
        <v>37.404489016236866</v>
      </c>
      <c r="AR329" s="238">
        <f t="shared" si="150"/>
        <v>47.319706903200924</v>
      </c>
      <c r="AS329" s="238">
        <f t="shared" si="150"/>
        <v>42.594474729742217</v>
      </c>
      <c r="AT329" s="238">
        <f t="shared" si="150"/>
        <v>35.033644454091601</v>
      </c>
      <c r="AU329" s="238">
        <f t="shared" si="150"/>
        <v>31.239963294333563</v>
      </c>
      <c r="AV329" s="238">
        <f t="shared" si="150"/>
        <v>44.286918537818991</v>
      </c>
      <c r="AW329" s="238">
        <f t="shared" si="150"/>
        <v>49.880452342487885</v>
      </c>
      <c r="AX329" s="238">
        <f t="shared" si="150"/>
        <v>40.461604217124943</v>
      </c>
      <c r="AY329" s="238">
        <f t="shared" si="150"/>
        <v>37.526807926567727</v>
      </c>
      <c r="AZ329" s="238">
        <f t="shared" si="150"/>
        <v>36.421276434185053</v>
      </c>
      <c r="BA329" s="238">
        <f t="shared" si="150"/>
        <v>37.996918335901384</v>
      </c>
      <c r="BB329" s="238">
        <f t="shared" si="150"/>
        <v>41.646575587105993</v>
      </c>
      <c r="BC329" s="238">
        <f t="shared" si="150"/>
        <v>34.479548321220491</v>
      </c>
      <c r="BD329" s="238">
        <f t="shared" si="150"/>
        <v>32.549460251213937</v>
      </c>
      <c r="BE329" s="238">
        <f t="shared" si="150"/>
        <v>36.017772840877534</v>
      </c>
      <c r="BF329" s="238">
        <f t="shared" si="150"/>
        <v>41.511167730011387</v>
      </c>
      <c r="BG329" s="238">
        <f t="shared" si="150"/>
        <v>45.994420454650083</v>
      </c>
      <c r="BH329" s="238">
        <f t="shared" si="150"/>
        <v>45.176371500763729</v>
      </c>
      <c r="BI329" s="238">
        <f t="shared" si="150"/>
        <v>48.050896578373553</v>
      </c>
      <c r="BJ329" s="238">
        <f t="shared" si="150"/>
        <v>46.377222702079038</v>
      </c>
      <c r="BK329" s="238">
        <f t="shared" si="150"/>
        <v>45.609632685970979</v>
      </c>
      <c r="BL329" s="238">
        <f t="shared" si="150"/>
        <v>49.47916597999987</v>
      </c>
      <c r="BM329" s="238">
        <f t="shared" si="150"/>
        <v>51.632806517840798</v>
      </c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</row>
    <row r="330" spans="1:92" x14ac:dyDescent="0.25">
      <c r="A330" s="228"/>
      <c r="B330" s="233" t="s">
        <v>237</v>
      </c>
      <c r="C330" s="235" t="s">
        <v>0</v>
      </c>
      <c r="D330" s="235" t="s">
        <v>0</v>
      </c>
      <c r="E330" s="235" t="s">
        <v>0</v>
      </c>
      <c r="F330" s="235" t="s">
        <v>0</v>
      </c>
      <c r="G330" s="235" t="s">
        <v>0</v>
      </c>
      <c r="H330" s="238">
        <f t="shared" ref="H330:T330" si="151">(H314/H$311)*100</f>
        <v>93.902439024390233</v>
      </c>
      <c r="I330" s="238">
        <f t="shared" si="151"/>
        <v>75.490196078431367</v>
      </c>
      <c r="J330" s="238">
        <f t="shared" si="151"/>
        <v>74.226804123711347</v>
      </c>
      <c r="K330" s="238">
        <f t="shared" si="151"/>
        <v>72.727272727272734</v>
      </c>
      <c r="L330" s="238">
        <f t="shared" si="151"/>
        <v>73.469387755102048</v>
      </c>
      <c r="M330" s="238">
        <f t="shared" si="151"/>
        <v>77.669902912621353</v>
      </c>
      <c r="N330" s="238">
        <f t="shared" si="151"/>
        <v>76.923076923076934</v>
      </c>
      <c r="O330" s="238">
        <f t="shared" si="151"/>
        <v>75.342465753424662</v>
      </c>
      <c r="P330" s="238">
        <f t="shared" si="151"/>
        <v>75.294117647058826</v>
      </c>
      <c r="Q330" s="238">
        <f t="shared" si="151"/>
        <v>76.530612244897952</v>
      </c>
      <c r="R330" s="238">
        <f t="shared" si="151"/>
        <v>67.883211678832112</v>
      </c>
      <c r="S330" s="238">
        <f t="shared" si="151"/>
        <v>72.61904761904762</v>
      </c>
      <c r="T330" s="238">
        <f t="shared" si="151"/>
        <v>72.916666666666657</v>
      </c>
      <c r="U330" s="238">
        <f t="shared" ref="U330:BM330" si="152">(U314/U$311)*100</f>
        <v>70.202020202020194</v>
      </c>
      <c r="V330" s="238">
        <f t="shared" si="152"/>
        <v>61.802575107296143</v>
      </c>
      <c r="W330" s="238">
        <f t="shared" si="152"/>
        <v>52.413793103448278</v>
      </c>
      <c r="X330" s="238">
        <f t="shared" si="152"/>
        <v>56.083086053412465</v>
      </c>
      <c r="Y330" s="238">
        <f t="shared" si="152"/>
        <v>64.65517241379311</v>
      </c>
      <c r="Z330" s="238">
        <f t="shared" si="152"/>
        <v>68.133802816901408</v>
      </c>
      <c r="AA330" s="238">
        <f t="shared" si="152"/>
        <v>59.056316590563164</v>
      </c>
      <c r="AB330" s="238">
        <f t="shared" si="152"/>
        <v>54.24528301886793</v>
      </c>
      <c r="AC330" s="238">
        <f t="shared" si="152"/>
        <v>52.652652652652655</v>
      </c>
      <c r="AD330" s="238">
        <f t="shared" si="152"/>
        <v>51.450381679389309</v>
      </c>
      <c r="AE330" s="238">
        <f t="shared" si="152"/>
        <v>44.249512670565302</v>
      </c>
      <c r="AF330" s="238">
        <f t="shared" si="152"/>
        <v>38.752556237218819</v>
      </c>
      <c r="AG330" s="238">
        <f t="shared" si="152"/>
        <v>40.381736526946113</v>
      </c>
      <c r="AH330" s="238">
        <f t="shared" si="152"/>
        <v>40.832157968970378</v>
      </c>
      <c r="AI330" s="238">
        <f t="shared" si="152"/>
        <v>42.012195121951216</v>
      </c>
      <c r="AJ330" s="238">
        <f t="shared" si="152"/>
        <v>41.644993498049416</v>
      </c>
      <c r="AK330" s="238">
        <f t="shared" si="152"/>
        <v>35.237867559168059</v>
      </c>
      <c r="AL330" s="238">
        <f t="shared" si="152"/>
        <v>32.078039927404717</v>
      </c>
      <c r="AM330" s="238">
        <f t="shared" si="152"/>
        <v>33.821920805075479</v>
      </c>
      <c r="AN330" s="238">
        <f t="shared" si="152"/>
        <v>32.960199004975124</v>
      </c>
      <c r="AO330" s="238">
        <f t="shared" si="152"/>
        <v>33.796445880452339</v>
      </c>
      <c r="AP330" s="238">
        <f t="shared" si="152"/>
        <v>36.390079608083283</v>
      </c>
      <c r="AQ330" s="238">
        <f t="shared" si="152"/>
        <v>29.739732569245465</v>
      </c>
      <c r="AR330" s="238">
        <f t="shared" si="152"/>
        <v>24.045507134593137</v>
      </c>
      <c r="AS330" s="238">
        <f t="shared" si="152"/>
        <v>25.011549477963595</v>
      </c>
      <c r="AT330" s="238">
        <f t="shared" si="152"/>
        <v>22.682873887562405</v>
      </c>
      <c r="AU330" s="238">
        <f t="shared" si="152"/>
        <v>20.320027529249828</v>
      </c>
      <c r="AV330" s="238">
        <f t="shared" si="152"/>
        <v>26.12460724959767</v>
      </c>
      <c r="AW330" s="238">
        <f t="shared" si="152"/>
        <v>18.752827140549272</v>
      </c>
      <c r="AX330" s="238">
        <f t="shared" si="152"/>
        <v>23.279669468585269</v>
      </c>
      <c r="AY330" s="238">
        <f t="shared" si="152"/>
        <v>23.423693917817619</v>
      </c>
      <c r="AZ330" s="238">
        <f t="shared" si="152"/>
        <v>22.176240555829757</v>
      </c>
      <c r="BA330" s="238">
        <f t="shared" si="152"/>
        <v>18.917993494264682</v>
      </c>
      <c r="BB330" s="238">
        <f t="shared" si="152"/>
        <v>20.488436467541746</v>
      </c>
      <c r="BC330" s="238">
        <f t="shared" si="152"/>
        <v>23.656075439966365</v>
      </c>
      <c r="BD330" s="238">
        <f t="shared" si="152"/>
        <v>25.384244953649826</v>
      </c>
      <c r="BE330" s="238">
        <f t="shared" si="152"/>
        <v>23.976364590083001</v>
      </c>
      <c r="BF330" s="238">
        <f t="shared" si="152"/>
        <v>20.703373813526579</v>
      </c>
      <c r="BG330" s="238">
        <f t="shared" si="152"/>
        <v>19.174853375809082</v>
      </c>
      <c r="BH330" s="238">
        <f t="shared" si="152"/>
        <v>18.964754250474655</v>
      </c>
      <c r="BI330" s="238">
        <f t="shared" si="152"/>
        <v>14.516381301119688</v>
      </c>
      <c r="BJ330" s="238">
        <f t="shared" si="152"/>
        <v>14.109277739353818</v>
      </c>
      <c r="BK330" s="238">
        <f t="shared" si="152"/>
        <v>12.050319018960135</v>
      </c>
      <c r="BL330" s="238">
        <f t="shared" si="152"/>
        <v>13.694750789392153</v>
      </c>
      <c r="BM330" s="238">
        <f t="shared" si="152"/>
        <v>14.628135451093558</v>
      </c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</row>
    <row r="331" spans="1:92" x14ac:dyDescent="0.25">
      <c r="A331" s="228"/>
      <c r="B331" s="164" t="s">
        <v>238</v>
      </c>
      <c r="C331" s="235" t="s">
        <v>0</v>
      </c>
      <c r="D331" s="235" t="s">
        <v>0</v>
      </c>
      <c r="E331" s="235" t="s">
        <v>0</v>
      </c>
      <c r="F331" s="235" t="s">
        <v>0</v>
      </c>
      <c r="G331" s="235" t="s">
        <v>0</v>
      </c>
      <c r="H331" s="238">
        <f t="shared" ref="H331:T331" si="153">(H315/H$311)*100</f>
        <v>6.0975609756097562</v>
      </c>
      <c r="I331" s="238">
        <f t="shared" si="153"/>
        <v>4.9019607843137258</v>
      </c>
      <c r="J331" s="238">
        <f t="shared" si="153"/>
        <v>5.1546391752577314</v>
      </c>
      <c r="K331" s="238">
        <f t="shared" si="153"/>
        <v>7.0707070707070701</v>
      </c>
      <c r="L331" s="238">
        <f t="shared" si="153"/>
        <v>16.326530612244898</v>
      </c>
      <c r="M331" s="238">
        <f t="shared" si="153"/>
        <v>12.621359223300971</v>
      </c>
      <c r="N331" s="238">
        <f t="shared" si="153"/>
        <v>12.087912087912088</v>
      </c>
      <c r="O331" s="238">
        <f t="shared" si="153"/>
        <v>10.95890410958904</v>
      </c>
      <c r="P331" s="238">
        <f t="shared" si="153"/>
        <v>12.941176470588237</v>
      </c>
      <c r="Q331" s="238">
        <f t="shared" si="153"/>
        <v>13.26530612244898</v>
      </c>
      <c r="R331" s="238">
        <f t="shared" si="153"/>
        <v>10.218978102189782</v>
      </c>
      <c r="S331" s="238">
        <f t="shared" si="153"/>
        <v>8.3333333333333321</v>
      </c>
      <c r="T331" s="238">
        <f t="shared" si="153"/>
        <v>9.375</v>
      </c>
      <c r="U331" s="238">
        <f t="shared" ref="U331:BM331" si="154">(U315/U$311)*100</f>
        <v>10.1010101010101</v>
      </c>
      <c r="V331" s="238">
        <f t="shared" si="154"/>
        <v>9.4420600858369106</v>
      </c>
      <c r="W331" s="238">
        <f t="shared" si="154"/>
        <v>10</v>
      </c>
      <c r="X331" s="238">
        <f t="shared" si="154"/>
        <v>16.023738872403563</v>
      </c>
      <c r="Y331" s="238">
        <f t="shared" si="154"/>
        <v>11.637931034482758</v>
      </c>
      <c r="Z331" s="238">
        <f t="shared" si="154"/>
        <v>8.97887323943662</v>
      </c>
      <c r="AA331" s="238">
        <f t="shared" si="154"/>
        <v>10.80669710806697</v>
      </c>
      <c r="AB331" s="238">
        <f t="shared" si="154"/>
        <v>10.731132075471699</v>
      </c>
      <c r="AC331" s="238">
        <f t="shared" si="154"/>
        <v>10.61061061061061</v>
      </c>
      <c r="AD331" s="238">
        <f t="shared" si="154"/>
        <v>13.816793893129772</v>
      </c>
      <c r="AE331" s="238">
        <f t="shared" si="154"/>
        <v>15.659519168291098</v>
      </c>
      <c r="AF331" s="238">
        <f t="shared" si="154"/>
        <v>12.065439672801636</v>
      </c>
      <c r="AG331" s="238">
        <f t="shared" si="154"/>
        <v>9.5808383233532943</v>
      </c>
      <c r="AH331" s="238">
        <f t="shared" si="154"/>
        <v>12.165021156558534</v>
      </c>
      <c r="AI331" s="238">
        <f t="shared" si="154"/>
        <v>18.292682926829269</v>
      </c>
      <c r="AJ331" s="238">
        <f t="shared" si="154"/>
        <v>8.3550065019505855</v>
      </c>
      <c r="AK331" s="238">
        <f t="shared" si="154"/>
        <v>9.3473583552474295</v>
      </c>
      <c r="AL331" s="238">
        <f t="shared" si="154"/>
        <v>13.543557168784028</v>
      </c>
      <c r="AM331" s="238">
        <f t="shared" si="154"/>
        <v>18.726755633340623</v>
      </c>
      <c r="AN331" s="238">
        <f t="shared" si="154"/>
        <v>18.798862828713574</v>
      </c>
      <c r="AO331" s="238">
        <f t="shared" si="154"/>
        <v>14.151857835218093</v>
      </c>
      <c r="AP331" s="238">
        <f t="shared" si="154"/>
        <v>13.211879975505205</v>
      </c>
      <c r="AQ331" s="238">
        <f t="shared" si="154"/>
        <v>22.504775549188157</v>
      </c>
      <c r="AR331" s="238">
        <f t="shared" si="154"/>
        <v>16.930196683378327</v>
      </c>
      <c r="AS331" s="238">
        <f t="shared" si="154"/>
        <v>20.992331146632175</v>
      </c>
      <c r="AT331" s="238">
        <f t="shared" si="154"/>
        <v>28.811229288763474</v>
      </c>
      <c r="AU331" s="238">
        <f t="shared" si="154"/>
        <v>31.847900894700622</v>
      </c>
      <c r="AV331" s="238">
        <f t="shared" si="154"/>
        <v>18.491838455054026</v>
      </c>
      <c r="AW331" s="238">
        <f t="shared" si="154"/>
        <v>22.126009693053312</v>
      </c>
      <c r="AX331" s="238">
        <f t="shared" si="154"/>
        <v>22.648050529515125</v>
      </c>
      <c r="AY331" s="238">
        <f t="shared" si="154"/>
        <v>26.589173886934891</v>
      </c>
      <c r="AZ331" s="238">
        <f t="shared" si="154"/>
        <v>27.962337218573218</v>
      </c>
      <c r="BA331" s="238">
        <f t="shared" si="154"/>
        <v>28.063687724704671</v>
      </c>
      <c r="BB331" s="238">
        <f t="shared" si="154"/>
        <v>21.671577819448164</v>
      </c>
      <c r="BC331" s="238">
        <f t="shared" si="154"/>
        <v>23.070454681962882</v>
      </c>
      <c r="BD331" s="238">
        <f t="shared" si="154"/>
        <v>25.753441149323809</v>
      </c>
      <c r="BE331" s="238">
        <f t="shared" si="154"/>
        <v>20.75195161837761</v>
      </c>
      <c r="BF331" s="238">
        <f t="shared" si="154"/>
        <v>16.473315442689028</v>
      </c>
      <c r="BG331" s="238">
        <f t="shared" si="154"/>
        <v>14.510500778005911</v>
      </c>
      <c r="BH331" s="238">
        <f t="shared" si="154"/>
        <v>13.829210146892979</v>
      </c>
      <c r="BI331" s="238">
        <f t="shared" si="154"/>
        <v>16.029846077412113</v>
      </c>
      <c r="BJ331" s="238">
        <f t="shared" si="154"/>
        <v>17.158192324486617</v>
      </c>
      <c r="BK331" s="238">
        <f t="shared" si="154"/>
        <v>16.785210355055145</v>
      </c>
      <c r="BL331" s="238">
        <f t="shared" si="154"/>
        <v>15.480260252209968</v>
      </c>
      <c r="BM331" s="238">
        <f t="shared" si="154"/>
        <v>8.8850657748400153</v>
      </c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</row>
    <row r="332" spans="1:92" x14ac:dyDescent="0.25">
      <c r="A332" s="228"/>
      <c r="B332" s="164" t="s">
        <v>239</v>
      </c>
      <c r="C332" s="235" t="s">
        <v>0</v>
      </c>
      <c r="D332" s="235" t="s">
        <v>0</v>
      </c>
      <c r="E332" s="235" t="s">
        <v>0</v>
      </c>
      <c r="F332" s="235" t="s">
        <v>0</v>
      </c>
      <c r="G332" s="235" t="s">
        <v>0</v>
      </c>
      <c r="H332" s="235" t="s">
        <v>0</v>
      </c>
      <c r="I332" s="235" t="s">
        <v>0</v>
      </c>
      <c r="J332" s="235" t="s">
        <v>0</v>
      </c>
      <c r="K332" s="235" t="s">
        <v>0</v>
      </c>
      <c r="L332" s="235" t="s">
        <v>0</v>
      </c>
      <c r="M332" s="235" t="s">
        <v>0</v>
      </c>
      <c r="N332" s="235" t="s">
        <v>0</v>
      </c>
      <c r="O332" s="235" t="s">
        <v>0</v>
      </c>
      <c r="P332" s="235" t="s">
        <v>0</v>
      </c>
      <c r="Q332" s="235" t="s">
        <v>0</v>
      </c>
      <c r="R332" s="235" t="s">
        <v>0</v>
      </c>
      <c r="S332" s="235" t="s">
        <v>0</v>
      </c>
      <c r="T332" s="235" t="s">
        <v>0</v>
      </c>
      <c r="U332" s="235" t="s">
        <v>0</v>
      </c>
      <c r="V332" s="238">
        <f t="shared" ref="V332:BM332" si="155">(V316/V$311)*100</f>
        <v>0.42918454935622319</v>
      </c>
      <c r="W332" s="238">
        <f t="shared" si="155"/>
        <v>1.3793103448275863</v>
      </c>
      <c r="X332" s="238">
        <f t="shared" si="155"/>
        <v>2.0771513353115725</v>
      </c>
      <c r="Y332" s="238">
        <f t="shared" si="155"/>
        <v>1.5086206896551724</v>
      </c>
      <c r="Z332" s="238">
        <f t="shared" si="155"/>
        <v>1.4084507042253522</v>
      </c>
      <c r="AA332" s="238">
        <f t="shared" si="155"/>
        <v>1.6742770167427701</v>
      </c>
      <c r="AB332" s="238">
        <f t="shared" si="155"/>
        <v>2.2405660377358489</v>
      </c>
      <c r="AC332" s="238">
        <f t="shared" si="155"/>
        <v>2.0020020020020022</v>
      </c>
      <c r="AD332" s="238">
        <f t="shared" si="155"/>
        <v>1.9847328244274809</v>
      </c>
      <c r="AE332" s="238">
        <f t="shared" si="155"/>
        <v>1.1695906432748537</v>
      </c>
      <c r="AF332" s="238">
        <f t="shared" si="155"/>
        <v>1.5848670756646217</v>
      </c>
      <c r="AG332" s="238">
        <f t="shared" si="155"/>
        <v>0.93562874251496997</v>
      </c>
      <c r="AH332" s="238">
        <f t="shared" si="155"/>
        <v>0.70521861777150918</v>
      </c>
      <c r="AI332" s="238">
        <f t="shared" si="155"/>
        <v>1.3109756097560976</v>
      </c>
      <c r="AJ332" s="238">
        <f t="shared" si="155"/>
        <v>4.8439531859557867</v>
      </c>
      <c r="AK332" s="238">
        <f t="shared" si="155"/>
        <v>7.4348553669615107</v>
      </c>
      <c r="AL332" s="238">
        <f t="shared" si="155"/>
        <v>0.99818511796733211</v>
      </c>
      <c r="AM332" s="238">
        <f t="shared" si="155"/>
        <v>0.5906803762852767</v>
      </c>
      <c r="AN332" s="238">
        <f t="shared" si="155"/>
        <v>2.2032693674484722</v>
      </c>
      <c r="AO332" s="238">
        <f t="shared" si="155"/>
        <v>2.3747980613893374</v>
      </c>
      <c r="AP332" s="238">
        <f t="shared" si="155"/>
        <v>1.8064911206368648</v>
      </c>
      <c r="AQ332" s="238">
        <f t="shared" si="155"/>
        <v>2.2922636103151861</v>
      </c>
      <c r="AR332" s="238">
        <f t="shared" si="155"/>
        <v>2.4585422290782875</v>
      </c>
      <c r="AS332" s="238">
        <f t="shared" si="155"/>
        <v>3.4740829714496906</v>
      </c>
      <c r="AT332" s="238">
        <f t="shared" si="155"/>
        <v>3.1907966138484913</v>
      </c>
      <c r="AU332" s="238">
        <f t="shared" si="155"/>
        <v>3.0110116999311769</v>
      </c>
      <c r="AV332" s="238">
        <f t="shared" si="155"/>
        <v>2.4829488849720285</v>
      </c>
      <c r="AW332" s="238">
        <f t="shared" si="155"/>
        <v>1.0533117932148628</v>
      </c>
      <c r="AX332" s="238">
        <f t="shared" si="155"/>
        <v>2.1892957211378636</v>
      </c>
      <c r="AY332" s="238">
        <f t="shared" si="155"/>
        <v>1.9044351033713647</v>
      </c>
      <c r="AZ332" s="238">
        <f t="shared" si="155"/>
        <v>2.4412468203044915</v>
      </c>
      <c r="BA332" s="238">
        <f t="shared" si="155"/>
        <v>1.5956171888375277</v>
      </c>
      <c r="BB332" s="238">
        <f t="shared" si="155"/>
        <v>1.3706580944727207</v>
      </c>
      <c r="BC332" s="238">
        <f t="shared" si="155"/>
        <v>3.5137245480209023</v>
      </c>
      <c r="BD332" s="238">
        <f t="shared" si="155"/>
        <v>1.7356234198804124</v>
      </c>
      <c r="BE332" s="238">
        <f t="shared" si="155"/>
        <v>1.7232867413372828</v>
      </c>
      <c r="BF332" s="238">
        <f t="shared" si="155"/>
        <v>2.1489657188801985</v>
      </c>
      <c r="BG332" s="238">
        <f t="shared" si="155"/>
        <v>4.2546335085764797</v>
      </c>
      <c r="BH332" s="238">
        <f t="shared" si="155"/>
        <v>2.7729796862286049</v>
      </c>
      <c r="BI332" s="238">
        <f t="shared" si="155"/>
        <v>1.6519307026340728</v>
      </c>
      <c r="BJ332" s="238">
        <f t="shared" si="155"/>
        <v>2.3451718082173443</v>
      </c>
      <c r="BK332" s="238">
        <f t="shared" si="155"/>
        <v>3.2498385365030913</v>
      </c>
      <c r="BL332" s="238">
        <f t="shared" si="155"/>
        <v>3.5302803578138287</v>
      </c>
      <c r="BM332" s="238">
        <f t="shared" si="155"/>
        <v>2.3349428468508191</v>
      </c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</row>
    <row r="333" spans="1:92" x14ac:dyDescent="0.25">
      <c r="A333" s="228"/>
      <c r="B333" s="164" t="s">
        <v>240</v>
      </c>
      <c r="C333" s="235" t="s">
        <v>0</v>
      </c>
      <c r="D333" s="235" t="s">
        <v>0</v>
      </c>
      <c r="E333" s="235" t="s">
        <v>0</v>
      </c>
      <c r="F333" s="235" t="s">
        <v>0</v>
      </c>
      <c r="G333" s="235" t="s">
        <v>0</v>
      </c>
      <c r="H333" s="235" t="s">
        <v>0</v>
      </c>
      <c r="I333" s="235" t="s">
        <v>0</v>
      </c>
      <c r="J333" s="235" t="s">
        <v>0</v>
      </c>
      <c r="K333" s="235" t="s">
        <v>0</v>
      </c>
      <c r="L333" s="235" t="s">
        <v>0</v>
      </c>
      <c r="M333" s="235" t="s">
        <v>0</v>
      </c>
      <c r="N333" s="235" t="s">
        <v>0</v>
      </c>
      <c r="O333" s="235" t="s">
        <v>0</v>
      </c>
      <c r="P333" s="235" t="s">
        <v>0</v>
      </c>
      <c r="Q333" s="235" t="s">
        <v>0</v>
      </c>
      <c r="R333" s="235" t="s">
        <v>0</v>
      </c>
      <c r="S333" s="235" t="s">
        <v>0</v>
      </c>
      <c r="T333" s="235" t="s">
        <v>0</v>
      </c>
      <c r="U333" s="235" t="s">
        <v>0</v>
      </c>
      <c r="V333" s="235" t="s">
        <v>0</v>
      </c>
      <c r="W333" s="235" t="s">
        <v>0</v>
      </c>
      <c r="X333" s="235" t="s">
        <v>0</v>
      </c>
      <c r="Y333" s="235" t="s">
        <v>0</v>
      </c>
      <c r="Z333" s="235" t="s">
        <v>0</v>
      </c>
      <c r="AA333" s="235" t="s">
        <v>0</v>
      </c>
      <c r="AB333" s="235" t="s">
        <v>0</v>
      </c>
      <c r="AC333" s="235" t="s">
        <v>0</v>
      </c>
      <c r="AD333" s="235" t="s">
        <v>0</v>
      </c>
      <c r="AE333" s="235" t="s">
        <v>0</v>
      </c>
      <c r="AF333" s="235" t="s">
        <v>0</v>
      </c>
      <c r="AG333" s="235" t="s">
        <v>0</v>
      </c>
      <c r="AH333" s="235" t="s">
        <v>0</v>
      </c>
      <c r="AI333" s="235" t="s">
        <v>0</v>
      </c>
      <c r="AJ333" s="235" t="s">
        <v>0</v>
      </c>
      <c r="AK333" s="235" t="s">
        <v>0</v>
      </c>
      <c r="AL333" s="235" t="s">
        <v>0</v>
      </c>
      <c r="AM333" s="235" t="s">
        <v>0</v>
      </c>
      <c r="AN333" s="235" t="s">
        <v>0</v>
      </c>
      <c r="AO333" s="235" t="s">
        <v>0</v>
      </c>
      <c r="AP333" s="235" t="s">
        <v>0</v>
      </c>
      <c r="AQ333" s="235" t="s">
        <v>0</v>
      </c>
      <c r="AR333" s="235" t="s">
        <v>0</v>
      </c>
      <c r="AS333" s="235" t="s">
        <v>0</v>
      </c>
      <c r="AT333" s="235" t="s">
        <v>0</v>
      </c>
      <c r="AU333" s="235" t="s">
        <v>0</v>
      </c>
      <c r="AV333" s="235" t="s">
        <v>0</v>
      </c>
      <c r="AW333" s="235" t="s">
        <v>0</v>
      </c>
      <c r="AX333" s="235" t="s">
        <v>0</v>
      </c>
      <c r="AY333" s="235" t="s">
        <v>0</v>
      </c>
      <c r="AZ333" s="235" t="s">
        <v>0</v>
      </c>
      <c r="BA333" s="235" t="s">
        <v>0</v>
      </c>
      <c r="BB333" s="238">
        <f t="shared" ref="BB333:BM333" si="156">(BB317/BB$311)*100</f>
        <v>0.25002232342173408</v>
      </c>
      <c r="BC333" s="238">
        <f t="shared" si="156"/>
        <v>0.42044567241275754</v>
      </c>
      <c r="BD333" s="238">
        <f t="shared" si="156"/>
        <v>0.44343673502146957</v>
      </c>
      <c r="BE333" s="238">
        <f t="shared" si="156"/>
        <v>0.60785584251288227</v>
      </c>
      <c r="BF333" s="238">
        <f t="shared" si="156"/>
        <v>1.0755270604696816</v>
      </c>
      <c r="BG333" s="238">
        <f t="shared" si="156"/>
        <v>2.1673679461564666</v>
      </c>
      <c r="BH333" s="238">
        <f t="shared" si="156"/>
        <v>0.86008765042611812</v>
      </c>
      <c r="BI333" s="238">
        <f t="shared" si="156"/>
        <v>0.88921805853290525</v>
      </c>
      <c r="BJ333" s="238">
        <f t="shared" si="156"/>
        <v>1.0501958559494631</v>
      </c>
      <c r="BK333" s="238">
        <f t="shared" si="156"/>
        <v>1.3571161179650251</v>
      </c>
      <c r="BL333" s="238">
        <f t="shared" si="156"/>
        <v>1.2013263106546517</v>
      </c>
      <c r="BM333" s="238">
        <f t="shared" si="156"/>
        <v>1.5198190625978059</v>
      </c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</row>
    <row r="334" spans="1:92" x14ac:dyDescent="0.25">
      <c r="A334" s="228"/>
      <c r="B334" s="234" t="s">
        <v>241</v>
      </c>
      <c r="C334" s="237" t="s">
        <v>0</v>
      </c>
      <c r="D334" s="237" t="s">
        <v>0</v>
      </c>
      <c r="E334" s="237" t="s">
        <v>0</v>
      </c>
      <c r="F334" s="237" t="s">
        <v>0</v>
      </c>
      <c r="G334" s="237" t="s">
        <v>0</v>
      </c>
      <c r="H334" s="237" t="s">
        <v>0</v>
      </c>
      <c r="I334" s="237" t="s">
        <v>0</v>
      </c>
      <c r="J334" s="237" t="s">
        <v>0</v>
      </c>
      <c r="K334" s="237" t="s">
        <v>0</v>
      </c>
      <c r="L334" s="237" t="s">
        <v>0</v>
      </c>
      <c r="M334" s="237" t="s">
        <v>0</v>
      </c>
      <c r="N334" s="237" t="s">
        <v>0</v>
      </c>
      <c r="O334" s="237" t="s">
        <v>0</v>
      </c>
      <c r="P334" s="237" t="s">
        <v>0</v>
      </c>
      <c r="Q334" s="237" t="s">
        <v>0</v>
      </c>
      <c r="R334" s="237" t="s">
        <v>0</v>
      </c>
      <c r="S334" s="237" t="s">
        <v>0</v>
      </c>
      <c r="T334" s="237" t="s">
        <v>0</v>
      </c>
      <c r="U334" s="237" t="s">
        <v>0</v>
      </c>
      <c r="V334" s="237" t="s">
        <v>0</v>
      </c>
      <c r="W334" s="237" t="s">
        <v>0</v>
      </c>
      <c r="X334" s="237" t="s">
        <v>0</v>
      </c>
      <c r="Y334" s="237" t="s">
        <v>0</v>
      </c>
      <c r="Z334" s="237" t="s">
        <v>0</v>
      </c>
      <c r="AA334" s="237" t="s">
        <v>0</v>
      </c>
      <c r="AB334" s="237" t="s">
        <v>0</v>
      </c>
      <c r="AC334" s="237" t="s">
        <v>0</v>
      </c>
      <c r="AD334" s="237" t="s">
        <v>0</v>
      </c>
      <c r="AE334" s="237" t="s">
        <v>0</v>
      </c>
      <c r="AF334" s="237" t="s">
        <v>0</v>
      </c>
      <c r="AG334" s="237" t="s">
        <v>0</v>
      </c>
      <c r="AH334" s="237" t="s">
        <v>0</v>
      </c>
      <c r="AI334" s="237" t="s">
        <v>0</v>
      </c>
      <c r="AJ334" s="237" t="s">
        <v>0</v>
      </c>
      <c r="AK334" s="237" t="s">
        <v>0</v>
      </c>
      <c r="AL334" s="237" t="s">
        <v>0</v>
      </c>
      <c r="AM334" s="237" t="s">
        <v>0</v>
      </c>
      <c r="AN334" s="237" t="s">
        <v>0</v>
      </c>
      <c r="AO334" s="237" t="s">
        <v>0</v>
      </c>
      <c r="AP334" s="237" t="s">
        <v>0</v>
      </c>
      <c r="AQ334" s="237" t="s">
        <v>0</v>
      </c>
      <c r="AR334" s="237" t="s">
        <v>0</v>
      </c>
      <c r="AS334" s="237" t="s">
        <v>0</v>
      </c>
      <c r="AT334" s="237" t="s">
        <v>0</v>
      </c>
      <c r="AU334" s="237" t="s">
        <v>0</v>
      </c>
      <c r="AV334" s="237" t="s">
        <v>0</v>
      </c>
      <c r="AW334" s="237" t="s">
        <v>0</v>
      </c>
      <c r="AX334" s="237" t="s">
        <v>0</v>
      </c>
      <c r="AY334" s="237" t="s">
        <v>0</v>
      </c>
      <c r="AZ334" s="237" t="s">
        <v>0</v>
      </c>
      <c r="BA334" s="237" t="s">
        <v>0</v>
      </c>
      <c r="BB334" s="237" t="s">
        <v>0</v>
      </c>
      <c r="BC334" s="237" t="s">
        <v>0</v>
      </c>
      <c r="BD334" s="237" t="s">
        <v>0</v>
      </c>
      <c r="BE334" s="237" t="s">
        <v>0</v>
      </c>
      <c r="BF334" s="237" t="s">
        <v>0</v>
      </c>
      <c r="BG334" s="237" t="s">
        <v>0</v>
      </c>
      <c r="BH334" s="237" t="s">
        <v>0</v>
      </c>
      <c r="BI334" s="237" t="s">
        <v>0</v>
      </c>
      <c r="BJ334" s="239">
        <f t="shared" ref="BJ334:BL334" si="157">(BJ318/BJ$311)*100</f>
        <v>3.9703459112480917</v>
      </c>
      <c r="BK334" s="239">
        <f t="shared" si="157"/>
        <v>3.1644788534240549</v>
      </c>
      <c r="BL334" s="239">
        <f t="shared" si="157"/>
        <v>2.7774738132749723</v>
      </c>
      <c r="BM334" s="239">
        <f>(BM318/BM$311)*100</f>
        <v>5.7476954692817817</v>
      </c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</row>
    <row r="335" spans="1:92" x14ac:dyDescent="0.25">
      <c r="A335" s="113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3"/>
      <c r="N335" s="113"/>
      <c r="O335" s="113"/>
      <c r="P335" s="22"/>
      <c r="Q335" s="22"/>
      <c r="R335" s="22"/>
      <c r="S335" s="22"/>
      <c r="T335" s="22"/>
      <c r="U335" s="22"/>
      <c r="V335" s="22"/>
      <c r="X335" s="28"/>
      <c r="Y335" s="22"/>
      <c r="Z335" s="22"/>
      <c r="AA335" s="22"/>
      <c r="AB335" s="22"/>
      <c r="AC335" s="22"/>
      <c r="AD335" s="22"/>
      <c r="AE335" s="22"/>
      <c r="AF335" s="22"/>
      <c r="AG335" s="12"/>
      <c r="AH335" s="12"/>
      <c r="AI335" s="12"/>
      <c r="AJ335" s="12"/>
      <c r="AK335" s="12"/>
      <c r="AL335" s="12"/>
      <c r="AM335" s="12"/>
      <c r="AN335" s="12"/>
      <c r="AO335" s="22"/>
      <c r="AP335" s="34"/>
      <c r="AQ335" s="32"/>
      <c r="AR335" s="32"/>
      <c r="AS335" s="32"/>
      <c r="AT335" s="32"/>
      <c r="AU335" s="32"/>
      <c r="AV335" s="32"/>
      <c r="AW335" s="3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</row>
    <row r="336" spans="1:92" x14ac:dyDescent="0.25">
      <c r="A336" s="170"/>
      <c r="B336" s="43" t="s">
        <v>284</v>
      </c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</row>
    <row r="337" spans="1:92" x14ac:dyDescent="0.25">
      <c r="A337" s="113"/>
      <c r="B337" s="9"/>
      <c r="C337" s="10">
        <v>1920</v>
      </c>
      <c r="D337" s="10">
        <v>1921</v>
      </c>
      <c r="E337" s="10">
        <v>1922</v>
      </c>
      <c r="F337" s="10">
        <v>1923</v>
      </c>
      <c r="G337" s="10">
        <v>1924</v>
      </c>
      <c r="H337" s="10">
        <v>1925</v>
      </c>
      <c r="I337" s="10">
        <v>1926</v>
      </c>
      <c r="J337" s="10">
        <v>1927</v>
      </c>
      <c r="K337" s="10">
        <v>1928</v>
      </c>
      <c r="L337" s="10">
        <v>1929</v>
      </c>
      <c r="M337" s="10">
        <v>1930</v>
      </c>
      <c r="N337" s="10">
        <v>1931</v>
      </c>
      <c r="O337" s="10">
        <v>1932</v>
      </c>
      <c r="P337" s="10">
        <v>1933</v>
      </c>
      <c r="Q337" s="10">
        <v>1934</v>
      </c>
      <c r="R337" s="10">
        <v>1935</v>
      </c>
      <c r="S337" s="10">
        <v>1936</v>
      </c>
      <c r="T337" s="10">
        <v>1937</v>
      </c>
      <c r="U337" s="10">
        <v>1938</v>
      </c>
      <c r="V337" s="10">
        <v>1939</v>
      </c>
      <c r="W337" s="10">
        <v>1940</v>
      </c>
      <c r="X337" s="10">
        <v>1941</v>
      </c>
      <c r="Y337" s="10">
        <v>1942</v>
      </c>
      <c r="Z337" s="10">
        <v>1943</v>
      </c>
      <c r="AA337" s="10">
        <v>1944</v>
      </c>
      <c r="AB337" s="10">
        <v>1945</v>
      </c>
      <c r="AC337" s="10">
        <v>1946</v>
      </c>
      <c r="AD337" s="10">
        <v>1947</v>
      </c>
      <c r="AE337" s="10">
        <v>1948</v>
      </c>
      <c r="AF337" s="10">
        <v>1949</v>
      </c>
      <c r="AG337" s="10">
        <v>1950</v>
      </c>
      <c r="AH337" s="10">
        <v>1951</v>
      </c>
      <c r="AI337" s="10">
        <v>1952</v>
      </c>
      <c r="AJ337" s="10">
        <v>1953</v>
      </c>
      <c r="AK337" s="10">
        <v>1954</v>
      </c>
      <c r="AL337" s="10">
        <v>1955</v>
      </c>
      <c r="AM337" s="10">
        <v>1956</v>
      </c>
      <c r="AN337" s="10">
        <v>1957</v>
      </c>
      <c r="AO337" s="10">
        <v>1958</v>
      </c>
      <c r="AP337" s="10">
        <v>1959</v>
      </c>
      <c r="AQ337" s="10">
        <v>1960</v>
      </c>
      <c r="AR337" s="10">
        <v>1961</v>
      </c>
      <c r="AS337" s="10">
        <v>1962</v>
      </c>
      <c r="AT337" s="10">
        <v>1963</v>
      </c>
      <c r="AU337" s="10">
        <v>1964</v>
      </c>
      <c r="AV337" s="10">
        <v>1965</v>
      </c>
      <c r="AW337" s="10">
        <v>1966</v>
      </c>
      <c r="AX337" s="10">
        <v>1967</v>
      </c>
      <c r="AY337" s="10">
        <v>1968</v>
      </c>
      <c r="AZ337" s="10">
        <v>1969</v>
      </c>
      <c r="BA337" s="10">
        <v>1970</v>
      </c>
      <c r="BB337" s="10">
        <v>1971</v>
      </c>
      <c r="BC337" s="10">
        <v>1972</v>
      </c>
      <c r="BD337" s="10">
        <v>1973</v>
      </c>
      <c r="BE337" s="10">
        <v>1974</v>
      </c>
      <c r="BF337" s="10">
        <v>1975</v>
      </c>
      <c r="BG337" s="10">
        <v>1976</v>
      </c>
      <c r="BH337" s="10">
        <v>1977</v>
      </c>
      <c r="BI337" s="10">
        <v>1978</v>
      </c>
      <c r="BJ337" s="10">
        <v>1979</v>
      </c>
      <c r="BK337" s="10">
        <v>1980</v>
      </c>
      <c r="BL337" s="10">
        <v>1981</v>
      </c>
      <c r="BM337" s="10">
        <v>1982</v>
      </c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</row>
    <row r="338" spans="1:92" x14ac:dyDescent="0.25">
      <c r="A338" s="113"/>
      <c r="B338" s="36" t="s">
        <v>85</v>
      </c>
      <c r="C338" s="46" t="s">
        <v>0</v>
      </c>
      <c r="D338" s="46" t="s">
        <v>0</v>
      </c>
      <c r="E338" s="46" t="s">
        <v>0</v>
      </c>
      <c r="F338" s="46" t="s">
        <v>0</v>
      </c>
      <c r="G338" s="46" t="s">
        <v>0</v>
      </c>
      <c r="H338" s="46" t="s">
        <v>0</v>
      </c>
      <c r="I338" s="46" t="s">
        <v>0</v>
      </c>
      <c r="J338" s="46" t="s">
        <v>0</v>
      </c>
      <c r="K338" s="46" t="s">
        <v>0</v>
      </c>
      <c r="L338" s="46" t="s">
        <v>0</v>
      </c>
      <c r="M338" s="46" t="s">
        <v>0</v>
      </c>
      <c r="N338" s="46" t="s">
        <v>0</v>
      </c>
      <c r="O338" s="46" t="s">
        <v>0</v>
      </c>
      <c r="P338" s="117">
        <v>180</v>
      </c>
      <c r="Q338" s="117">
        <v>250</v>
      </c>
      <c r="R338" s="117">
        <v>388</v>
      </c>
      <c r="S338" s="117">
        <v>437</v>
      </c>
      <c r="T338" s="117">
        <v>424</v>
      </c>
      <c r="U338" s="117">
        <v>475</v>
      </c>
      <c r="V338" s="117">
        <v>560</v>
      </c>
      <c r="W338" s="117">
        <v>722</v>
      </c>
      <c r="X338" s="117">
        <v>869</v>
      </c>
      <c r="Y338" s="117">
        <v>1314</v>
      </c>
      <c r="Z338" s="117">
        <v>2052</v>
      </c>
      <c r="AA338" s="117">
        <v>2605</v>
      </c>
      <c r="AB338" s="117">
        <v>3309</v>
      </c>
      <c r="AC338" s="117">
        <v>3256</v>
      </c>
      <c r="AD338" s="117">
        <v>3054</v>
      </c>
      <c r="AE338" s="117">
        <v>3443</v>
      </c>
      <c r="AF338" s="117">
        <v>4040</v>
      </c>
      <c r="AG338" s="117">
        <v>5184</v>
      </c>
      <c r="AH338" s="117">
        <v>5369</v>
      </c>
      <c r="AI338" s="117">
        <v>5670</v>
      </c>
      <c r="AJ338" s="117">
        <v>5998</v>
      </c>
      <c r="AK338" s="117">
        <v>7106</v>
      </c>
      <c r="AL338" s="117">
        <v>8276</v>
      </c>
      <c r="AM338" s="117">
        <v>9108</v>
      </c>
      <c r="AN338" s="117">
        <v>9324</v>
      </c>
      <c r="AO338" s="117">
        <v>10210</v>
      </c>
      <c r="AP338" s="117">
        <v>11383</v>
      </c>
      <c r="AQ338" s="117">
        <v>11906</v>
      </c>
      <c r="AR338" s="117">
        <v>13414</v>
      </c>
      <c r="AS338" s="117">
        <v>14873</v>
      </c>
      <c r="AT338" s="117">
        <v>16511</v>
      </c>
      <c r="AU338" s="117">
        <v>17554</v>
      </c>
      <c r="AV338" s="117">
        <v>19100</v>
      </c>
      <c r="AW338" s="117">
        <v>21255</v>
      </c>
      <c r="AX338" s="117">
        <v>21756</v>
      </c>
      <c r="AY338" s="117">
        <v>23150</v>
      </c>
      <c r="AZ338" s="117">
        <v>28344</v>
      </c>
      <c r="BA338" s="117">
        <v>30659</v>
      </c>
      <c r="BB338" s="117">
        <v>31916</v>
      </c>
      <c r="BC338" s="117">
        <v>57193</v>
      </c>
      <c r="BD338" s="117">
        <v>81018</v>
      </c>
      <c r="BE338" s="117">
        <v>114638</v>
      </c>
      <c r="BF338" s="117">
        <v>149434</v>
      </c>
      <c r="BG338" s="117">
        <v>182779</v>
      </c>
      <c r="BH338" s="117">
        <v>262528</v>
      </c>
      <c r="BI338" s="117">
        <v>339440</v>
      </c>
      <c r="BJ338" s="117">
        <v>552197.28</v>
      </c>
      <c r="BK338" s="117">
        <v>751369.6</v>
      </c>
      <c r="BL338" s="117">
        <v>1082112.6000000001</v>
      </c>
      <c r="BM338" s="117">
        <v>2592800.15</v>
      </c>
      <c r="BN338" s="6"/>
      <c r="BO338" s="6"/>
      <c r="BP338" s="6"/>
      <c r="BQ338" s="6"/>
      <c r="BR338" s="6"/>
      <c r="BS338" s="6"/>
      <c r="BT338" s="6"/>
      <c r="BU338" s="6"/>
      <c r="BV338" s="6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</row>
    <row r="339" spans="1:92" x14ac:dyDescent="0.25">
      <c r="A339" s="113"/>
      <c r="B339" s="27" t="s">
        <v>16</v>
      </c>
      <c r="C339" s="46" t="s">
        <v>0</v>
      </c>
      <c r="D339" s="46" t="s">
        <v>0</v>
      </c>
      <c r="E339" s="46" t="s">
        <v>0</v>
      </c>
      <c r="F339" s="46" t="s">
        <v>0</v>
      </c>
      <c r="G339" s="46" t="s">
        <v>0</v>
      </c>
      <c r="H339" s="46" t="s">
        <v>0</v>
      </c>
      <c r="I339" s="46" t="s">
        <v>0</v>
      </c>
      <c r="J339" s="46" t="s">
        <v>0</v>
      </c>
      <c r="K339" s="46" t="s">
        <v>0</v>
      </c>
      <c r="L339" s="46" t="s">
        <v>0</v>
      </c>
      <c r="M339" s="46" t="s">
        <v>0</v>
      </c>
      <c r="N339" s="46" t="s">
        <v>0</v>
      </c>
      <c r="O339" s="46" t="s">
        <v>0</v>
      </c>
      <c r="P339" s="117">
        <v>131</v>
      </c>
      <c r="Q339" s="117">
        <v>191</v>
      </c>
      <c r="R339" s="117">
        <v>335</v>
      </c>
      <c r="S339" s="117">
        <v>322</v>
      </c>
      <c r="T339" s="117">
        <v>202</v>
      </c>
      <c r="U339" s="117">
        <v>212</v>
      </c>
      <c r="V339" s="117">
        <v>210</v>
      </c>
      <c r="W339" s="117">
        <v>310</v>
      </c>
      <c r="X339" s="117">
        <v>300</v>
      </c>
      <c r="Y339" s="117">
        <v>493</v>
      </c>
      <c r="Z339" s="117">
        <v>1174</v>
      </c>
      <c r="AA339" s="117">
        <v>1357</v>
      </c>
      <c r="AB339" s="117">
        <v>1801</v>
      </c>
      <c r="AC339" s="117">
        <v>1313</v>
      </c>
      <c r="AD339" s="117">
        <v>777</v>
      </c>
      <c r="AE339" s="117">
        <v>824</v>
      </c>
      <c r="AF339" s="117">
        <v>1402</v>
      </c>
      <c r="AG339" s="117">
        <v>2846</v>
      </c>
      <c r="AH339" s="117">
        <v>2647</v>
      </c>
      <c r="AI339" s="117">
        <v>2563</v>
      </c>
      <c r="AJ339" s="117">
        <v>2337</v>
      </c>
      <c r="AK339" s="117">
        <v>2913</v>
      </c>
      <c r="AL339" s="117">
        <v>5621</v>
      </c>
      <c r="AM339" s="117">
        <v>6356</v>
      </c>
      <c r="AN339" s="117">
        <v>6122</v>
      </c>
      <c r="AO339" s="117">
        <v>5128</v>
      </c>
      <c r="AP339" s="117">
        <v>5911</v>
      </c>
      <c r="AQ339" s="117">
        <v>5750</v>
      </c>
      <c r="AR339" s="117">
        <v>5501</v>
      </c>
      <c r="AS339" s="117">
        <v>5729</v>
      </c>
      <c r="AT339" s="117">
        <v>7044</v>
      </c>
      <c r="AU339" s="117">
        <v>7699</v>
      </c>
      <c r="AV339" s="117">
        <v>7220</v>
      </c>
      <c r="AW339" s="117">
        <v>7233</v>
      </c>
      <c r="AX339" s="117">
        <v>7975</v>
      </c>
      <c r="AY339" s="117">
        <v>8554</v>
      </c>
      <c r="AZ339" s="117">
        <v>8981</v>
      </c>
      <c r="BA339" s="117">
        <v>10327</v>
      </c>
      <c r="BB339" s="117">
        <v>12859</v>
      </c>
      <c r="BC339" s="117">
        <v>16801</v>
      </c>
      <c r="BD339" s="117">
        <v>17976</v>
      </c>
      <c r="BE339" s="117">
        <v>18176</v>
      </c>
      <c r="BF339" s="117">
        <v>20153</v>
      </c>
      <c r="BG339" s="117">
        <v>28156</v>
      </c>
      <c r="BH339" s="117">
        <v>44159</v>
      </c>
      <c r="BI339" s="117">
        <v>51606</v>
      </c>
      <c r="BJ339" s="117">
        <v>70397.279999999999</v>
      </c>
      <c r="BK339" s="117">
        <v>92869.599999999991</v>
      </c>
      <c r="BL339" s="117">
        <v>130912.6</v>
      </c>
      <c r="BM339" s="117">
        <v>147500.15</v>
      </c>
      <c r="BN339" s="6"/>
      <c r="BO339" s="6"/>
      <c r="BP339" s="6"/>
      <c r="BQ339" s="6"/>
      <c r="BR339" s="6"/>
      <c r="BS339" s="6"/>
      <c r="BT339" s="6"/>
      <c r="BU339" s="6"/>
      <c r="BV339" s="6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</row>
    <row r="340" spans="1:92" x14ac:dyDescent="0.25">
      <c r="A340" s="113"/>
      <c r="B340" s="27" t="s">
        <v>17</v>
      </c>
      <c r="C340" s="46" t="s">
        <v>0</v>
      </c>
      <c r="D340" s="46" t="s">
        <v>0</v>
      </c>
      <c r="E340" s="46" t="s">
        <v>0</v>
      </c>
      <c r="F340" s="46" t="s">
        <v>0</v>
      </c>
      <c r="G340" s="46" t="s">
        <v>0</v>
      </c>
      <c r="H340" s="46" t="s">
        <v>0</v>
      </c>
      <c r="I340" s="46" t="s">
        <v>0</v>
      </c>
      <c r="J340" s="46" t="s">
        <v>0</v>
      </c>
      <c r="K340" s="46" t="s">
        <v>0</v>
      </c>
      <c r="L340" s="46" t="s">
        <v>0</v>
      </c>
      <c r="M340" s="46" t="s">
        <v>0</v>
      </c>
      <c r="N340" s="46" t="s">
        <v>0</v>
      </c>
      <c r="O340" s="46" t="s">
        <v>0</v>
      </c>
      <c r="P340" s="117">
        <v>49</v>
      </c>
      <c r="Q340" s="117">
        <v>59</v>
      </c>
      <c r="R340" s="117">
        <v>53</v>
      </c>
      <c r="S340" s="117">
        <v>115</v>
      </c>
      <c r="T340" s="117">
        <v>222</v>
      </c>
      <c r="U340" s="117">
        <v>263</v>
      </c>
      <c r="V340" s="117">
        <v>350</v>
      </c>
      <c r="W340" s="117">
        <v>412</v>
      </c>
      <c r="X340" s="117">
        <v>569</v>
      </c>
      <c r="Y340" s="117">
        <v>821</v>
      </c>
      <c r="Z340" s="117">
        <v>878</v>
      </c>
      <c r="AA340" s="117">
        <v>1248</v>
      </c>
      <c r="AB340" s="117">
        <v>1508</v>
      </c>
      <c r="AC340" s="117">
        <v>1943</v>
      </c>
      <c r="AD340" s="117">
        <v>2277</v>
      </c>
      <c r="AE340" s="117">
        <v>2619</v>
      </c>
      <c r="AF340" s="117">
        <v>2638</v>
      </c>
      <c r="AG340" s="117">
        <v>2338</v>
      </c>
      <c r="AH340" s="117">
        <v>2722</v>
      </c>
      <c r="AI340" s="117">
        <v>3107</v>
      </c>
      <c r="AJ340" s="117">
        <v>3661</v>
      </c>
      <c r="AK340" s="117">
        <v>4193</v>
      </c>
      <c r="AL340" s="117">
        <v>2655</v>
      </c>
      <c r="AM340" s="117">
        <v>2752</v>
      </c>
      <c r="AN340" s="117">
        <v>3202</v>
      </c>
      <c r="AO340" s="117">
        <v>5082</v>
      </c>
      <c r="AP340" s="117">
        <v>5472</v>
      </c>
      <c r="AQ340" s="117">
        <v>6156</v>
      </c>
      <c r="AR340" s="117">
        <v>7913</v>
      </c>
      <c r="AS340" s="117">
        <v>9144</v>
      </c>
      <c r="AT340" s="117">
        <v>9467</v>
      </c>
      <c r="AU340" s="117">
        <v>9855</v>
      </c>
      <c r="AV340" s="117">
        <v>11880</v>
      </c>
      <c r="AW340" s="117">
        <v>14022</v>
      </c>
      <c r="AX340" s="117">
        <v>13781</v>
      </c>
      <c r="AY340" s="117">
        <v>14596</v>
      </c>
      <c r="AZ340" s="117">
        <v>19363</v>
      </c>
      <c r="BA340" s="117">
        <v>20332</v>
      </c>
      <c r="BB340" s="117">
        <v>19057</v>
      </c>
      <c r="BC340" s="117">
        <v>40392</v>
      </c>
      <c r="BD340" s="117">
        <v>63042</v>
      </c>
      <c r="BE340" s="117">
        <v>96462</v>
      </c>
      <c r="BF340" s="117">
        <v>129281</v>
      </c>
      <c r="BG340" s="117">
        <v>154623</v>
      </c>
      <c r="BH340" s="117">
        <v>218369</v>
      </c>
      <c r="BI340" s="117">
        <v>287834</v>
      </c>
      <c r="BJ340" s="117">
        <v>481800</v>
      </c>
      <c r="BK340" s="117">
        <v>658500</v>
      </c>
      <c r="BL340" s="117">
        <v>951200</v>
      </c>
      <c r="BM340" s="117">
        <v>2445300</v>
      </c>
      <c r="BN340" s="6"/>
      <c r="BO340" s="6"/>
      <c r="BP340" s="6"/>
      <c r="BQ340" s="6"/>
      <c r="BR340" s="6"/>
      <c r="BS340" s="6"/>
      <c r="BT340" s="6"/>
      <c r="BU340" s="6"/>
      <c r="BV340" s="6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</row>
    <row r="341" spans="1:92" x14ac:dyDescent="0.25">
      <c r="A341" s="113"/>
      <c r="B341" s="14" t="s">
        <v>173</v>
      </c>
      <c r="C341" s="46" t="s">
        <v>0</v>
      </c>
      <c r="D341" s="46" t="s">
        <v>0</v>
      </c>
      <c r="E341" s="46" t="s">
        <v>0</v>
      </c>
      <c r="F341" s="46" t="s">
        <v>0</v>
      </c>
      <c r="G341" s="46" t="s">
        <v>0</v>
      </c>
      <c r="H341" s="46" t="s">
        <v>0</v>
      </c>
      <c r="I341" s="46" t="s">
        <v>0</v>
      </c>
      <c r="J341" s="46" t="s">
        <v>0</v>
      </c>
      <c r="K341" s="46" t="s">
        <v>0</v>
      </c>
      <c r="L341" s="46" t="s">
        <v>0</v>
      </c>
      <c r="M341" s="46" t="s">
        <v>0</v>
      </c>
      <c r="N341" s="46" t="s">
        <v>0</v>
      </c>
      <c r="O341" s="46" t="s">
        <v>0</v>
      </c>
      <c r="P341" s="117">
        <v>10</v>
      </c>
      <c r="Q341" s="117">
        <v>-11</v>
      </c>
      <c r="R341" s="117">
        <v>-22</v>
      </c>
      <c r="S341" s="117">
        <v>26</v>
      </c>
      <c r="T341" s="117">
        <v>42</v>
      </c>
      <c r="U341" s="117">
        <v>149</v>
      </c>
      <c r="V341" s="117">
        <v>223</v>
      </c>
      <c r="W341" s="117">
        <v>308</v>
      </c>
      <c r="X341" s="117">
        <v>454</v>
      </c>
      <c r="Y341" s="117">
        <v>593</v>
      </c>
      <c r="Z341" s="117">
        <v>531</v>
      </c>
      <c r="AA341" s="117">
        <v>616</v>
      </c>
      <c r="AB341" s="117">
        <v>693</v>
      </c>
      <c r="AC341" s="117">
        <v>976</v>
      </c>
      <c r="AD341" s="117">
        <v>958</v>
      </c>
      <c r="AE341" s="117">
        <v>1424</v>
      </c>
      <c r="AF341" s="117">
        <v>1910</v>
      </c>
      <c r="AG341" s="117">
        <v>1421</v>
      </c>
      <c r="AH341" s="117">
        <v>1433</v>
      </c>
      <c r="AI341" s="117">
        <v>1539</v>
      </c>
      <c r="AJ341" s="117">
        <v>1761</v>
      </c>
      <c r="AK341" s="117">
        <v>2334</v>
      </c>
      <c r="AL341" s="117">
        <v>1818</v>
      </c>
      <c r="AM341" s="117">
        <v>1266</v>
      </c>
      <c r="AN341" s="117">
        <v>1552</v>
      </c>
      <c r="AO341" s="117">
        <v>2383</v>
      </c>
      <c r="AP341" s="117">
        <v>1479</v>
      </c>
      <c r="AQ341" s="117">
        <v>1713</v>
      </c>
      <c r="AR341" s="117">
        <v>1292</v>
      </c>
      <c r="AS341" s="117">
        <v>383</v>
      </c>
      <c r="AT341" s="117">
        <v>1808</v>
      </c>
      <c r="AU341" s="117">
        <v>1963</v>
      </c>
      <c r="AV341" s="117">
        <v>7955</v>
      </c>
      <c r="AW341" s="117">
        <v>10093</v>
      </c>
      <c r="AX341" s="117">
        <v>8682</v>
      </c>
      <c r="AY341" s="117">
        <v>11000</v>
      </c>
      <c r="AZ341" s="117">
        <v>16538</v>
      </c>
      <c r="BA341" s="117">
        <v>17143</v>
      </c>
      <c r="BB341" s="117">
        <v>14576</v>
      </c>
      <c r="BC341" s="117">
        <v>37577</v>
      </c>
      <c r="BD341" s="117">
        <v>59215</v>
      </c>
      <c r="BE341" s="117">
        <v>90928</v>
      </c>
      <c r="BF341" s="117">
        <v>123409</v>
      </c>
      <c r="BG341" s="117">
        <v>122564</v>
      </c>
      <c r="BH341" s="117">
        <v>189976</v>
      </c>
      <c r="BI341" s="117">
        <v>258564</v>
      </c>
      <c r="BJ341" s="117">
        <v>459500</v>
      </c>
      <c r="BK341" s="117">
        <v>611400</v>
      </c>
      <c r="BL341" s="117">
        <v>900000</v>
      </c>
      <c r="BM341" s="117">
        <v>2137400</v>
      </c>
      <c r="BN341" s="6"/>
      <c r="BO341" s="6"/>
      <c r="BP341" s="6"/>
      <c r="BQ341" s="6"/>
      <c r="BR341" s="6"/>
      <c r="BS341" s="6"/>
      <c r="BT341" s="6"/>
      <c r="BU341" s="6"/>
      <c r="BV341" s="6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</row>
    <row r="342" spans="1:92" x14ac:dyDescent="0.25">
      <c r="A342" s="113"/>
      <c r="B342" s="14" t="s">
        <v>94</v>
      </c>
      <c r="C342" s="46" t="s">
        <v>0</v>
      </c>
      <c r="D342" s="46" t="s">
        <v>0</v>
      </c>
      <c r="E342" s="46" t="s">
        <v>0</v>
      </c>
      <c r="F342" s="46" t="s">
        <v>0</v>
      </c>
      <c r="G342" s="46" t="s">
        <v>0</v>
      </c>
      <c r="H342" s="46" t="s">
        <v>0</v>
      </c>
      <c r="I342" s="46" t="s">
        <v>0</v>
      </c>
      <c r="J342" s="46" t="s">
        <v>0</v>
      </c>
      <c r="K342" s="46" t="s">
        <v>0</v>
      </c>
      <c r="L342" s="46" t="s">
        <v>0</v>
      </c>
      <c r="M342" s="46" t="s">
        <v>0</v>
      </c>
      <c r="N342" s="46" t="s">
        <v>0</v>
      </c>
      <c r="O342" s="46" t="s">
        <v>0</v>
      </c>
      <c r="P342" s="117">
        <v>9</v>
      </c>
      <c r="Q342" s="117">
        <v>14</v>
      </c>
      <c r="R342" s="117">
        <v>14</v>
      </c>
      <c r="S342" s="117">
        <v>14</v>
      </c>
      <c r="T342" s="117">
        <v>109.4</v>
      </c>
      <c r="U342" s="117">
        <v>19</v>
      </c>
      <c r="V342" s="117">
        <v>17</v>
      </c>
      <c r="W342" s="117">
        <v>16</v>
      </c>
      <c r="X342" s="117">
        <v>15</v>
      </c>
      <c r="Y342" s="117">
        <v>21</v>
      </c>
      <c r="Z342" s="117">
        <v>30</v>
      </c>
      <c r="AA342" s="117">
        <v>73</v>
      </c>
      <c r="AB342" s="117">
        <v>341</v>
      </c>
      <c r="AC342" s="117">
        <v>360</v>
      </c>
      <c r="AD342" s="117">
        <v>482</v>
      </c>
      <c r="AE342" s="117">
        <v>362</v>
      </c>
      <c r="AF342" s="117">
        <v>266</v>
      </c>
      <c r="AG342" s="117">
        <v>479</v>
      </c>
      <c r="AH342" s="117">
        <v>583</v>
      </c>
      <c r="AI342" s="117">
        <v>782</v>
      </c>
      <c r="AJ342" s="117">
        <v>863</v>
      </c>
      <c r="AK342" s="117">
        <v>813</v>
      </c>
      <c r="AL342" s="117">
        <v>410</v>
      </c>
      <c r="AM342" s="117">
        <v>445</v>
      </c>
      <c r="AN342" s="117">
        <v>633</v>
      </c>
      <c r="AO342" s="117">
        <v>748</v>
      </c>
      <c r="AP342" s="117">
        <v>1134</v>
      </c>
      <c r="AQ342" s="117">
        <v>1136</v>
      </c>
      <c r="AR342" s="117">
        <v>1176</v>
      </c>
      <c r="AS342" s="117">
        <v>1092</v>
      </c>
      <c r="AT342" s="117">
        <v>1380</v>
      </c>
      <c r="AU342" s="117">
        <v>1382</v>
      </c>
      <c r="AV342" s="117">
        <v>1432</v>
      </c>
      <c r="AW342" s="117">
        <v>893</v>
      </c>
      <c r="AX342" s="117">
        <v>1373</v>
      </c>
      <c r="AY342" s="117">
        <v>1317</v>
      </c>
      <c r="AZ342" s="117">
        <v>900</v>
      </c>
      <c r="BA342" s="117">
        <v>943</v>
      </c>
      <c r="BB342" s="117">
        <v>443</v>
      </c>
      <c r="BC342" s="117">
        <v>468</v>
      </c>
      <c r="BD342" s="117">
        <v>670</v>
      </c>
      <c r="BE342" s="117">
        <v>477</v>
      </c>
      <c r="BF342" s="117">
        <v>816</v>
      </c>
      <c r="BG342" s="117">
        <v>1128</v>
      </c>
      <c r="BH342" s="117">
        <v>604</v>
      </c>
      <c r="BI342" s="117">
        <v>5901</v>
      </c>
      <c r="BJ342" s="117">
        <v>11700</v>
      </c>
      <c r="BK342" s="117">
        <v>28800</v>
      </c>
      <c r="BL342" s="117">
        <v>35400</v>
      </c>
      <c r="BM342" s="117">
        <v>72200</v>
      </c>
      <c r="BN342" s="6"/>
      <c r="BO342" s="6"/>
      <c r="BP342" s="6"/>
      <c r="BQ342" s="6"/>
      <c r="BR342" s="6"/>
      <c r="BS342" s="6"/>
      <c r="BT342" s="6"/>
      <c r="BU342" s="6"/>
      <c r="BV342" s="6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</row>
    <row r="343" spans="1:92" x14ac:dyDescent="0.25">
      <c r="A343" s="113"/>
      <c r="B343" s="14" t="s">
        <v>95</v>
      </c>
      <c r="C343" s="46" t="s">
        <v>0</v>
      </c>
      <c r="D343" s="46" t="s">
        <v>0</v>
      </c>
      <c r="E343" s="46" t="s">
        <v>0</v>
      </c>
      <c r="F343" s="46" t="s">
        <v>0</v>
      </c>
      <c r="G343" s="46" t="s">
        <v>0</v>
      </c>
      <c r="H343" s="46" t="s">
        <v>0</v>
      </c>
      <c r="I343" s="46" t="s">
        <v>0</v>
      </c>
      <c r="J343" s="46" t="s">
        <v>0</v>
      </c>
      <c r="K343" s="46" t="s">
        <v>0</v>
      </c>
      <c r="L343" s="46" t="s">
        <v>0</v>
      </c>
      <c r="M343" s="46" t="s">
        <v>0</v>
      </c>
      <c r="N343" s="46" t="s">
        <v>0</v>
      </c>
      <c r="O343" s="46" t="s">
        <v>0</v>
      </c>
      <c r="P343" s="117">
        <v>0</v>
      </c>
      <c r="Q343" s="117">
        <v>14</v>
      </c>
      <c r="R343" s="117">
        <v>14</v>
      </c>
      <c r="S343" s="117">
        <v>14</v>
      </c>
      <c r="T343" s="117">
        <v>17.3</v>
      </c>
      <c r="U343" s="117">
        <v>20</v>
      </c>
      <c r="V343" s="117">
        <v>16</v>
      </c>
      <c r="W343" s="117">
        <v>3</v>
      </c>
      <c r="X343" s="117">
        <v>10</v>
      </c>
      <c r="Y343" s="117">
        <v>74</v>
      </c>
      <c r="Z343" s="117">
        <v>115</v>
      </c>
      <c r="AA343" s="117">
        <v>123</v>
      </c>
      <c r="AB343" s="117">
        <v>0</v>
      </c>
      <c r="AC343" s="117">
        <v>0</v>
      </c>
      <c r="AD343" s="117">
        <v>1</v>
      </c>
      <c r="AE343" s="117">
        <v>1</v>
      </c>
      <c r="AF343" s="117">
        <v>7</v>
      </c>
      <c r="AG343" s="117">
        <v>3</v>
      </c>
      <c r="AH343" s="117">
        <v>47</v>
      </c>
      <c r="AI343" s="117">
        <v>2</v>
      </c>
      <c r="AJ343" s="117">
        <v>8</v>
      </c>
      <c r="AK343" s="117">
        <v>5</v>
      </c>
      <c r="AL343" s="117">
        <v>0</v>
      </c>
      <c r="AM343" s="117">
        <v>0</v>
      </c>
      <c r="AN343" s="117">
        <v>0</v>
      </c>
      <c r="AO343" s="117">
        <v>1</v>
      </c>
      <c r="AP343" s="117">
        <v>11</v>
      </c>
      <c r="AQ343" s="117">
        <v>4</v>
      </c>
      <c r="AR343" s="117">
        <v>11</v>
      </c>
      <c r="AS343" s="117">
        <v>24</v>
      </c>
      <c r="AT343" s="117">
        <v>19</v>
      </c>
      <c r="AU343" s="117">
        <v>456</v>
      </c>
      <c r="AV343" s="117">
        <v>202</v>
      </c>
      <c r="AW343" s="117">
        <v>119</v>
      </c>
      <c r="AX343" s="117">
        <v>21</v>
      </c>
      <c r="AY343" s="117">
        <v>19</v>
      </c>
      <c r="AZ343" s="117">
        <v>123</v>
      </c>
      <c r="BA343" s="117">
        <v>45</v>
      </c>
      <c r="BB343" s="117">
        <v>868</v>
      </c>
      <c r="BC343" s="117">
        <v>21</v>
      </c>
      <c r="BD343" s="117">
        <v>0</v>
      </c>
      <c r="BE343" s="117">
        <v>2</v>
      </c>
      <c r="BF343" s="117">
        <v>0</v>
      </c>
      <c r="BG343" s="117">
        <v>19332</v>
      </c>
      <c r="BH343" s="117">
        <v>8700</v>
      </c>
      <c r="BI343" s="117">
        <v>2149</v>
      </c>
      <c r="BJ343" s="117">
        <v>7700</v>
      </c>
      <c r="BK343" s="117">
        <v>14800</v>
      </c>
      <c r="BL343" s="117">
        <v>11100</v>
      </c>
      <c r="BM343" s="117">
        <v>233700</v>
      </c>
      <c r="BN343" s="6"/>
      <c r="BO343" s="6"/>
      <c r="BP343" s="6"/>
      <c r="BQ343" s="6"/>
      <c r="BR343" s="6"/>
      <c r="BS343" s="6"/>
      <c r="BT343" s="6"/>
      <c r="BU343" s="6"/>
      <c r="BV343" s="6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</row>
    <row r="344" spans="1:92" x14ac:dyDescent="0.25">
      <c r="A344" s="113"/>
      <c r="B344" s="14" t="s">
        <v>19</v>
      </c>
      <c r="C344" s="46" t="s">
        <v>0</v>
      </c>
      <c r="D344" s="46" t="s">
        <v>0</v>
      </c>
      <c r="E344" s="46" t="s">
        <v>0</v>
      </c>
      <c r="F344" s="46" t="s">
        <v>0</v>
      </c>
      <c r="G344" s="46" t="s">
        <v>0</v>
      </c>
      <c r="H344" s="46" t="s">
        <v>0</v>
      </c>
      <c r="I344" s="46" t="s">
        <v>0</v>
      </c>
      <c r="J344" s="46" t="s">
        <v>0</v>
      </c>
      <c r="K344" s="46" t="s">
        <v>0</v>
      </c>
      <c r="L344" s="46" t="s">
        <v>0</v>
      </c>
      <c r="M344" s="46" t="s">
        <v>0</v>
      </c>
      <c r="N344" s="46" t="s">
        <v>0</v>
      </c>
      <c r="O344" s="46" t="s">
        <v>0</v>
      </c>
      <c r="P344" s="117">
        <v>30</v>
      </c>
      <c r="Q344" s="117">
        <v>42</v>
      </c>
      <c r="R344" s="117">
        <v>47</v>
      </c>
      <c r="S344" s="117">
        <v>61</v>
      </c>
      <c r="T344" s="117">
        <v>53.3</v>
      </c>
      <c r="U344" s="117">
        <v>75</v>
      </c>
      <c r="V344" s="117">
        <v>94</v>
      </c>
      <c r="W344" s="117">
        <v>85</v>
      </c>
      <c r="X344" s="117">
        <v>90</v>
      </c>
      <c r="Y344" s="117">
        <v>133</v>
      </c>
      <c r="Z344" s="117">
        <v>202</v>
      </c>
      <c r="AA344" s="117">
        <v>436</v>
      </c>
      <c r="AB344" s="117">
        <v>474</v>
      </c>
      <c r="AC344" s="117">
        <v>607</v>
      </c>
      <c r="AD344" s="117">
        <v>836</v>
      </c>
      <c r="AE344" s="117">
        <v>832</v>
      </c>
      <c r="AF344" s="117">
        <v>455</v>
      </c>
      <c r="AG344" s="117">
        <v>435</v>
      </c>
      <c r="AH344" s="117">
        <v>659</v>
      </c>
      <c r="AI344" s="117">
        <v>784</v>
      </c>
      <c r="AJ344" s="117">
        <v>1029</v>
      </c>
      <c r="AK344" s="117">
        <v>1041</v>
      </c>
      <c r="AL344" s="117">
        <v>427</v>
      </c>
      <c r="AM344" s="117">
        <v>1041</v>
      </c>
      <c r="AN344" s="117">
        <v>1017</v>
      </c>
      <c r="AO344" s="117">
        <v>1950</v>
      </c>
      <c r="AP344" s="117">
        <v>2848</v>
      </c>
      <c r="AQ344" s="117">
        <v>3303</v>
      </c>
      <c r="AR344" s="117">
        <v>5434</v>
      </c>
      <c r="AS344" s="117">
        <v>7645</v>
      </c>
      <c r="AT344" s="117">
        <v>6260</v>
      </c>
      <c r="AU344" s="117">
        <v>6054</v>
      </c>
      <c r="AV344" s="117">
        <v>2291</v>
      </c>
      <c r="AW344" s="117">
        <v>2917</v>
      </c>
      <c r="AX344" s="117">
        <v>3705</v>
      </c>
      <c r="AY344" s="117">
        <v>2260</v>
      </c>
      <c r="AZ344" s="117">
        <v>1802</v>
      </c>
      <c r="BA344" s="117">
        <v>2201</v>
      </c>
      <c r="BB344" s="117">
        <v>3170</v>
      </c>
      <c r="BC344" s="117">
        <v>2326</v>
      </c>
      <c r="BD344" s="117">
        <v>3157</v>
      </c>
      <c r="BE344" s="117">
        <v>5055</v>
      </c>
      <c r="BF344" s="117">
        <v>5056</v>
      </c>
      <c r="BG344" s="117">
        <v>11599</v>
      </c>
      <c r="BH344" s="117">
        <v>19089</v>
      </c>
      <c r="BI344" s="117">
        <v>21220</v>
      </c>
      <c r="BJ344" s="117">
        <v>2900</v>
      </c>
      <c r="BK344" s="117">
        <v>3500</v>
      </c>
      <c r="BL344" s="117">
        <v>4700</v>
      </c>
      <c r="BM344" s="117">
        <v>2000</v>
      </c>
      <c r="BN344" s="6"/>
      <c r="BO344" s="6"/>
      <c r="BP344" s="6"/>
      <c r="BQ344" s="6"/>
      <c r="BR344" s="6"/>
      <c r="BS344" s="6"/>
      <c r="BT344" s="6"/>
      <c r="BU344" s="6"/>
      <c r="BV344" s="6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</row>
    <row r="345" spans="1:92" x14ac:dyDescent="0.25">
      <c r="A345" s="113"/>
      <c r="B345" s="27" t="s">
        <v>87</v>
      </c>
      <c r="C345" s="46" t="s">
        <v>0</v>
      </c>
      <c r="D345" s="46" t="s">
        <v>0</v>
      </c>
      <c r="E345" s="46" t="s">
        <v>0</v>
      </c>
      <c r="F345" s="46" t="s">
        <v>0</v>
      </c>
      <c r="G345" s="46" t="s">
        <v>0</v>
      </c>
      <c r="H345" s="137">
        <v>462</v>
      </c>
      <c r="I345" s="137">
        <v>537</v>
      </c>
      <c r="J345" s="137">
        <v>489</v>
      </c>
      <c r="K345" s="137">
        <v>628</v>
      </c>
      <c r="L345" s="137">
        <v>656</v>
      </c>
      <c r="M345" s="137">
        <v>684</v>
      </c>
      <c r="N345" s="137">
        <v>272</v>
      </c>
      <c r="O345" s="137">
        <v>357</v>
      </c>
      <c r="P345" s="117">
        <v>411</v>
      </c>
      <c r="Q345" s="117">
        <v>468</v>
      </c>
      <c r="R345" s="117">
        <v>515</v>
      </c>
      <c r="S345" s="117">
        <v>626</v>
      </c>
      <c r="T345" s="117">
        <v>663</v>
      </c>
      <c r="U345" s="117">
        <v>737</v>
      </c>
      <c r="V345" s="117">
        <v>883</v>
      </c>
      <c r="W345" s="117">
        <v>1062</v>
      </c>
      <c r="X345" s="117">
        <v>1268</v>
      </c>
      <c r="Y345" s="117">
        <v>1750</v>
      </c>
      <c r="Z345" s="117">
        <v>2672</v>
      </c>
      <c r="AA345" s="117">
        <v>3309</v>
      </c>
      <c r="AB345" s="117">
        <v>3539</v>
      </c>
      <c r="AC345" s="117">
        <v>3461</v>
      </c>
      <c r="AD345" s="117">
        <v>3438</v>
      </c>
      <c r="AE345" s="117">
        <v>3916</v>
      </c>
      <c r="AF345" s="117">
        <v>4353</v>
      </c>
      <c r="AG345" s="117">
        <v>5987</v>
      </c>
      <c r="AH345" s="117">
        <v>6800</v>
      </c>
      <c r="AI345" s="117">
        <v>7079</v>
      </c>
      <c r="AJ345" s="117">
        <v>7652</v>
      </c>
      <c r="AK345" s="117">
        <v>8724</v>
      </c>
      <c r="AL345" s="117">
        <v>10516</v>
      </c>
      <c r="AM345" s="117">
        <v>11692</v>
      </c>
      <c r="AN345" s="117">
        <v>12494</v>
      </c>
      <c r="AO345" s="117">
        <v>13386</v>
      </c>
      <c r="AP345" s="117">
        <v>15523</v>
      </c>
      <c r="AQ345" s="117">
        <v>16951</v>
      </c>
      <c r="AR345" s="117">
        <v>18009</v>
      </c>
      <c r="AS345" s="117">
        <v>20275</v>
      </c>
      <c r="AT345" s="117">
        <v>23682</v>
      </c>
      <c r="AU345" s="117">
        <v>27642</v>
      </c>
      <c r="AV345" s="117">
        <v>29518</v>
      </c>
      <c r="AW345" s="117">
        <v>32751</v>
      </c>
      <c r="AX345" s="117">
        <v>35423</v>
      </c>
      <c r="AY345" s="117">
        <v>40232</v>
      </c>
      <c r="AZ345" s="117">
        <v>44380</v>
      </c>
      <c r="BA345" s="117">
        <v>49052</v>
      </c>
      <c r="BB345" s="117">
        <v>53123</v>
      </c>
      <c r="BC345" s="117">
        <v>64369</v>
      </c>
      <c r="BD345" s="117">
        <v>79898</v>
      </c>
      <c r="BE345" s="117">
        <v>97485</v>
      </c>
      <c r="BF345" s="117">
        <v>118268</v>
      </c>
      <c r="BG345" s="117">
        <v>154807</v>
      </c>
      <c r="BH345" s="117">
        <v>196008</v>
      </c>
      <c r="BI345" s="117">
        <v>260003</v>
      </c>
      <c r="BJ345" s="117">
        <v>346400</v>
      </c>
      <c r="BK345" s="117">
        <v>462000</v>
      </c>
      <c r="BL345" s="117">
        <v>612000</v>
      </c>
      <c r="BM345" s="117">
        <v>993000</v>
      </c>
      <c r="BN345" s="6"/>
      <c r="BO345" s="6"/>
      <c r="BP345" s="6"/>
      <c r="BQ345" s="6"/>
      <c r="BR345" s="6"/>
      <c r="BS345" s="6"/>
      <c r="BT345" s="6"/>
      <c r="BU345" s="6"/>
      <c r="BV345" s="6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</row>
    <row r="346" spans="1:92" x14ac:dyDescent="0.25">
      <c r="A346" s="113"/>
      <c r="B346" s="27" t="s">
        <v>170</v>
      </c>
      <c r="C346" s="46" t="s">
        <v>0</v>
      </c>
      <c r="D346" s="46" t="s">
        <v>0</v>
      </c>
      <c r="E346" s="46" t="s">
        <v>0</v>
      </c>
      <c r="F346" s="46" t="s">
        <v>0</v>
      </c>
      <c r="G346" s="46" t="s">
        <v>0</v>
      </c>
      <c r="H346" s="46" t="s">
        <v>0</v>
      </c>
      <c r="I346" s="46" t="s">
        <v>0</v>
      </c>
      <c r="J346" s="46" t="s">
        <v>0</v>
      </c>
      <c r="K346" s="46" t="s">
        <v>0</v>
      </c>
      <c r="L346" s="46" t="s">
        <v>0</v>
      </c>
      <c r="M346" s="46" t="s">
        <v>0</v>
      </c>
      <c r="N346" s="46" t="s">
        <v>0</v>
      </c>
      <c r="O346" s="46" t="s">
        <v>0</v>
      </c>
      <c r="P346" s="117">
        <v>378.1</v>
      </c>
      <c r="Q346" s="117">
        <v>454.5</v>
      </c>
      <c r="R346" s="117">
        <v>505.5</v>
      </c>
      <c r="S346" s="117">
        <v>573.9</v>
      </c>
      <c r="T346" s="117">
        <v>686.9</v>
      </c>
      <c r="U346" s="117">
        <v>671.4</v>
      </c>
      <c r="V346" s="117">
        <v>807.6</v>
      </c>
      <c r="W346" s="117">
        <v>905.1</v>
      </c>
      <c r="X346" s="117">
        <v>1172.7</v>
      </c>
      <c r="Y346" s="117">
        <v>1445.6</v>
      </c>
      <c r="Z346" s="117">
        <v>2247.3000000000002</v>
      </c>
      <c r="AA346" s="117">
        <v>2982.7</v>
      </c>
      <c r="AB346" s="117">
        <v>3534.7</v>
      </c>
      <c r="AC346" s="117">
        <v>3480.1</v>
      </c>
      <c r="AD346" s="117">
        <v>3367.8</v>
      </c>
      <c r="AE346" s="117">
        <v>3563.2</v>
      </c>
      <c r="AF346" s="117">
        <v>3970.8</v>
      </c>
      <c r="AG346" s="117">
        <v>4857.3999999999996</v>
      </c>
      <c r="AH346" s="117">
        <v>6290.3</v>
      </c>
      <c r="AI346" s="117">
        <v>6544.1</v>
      </c>
      <c r="AJ346" s="117">
        <v>7042.4</v>
      </c>
      <c r="AK346" s="117">
        <v>7791.2</v>
      </c>
      <c r="AL346" s="117">
        <v>9442</v>
      </c>
      <c r="AM346" s="117">
        <v>10602.4</v>
      </c>
      <c r="AN346" s="117">
        <v>11578.5</v>
      </c>
      <c r="AO346" s="117">
        <v>12354.2</v>
      </c>
      <c r="AP346" s="117">
        <v>13882</v>
      </c>
      <c r="AQ346" s="117">
        <v>15537.7</v>
      </c>
      <c r="AR346" s="117">
        <v>16535.599999999999</v>
      </c>
      <c r="AS346" s="117">
        <v>17860.2</v>
      </c>
      <c r="AT346" s="117">
        <v>20429.8</v>
      </c>
      <c r="AU346" s="117">
        <v>24467.9</v>
      </c>
      <c r="AV346" s="117">
        <v>26711</v>
      </c>
      <c r="AW346" s="117">
        <v>28924.1</v>
      </c>
      <c r="AX346" s="117">
        <v>31496.3</v>
      </c>
      <c r="AY346" s="117">
        <v>34901.300000000003</v>
      </c>
      <c r="AZ346" s="117">
        <v>38367.699999999997</v>
      </c>
      <c r="BA346" s="117">
        <v>42387.3</v>
      </c>
      <c r="BB346" s="117">
        <v>45599.199999999997</v>
      </c>
      <c r="BC346" s="117">
        <v>52633.2</v>
      </c>
      <c r="BD346" s="117">
        <v>65758.7</v>
      </c>
      <c r="BE346" s="117">
        <v>79442.5</v>
      </c>
      <c r="BF346" s="117">
        <v>97150.2</v>
      </c>
      <c r="BG346" s="141" t="s">
        <v>0</v>
      </c>
      <c r="BH346" s="141" t="s">
        <v>0</v>
      </c>
      <c r="BI346" s="141" t="s">
        <v>0</v>
      </c>
      <c r="BJ346" s="141" t="s">
        <v>0</v>
      </c>
      <c r="BK346" s="141" t="s">
        <v>0</v>
      </c>
      <c r="BL346" s="141" t="s">
        <v>0</v>
      </c>
      <c r="BM346" s="141" t="s">
        <v>0</v>
      </c>
      <c r="BN346" s="6"/>
      <c r="BO346" s="6"/>
      <c r="BP346" s="6"/>
      <c r="BQ346" s="6"/>
      <c r="BR346" s="6"/>
      <c r="BS346" s="6"/>
      <c r="BT346" s="6"/>
      <c r="BU346" s="6"/>
      <c r="BV346" s="6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</row>
    <row r="347" spans="1:92" x14ac:dyDescent="0.25">
      <c r="A347" s="189"/>
      <c r="B347" s="27" t="s">
        <v>216</v>
      </c>
      <c r="C347" s="46" t="s">
        <v>0</v>
      </c>
      <c r="D347" s="46" t="s">
        <v>0</v>
      </c>
      <c r="E347" s="46" t="s">
        <v>0</v>
      </c>
      <c r="F347" s="46" t="s">
        <v>0</v>
      </c>
      <c r="G347" s="46" t="s">
        <v>0</v>
      </c>
      <c r="H347" s="23">
        <f t="shared" ref="H347:AM347" si="158">(H345/H225)*100</f>
        <v>1602.9497965976398</v>
      </c>
      <c r="I347" s="23">
        <f t="shared" si="158"/>
        <v>1897.9945067008466</v>
      </c>
      <c r="J347" s="23">
        <f t="shared" si="158"/>
        <v>1769.6892460169181</v>
      </c>
      <c r="K347" s="23">
        <f t="shared" si="158"/>
        <v>2367.8988894075706</v>
      </c>
      <c r="L347" s="23">
        <f t="shared" si="158"/>
        <v>2480.8944211237581</v>
      </c>
      <c r="M347" s="23">
        <f t="shared" si="158"/>
        <v>2581.6230101514207</v>
      </c>
      <c r="N347" s="23">
        <f t="shared" si="158"/>
        <v>1178.6570836122803</v>
      </c>
      <c r="O347" s="23">
        <f t="shared" si="158"/>
        <v>1658.2072470058499</v>
      </c>
      <c r="P347" s="23">
        <f t="shared" si="158"/>
        <v>1799.1818591028746</v>
      </c>
      <c r="Q347" s="23">
        <f t="shared" si="158"/>
        <v>1941.6641276194277</v>
      </c>
      <c r="R347" s="23">
        <f t="shared" si="158"/>
        <v>2143.258433036408</v>
      </c>
      <c r="S347" s="23">
        <f t="shared" si="158"/>
        <v>2451.0148546190344</v>
      </c>
      <c r="T347" s="23">
        <f t="shared" si="158"/>
        <v>2192.1074053541597</v>
      </c>
      <c r="U347" s="23">
        <f t="shared" si="158"/>
        <v>2292.9266425141059</v>
      </c>
      <c r="V347" s="23">
        <f t="shared" si="158"/>
        <v>2732.1987226132046</v>
      </c>
      <c r="W347" s="23">
        <f t="shared" si="158"/>
        <v>3236.2947868547026</v>
      </c>
      <c r="X347" s="23">
        <f t="shared" si="158"/>
        <v>3625.383497866143</v>
      </c>
      <c r="Y347" s="23">
        <f t="shared" si="158"/>
        <v>4533.6643705901533</v>
      </c>
      <c r="Z347" s="23">
        <f t="shared" si="158"/>
        <v>5730.1439909727424</v>
      </c>
      <c r="AA347" s="23">
        <f t="shared" si="158"/>
        <v>5792.248423562467</v>
      </c>
      <c r="AB347" s="23">
        <f t="shared" si="158"/>
        <v>5565.5457662328417</v>
      </c>
      <c r="AC347" s="23">
        <f t="shared" si="158"/>
        <v>4728.8519635479088</v>
      </c>
      <c r="AD347" s="23">
        <f t="shared" si="158"/>
        <v>4434.2051353961042</v>
      </c>
      <c r="AE347" s="23">
        <f t="shared" si="158"/>
        <v>4706.0655107988769</v>
      </c>
      <c r="AF347" s="23">
        <f t="shared" si="158"/>
        <v>4775.0044672763834</v>
      </c>
      <c r="AG347" s="23">
        <f t="shared" si="158"/>
        <v>5986.9999999999973</v>
      </c>
      <c r="AH347" s="23">
        <f t="shared" si="158"/>
        <v>5466.2616363332536</v>
      </c>
      <c r="AI347" s="23">
        <f t="shared" si="158"/>
        <v>5491.963030563461</v>
      </c>
      <c r="AJ347" s="23">
        <f t="shared" si="158"/>
        <v>6049.8103948074377</v>
      </c>
      <c r="AK347" s="23">
        <f t="shared" si="158"/>
        <v>6317.2758553254534</v>
      </c>
      <c r="AL347" s="23">
        <f t="shared" si="158"/>
        <v>6690.1230150555193</v>
      </c>
      <c r="AM347" s="23">
        <f t="shared" si="158"/>
        <v>7107.7098445099082</v>
      </c>
      <c r="AN347" s="23">
        <f t="shared" ref="AN347:BM347" si="159">(AN345/AN225)*100</f>
        <v>7278.9140361626833</v>
      </c>
      <c r="AO347" s="23">
        <f t="shared" si="159"/>
        <v>7467.5005066951126</v>
      </c>
      <c r="AP347" s="23">
        <f t="shared" si="159"/>
        <v>8561.0711575173773</v>
      </c>
      <c r="AQ347" s="23">
        <f t="shared" si="159"/>
        <v>8911.1438193812592</v>
      </c>
      <c r="AR347" s="23">
        <f t="shared" si="159"/>
        <v>9376.9584010834405</v>
      </c>
      <c r="AS347" s="23">
        <f t="shared" si="159"/>
        <v>10370.043028960074</v>
      </c>
      <c r="AT347" s="23">
        <f t="shared" si="159"/>
        <v>12043.014841822187</v>
      </c>
      <c r="AU347" s="23">
        <f t="shared" si="159"/>
        <v>13485.09758780113</v>
      </c>
      <c r="AV347" s="23">
        <f t="shared" si="159"/>
        <v>14141.76028471807</v>
      </c>
      <c r="AW347" s="23">
        <f t="shared" si="159"/>
        <v>15487.881529773696</v>
      </c>
      <c r="AX347" s="23">
        <f t="shared" si="159"/>
        <v>16286.985212335383</v>
      </c>
      <c r="AY347" s="23">
        <f t="shared" si="159"/>
        <v>18146.931494798919</v>
      </c>
      <c r="AZ347" s="23">
        <f t="shared" si="159"/>
        <v>19524.568115758819</v>
      </c>
      <c r="BA347" s="23">
        <f t="shared" si="159"/>
        <v>20551.688505216458</v>
      </c>
      <c r="BB347" s="23">
        <f t="shared" si="159"/>
        <v>21103.207401563846</v>
      </c>
      <c r="BC347" s="23">
        <f t="shared" si="159"/>
        <v>24366.116295028925</v>
      </c>
      <c r="BD347" s="23">
        <f t="shared" si="159"/>
        <v>26984.215793483469</v>
      </c>
      <c r="BE347" s="23">
        <f t="shared" si="159"/>
        <v>26597.884015864947</v>
      </c>
      <c r="BF347" s="23">
        <f t="shared" si="159"/>
        <v>28072.962787871274</v>
      </c>
      <c r="BG347" s="23">
        <f t="shared" si="159"/>
        <v>31725.63577654145</v>
      </c>
      <c r="BH347" s="23">
        <f t="shared" si="159"/>
        <v>31123.468514965254</v>
      </c>
      <c r="BI347" s="23">
        <f t="shared" si="159"/>
        <v>35148.966177397946</v>
      </c>
      <c r="BJ347" s="23">
        <f t="shared" si="159"/>
        <v>39621.120440017774</v>
      </c>
      <c r="BK347" s="23">
        <f t="shared" si="159"/>
        <v>41822.494907450382</v>
      </c>
      <c r="BL347" s="23">
        <f t="shared" si="159"/>
        <v>43304.618383166417</v>
      </c>
      <c r="BM347" s="23">
        <f t="shared" si="159"/>
        <v>44215.18517147925</v>
      </c>
      <c r="BN347" s="6"/>
      <c r="BO347" s="6"/>
      <c r="BP347" s="6"/>
      <c r="BQ347" s="6"/>
      <c r="BR347" s="6"/>
      <c r="BS347" s="6"/>
      <c r="BT347" s="6"/>
      <c r="BU347" s="6"/>
      <c r="BV347" s="6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</row>
    <row r="348" spans="1:92" x14ac:dyDescent="0.25">
      <c r="A348" s="189"/>
      <c r="B348" s="27" t="s">
        <v>217</v>
      </c>
      <c r="C348" s="46" t="s">
        <v>0</v>
      </c>
      <c r="D348" s="46" t="s">
        <v>0</v>
      </c>
      <c r="E348" s="46" t="s">
        <v>0</v>
      </c>
      <c r="F348" s="46" t="s">
        <v>0</v>
      </c>
      <c r="G348" s="46" t="s">
        <v>0</v>
      </c>
      <c r="H348" s="190">
        <f t="shared" ref="H348:AM348" si="160">(H347/H61)</f>
        <v>8.4675116682782228E-2</v>
      </c>
      <c r="I348" s="190">
        <f t="shared" si="160"/>
        <v>9.4586289005038557E-2</v>
      </c>
      <c r="J348" s="190">
        <f t="shared" si="160"/>
        <v>9.2249742877610924E-2</v>
      </c>
      <c r="K348" s="190">
        <f t="shared" si="160"/>
        <v>0.12267242121716218</v>
      </c>
      <c r="L348" s="190">
        <f t="shared" si="160"/>
        <v>0.13369873277317437</v>
      </c>
      <c r="M348" s="190">
        <f t="shared" si="160"/>
        <v>0.14843056436155841</v>
      </c>
      <c r="N348" s="190">
        <f t="shared" si="160"/>
        <v>6.5592970710771067E-2</v>
      </c>
      <c r="O348" s="190">
        <f t="shared" si="160"/>
        <v>0.1084573566893616</v>
      </c>
      <c r="P348" s="190">
        <f t="shared" si="160"/>
        <v>0.10573236885344835</v>
      </c>
      <c r="Q348" s="190">
        <f t="shared" si="160"/>
        <v>0.10689295406117458</v>
      </c>
      <c r="R348" s="190">
        <f t="shared" si="160"/>
        <v>0.10982912124913344</v>
      </c>
      <c r="S348" s="190">
        <f t="shared" si="160"/>
        <v>0.11631691334180343</v>
      </c>
      <c r="T348" s="190">
        <f t="shared" si="160"/>
        <v>0.10069720085546992</v>
      </c>
      <c r="U348" s="190">
        <f t="shared" si="160"/>
        <v>0.10364884085976762</v>
      </c>
      <c r="V348" s="190">
        <f t="shared" si="160"/>
        <v>0.11720399911156155</v>
      </c>
      <c r="W348" s="190">
        <f t="shared" si="160"/>
        <v>0.13693871006470063</v>
      </c>
      <c r="X348" s="190">
        <f t="shared" si="160"/>
        <v>0.13978758129362209</v>
      </c>
      <c r="Y348" s="190">
        <f t="shared" si="160"/>
        <v>0.16552291295296873</v>
      </c>
      <c r="Z348" s="190">
        <f t="shared" si="160"/>
        <v>0.20173487317775307</v>
      </c>
      <c r="AA348" s="190">
        <f t="shared" si="160"/>
        <v>0.18853128151896312</v>
      </c>
      <c r="AB348" s="190">
        <f t="shared" si="160"/>
        <v>0.1756354417457299</v>
      </c>
      <c r="AC348" s="190">
        <f t="shared" si="160"/>
        <v>0.14002890055131592</v>
      </c>
      <c r="AD348" s="190">
        <f t="shared" si="160"/>
        <v>0.12693238656245365</v>
      </c>
      <c r="AE348" s="190">
        <f t="shared" si="160"/>
        <v>0.12938327420225398</v>
      </c>
      <c r="AF348" s="190">
        <f t="shared" si="160"/>
        <v>0.12445707468677918</v>
      </c>
      <c r="AG348" s="190">
        <f t="shared" si="160"/>
        <v>0.14199653724829819</v>
      </c>
      <c r="AH348" s="190">
        <f t="shared" si="160"/>
        <v>0.12033928956511375</v>
      </c>
      <c r="AI348" s="190">
        <f t="shared" si="160"/>
        <v>0.11628082397505968</v>
      </c>
      <c r="AJ348" s="190">
        <f t="shared" si="160"/>
        <v>0.1277420462027333</v>
      </c>
      <c r="AK348" s="190">
        <f t="shared" si="160"/>
        <v>0.1212678281287085</v>
      </c>
      <c r="AL348" s="190">
        <f t="shared" si="160"/>
        <v>0.11836574691365184</v>
      </c>
      <c r="AM348" s="190">
        <f t="shared" si="160"/>
        <v>0.1177065288967248</v>
      </c>
      <c r="AN348" s="190">
        <f t="shared" ref="AN348:BM348" si="161">(AN347/AN61)</f>
        <v>0.11205366135063211</v>
      </c>
      <c r="AO348" s="190">
        <f t="shared" si="161"/>
        <v>0.10915182696721261</v>
      </c>
      <c r="AP348" s="190">
        <f t="shared" si="161"/>
        <v>0.12150219919344599</v>
      </c>
      <c r="AQ348" s="190">
        <f t="shared" si="161"/>
        <v>0.11697607967619265</v>
      </c>
      <c r="AR348" s="190">
        <f t="shared" si="161"/>
        <v>0.11799430091087089</v>
      </c>
      <c r="AS348" s="190">
        <f t="shared" si="161"/>
        <v>0.12492083775050158</v>
      </c>
      <c r="AT348" s="190">
        <f t="shared" si="161"/>
        <v>0.13489051021919266</v>
      </c>
      <c r="AU348" s="190">
        <f t="shared" si="161"/>
        <v>0.13606997869252246</v>
      </c>
      <c r="AV348" s="190">
        <f t="shared" si="161"/>
        <v>0.13443014434904491</v>
      </c>
      <c r="AW348" s="190">
        <f t="shared" si="161"/>
        <v>0.13876681834008822</v>
      </c>
      <c r="AX348" s="190">
        <f t="shared" si="161"/>
        <v>0.13785522984090864</v>
      </c>
      <c r="AY348" s="190">
        <f t="shared" si="161"/>
        <v>0.14037055605173127</v>
      </c>
      <c r="AZ348" s="190">
        <f t="shared" si="161"/>
        <v>0.14603451684766044</v>
      </c>
      <c r="BA348" s="190">
        <f t="shared" si="161"/>
        <v>0.1443317421238775</v>
      </c>
      <c r="BB348" s="190">
        <f t="shared" si="161"/>
        <v>0.14283101433774764</v>
      </c>
      <c r="BC348" s="190">
        <f t="shared" si="161"/>
        <v>0.15237632440924387</v>
      </c>
      <c r="BD348" s="190">
        <f t="shared" si="161"/>
        <v>0.15645017633075442</v>
      </c>
      <c r="BE348" s="190">
        <f t="shared" si="161"/>
        <v>0.14578834550196601</v>
      </c>
      <c r="BF348" s="190">
        <f t="shared" si="161"/>
        <v>0.14551449043094664</v>
      </c>
      <c r="BG348" s="190">
        <f t="shared" si="161"/>
        <v>0.15749082871348652</v>
      </c>
      <c r="BH348" s="190">
        <f t="shared" si="161"/>
        <v>0.149434784692351</v>
      </c>
      <c r="BI348" s="190">
        <f t="shared" si="161"/>
        <v>0.15488927983753722</v>
      </c>
      <c r="BJ348" s="190">
        <f t="shared" si="161"/>
        <v>0.1591608222811367</v>
      </c>
      <c r="BK348" s="190">
        <f t="shared" si="161"/>
        <v>0.15380288969310499</v>
      </c>
      <c r="BL348" s="190">
        <f t="shared" si="161"/>
        <v>0.14545244038882943</v>
      </c>
      <c r="BM348" s="190">
        <f t="shared" si="161"/>
        <v>0.14852213377493279</v>
      </c>
      <c r="BN348" s="6"/>
      <c r="BO348" s="6"/>
      <c r="BP348" s="6"/>
      <c r="BQ348" s="6"/>
      <c r="BR348" s="6"/>
      <c r="BS348" s="6"/>
      <c r="BT348" s="6"/>
      <c r="BU348" s="6"/>
      <c r="BV348" s="6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</row>
    <row r="349" spans="1:92" x14ac:dyDescent="0.25">
      <c r="A349" s="113"/>
      <c r="B349" s="27" t="s">
        <v>86</v>
      </c>
      <c r="C349" s="46" t="s">
        <v>0</v>
      </c>
      <c r="D349" s="46" t="s">
        <v>0</v>
      </c>
      <c r="E349" s="46" t="s">
        <v>0</v>
      </c>
      <c r="F349" s="46" t="s">
        <v>0</v>
      </c>
      <c r="G349" s="46" t="s">
        <v>0</v>
      </c>
      <c r="H349" s="46" t="s">
        <v>0</v>
      </c>
      <c r="I349" s="46" t="s">
        <v>0</v>
      </c>
      <c r="J349" s="46" t="s">
        <v>0</v>
      </c>
      <c r="K349" s="46" t="s">
        <v>0</v>
      </c>
      <c r="L349" s="46" t="s">
        <v>0</v>
      </c>
      <c r="M349" s="46" t="s">
        <v>0</v>
      </c>
      <c r="N349" s="46" t="s">
        <v>0</v>
      </c>
      <c r="O349" s="46" t="s">
        <v>0</v>
      </c>
      <c r="P349" s="117">
        <v>500</v>
      </c>
      <c r="Q349" s="117">
        <v>500</v>
      </c>
      <c r="R349" s="117">
        <v>500</v>
      </c>
      <c r="S349" s="117">
        <v>800</v>
      </c>
      <c r="T349" s="117">
        <v>800</v>
      </c>
      <c r="U349" s="117">
        <v>800</v>
      </c>
      <c r="V349" s="117">
        <v>1000</v>
      </c>
      <c r="W349" s="117">
        <v>1200</v>
      </c>
      <c r="X349" s="117">
        <v>1400</v>
      </c>
      <c r="Y349" s="117">
        <v>2000</v>
      </c>
      <c r="Z349" s="117">
        <v>3000</v>
      </c>
      <c r="AA349" s="117">
        <v>3900</v>
      </c>
      <c r="AB349" s="117">
        <v>4400</v>
      </c>
      <c r="AC349" s="117">
        <v>4400</v>
      </c>
      <c r="AD349" s="117">
        <v>4400</v>
      </c>
      <c r="AE349" s="117">
        <v>5100</v>
      </c>
      <c r="AF349" s="117">
        <v>5600</v>
      </c>
      <c r="AG349" s="117">
        <v>7600</v>
      </c>
      <c r="AH349" s="117">
        <v>9100</v>
      </c>
      <c r="AI349" s="117">
        <v>9500</v>
      </c>
      <c r="AJ349" s="117">
        <v>11400</v>
      </c>
      <c r="AK349" s="117">
        <v>12400</v>
      </c>
      <c r="AL349" s="117">
        <v>14800</v>
      </c>
      <c r="AM349" s="117">
        <v>16100.000000000002</v>
      </c>
      <c r="AN349" s="117">
        <v>17300</v>
      </c>
      <c r="AO349" s="117">
        <v>18600</v>
      </c>
      <c r="AP349" s="117">
        <v>20900</v>
      </c>
      <c r="AQ349" s="117">
        <v>29100</v>
      </c>
      <c r="AR349" s="117">
        <v>32800</v>
      </c>
      <c r="AS349" s="117">
        <v>38700</v>
      </c>
      <c r="AT349" s="117">
        <v>46400</v>
      </c>
      <c r="AU349" s="117">
        <v>55500</v>
      </c>
      <c r="AV349" s="117">
        <v>64000</v>
      </c>
      <c r="AW349" s="117">
        <v>77200</v>
      </c>
      <c r="AX349" s="117">
        <v>91600</v>
      </c>
      <c r="AY349" s="117">
        <v>107100</v>
      </c>
      <c r="AZ349" s="117">
        <v>127600</v>
      </c>
      <c r="BA349" s="117">
        <v>150900</v>
      </c>
      <c r="BB349" s="117">
        <v>171900</v>
      </c>
      <c r="BC349" s="117">
        <v>202600</v>
      </c>
      <c r="BD349" s="117">
        <v>231200</v>
      </c>
      <c r="BE349" s="117">
        <v>273000</v>
      </c>
      <c r="BF349" s="117">
        <v>346100</v>
      </c>
      <c r="BG349" s="141">
        <v>395400</v>
      </c>
      <c r="BH349" s="141">
        <v>495200</v>
      </c>
      <c r="BI349" s="141">
        <v>640900</v>
      </c>
      <c r="BJ349" s="141">
        <v>865100</v>
      </c>
      <c r="BK349" s="141">
        <v>1246000</v>
      </c>
      <c r="BL349" s="141">
        <v>1907000</v>
      </c>
      <c r="BM349" s="141">
        <v>3265000</v>
      </c>
      <c r="BN349" s="6"/>
      <c r="BO349" s="6"/>
      <c r="BP349" s="6"/>
      <c r="BQ349" s="6"/>
      <c r="BR349" s="6"/>
      <c r="BS349" s="6"/>
      <c r="BT349" s="6"/>
      <c r="BU349" s="6"/>
      <c r="BV349" s="6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</row>
    <row r="350" spans="1:92" x14ac:dyDescent="0.25">
      <c r="A350" s="113"/>
      <c r="B350" s="27" t="s">
        <v>89</v>
      </c>
      <c r="C350" s="46" t="s">
        <v>0</v>
      </c>
      <c r="D350" s="46" t="s">
        <v>0</v>
      </c>
      <c r="E350" s="46" t="s">
        <v>0</v>
      </c>
      <c r="F350" s="46" t="s">
        <v>0</v>
      </c>
      <c r="G350" s="46" t="s">
        <v>0</v>
      </c>
      <c r="H350" s="46" t="s">
        <v>0</v>
      </c>
      <c r="I350" s="46" t="s">
        <v>0</v>
      </c>
      <c r="J350" s="46" t="s">
        <v>0</v>
      </c>
      <c r="K350" s="46" t="s">
        <v>0</v>
      </c>
      <c r="L350" s="46" t="s">
        <v>0</v>
      </c>
      <c r="M350" s="46" t="s">
        <v>0</v>
      </c>
      <c r="N350" s="46" t="s">
        <v>0</v>
      </c>
      <c r="O350" s="46" t="s">
        <v>0</v>
      </c>
      <c r="P350" s="143">
        <v>2.2833333333333332</v>
      </c>
      <c r="Q350" s="143">
        <v>1.8720000000000001</v>
      </c>
      <c r="R350" s="143">
        <v>1.3273195876288659</v>
      </c>
      <c r="S350" s="143">
        <v>1.4324942791762014</v>
      </c>
      <c r="T350" s="143">
        <v>1.5636792452830188</v>
      </c>
      <c r="U350" s="143">
        <v>1.5515789473684209</v>
      </c>
      <c r="V350" s="143">
        <v>1.5767857142857142</v>
      </c>
      <c r="W350" s="143">
        <v>1.4709141274238227</v>
      </c>
      <c r="X350" s="143">
        <v>1.4591484464902187</v>
      </c>
      <c r="Y350" s="143">
        <v>1.3318112633181127</v>
      </c>
      <c r="Z350" s="143">
        <v>1.3021442495126705</v>
      </c>
      <c r="AA350" s="143">
        <v>1.2702495201535509</v>
      </c>
      <c r="AB350" s="143">
        <v>1.0695074040495618</v>
      </c>
      <c r="AC350" s="143">
        <v>1.0629606879606879</v>
      </c>
      <c r="AD350" s="143">
        <v>1.1257367387033399</v>
      </c>
      <c r="AE350" s="143">
        <v>1.1373801916932906</v>
      </c>
      <c r="AF350" s="143">
        <v>1.0774752475247524</v>
      </c>
      <c r="AG350" s="143">
        <v>1.1548996913580247</v>
      </c>
      <c r="AH350" s="143">
        <v>1.2665300800894022</v>
      </c>
      <c r="AI350" s="143">
        <v>1.2485008818342151</v>
      </c>
      <c r="AJ350" s="143">
        <v>1.2757585861953984</v>
      </c>
      <c r="AK350" s="143">
        <v>1.2276949057134816</v>
      </c>
      <c r="AL350" s="143">
        <v>1.2706621556307396</v>
      </c>
      <c r="AM350" s="143">
        <v>1.2837066315327186</v>
      </c>
      <c r="AN350" s="143">
        <v>1.33998283998284</v>
      </c>
      <c r="AO350" s="143">
        <v>1.3110675808031342</v>
      </c>
      <c r="AP350" s="143">
        <v>1.363700254765879</v>
      </c>
      <c r="AQ350" s="143">
        <v>1.4237359314631279</v>
      </c>
      <c r="AR350" s="143">
        <v>1.3425525570299688</v>
      </c>
      <c r="AS350" s="143">
        <v>1.3632084986216635</v>
      </c>
      <c r="AT350" s="143">
        <v>1.4343165162618861</v>
      </c>
      <c r="AU350" s="143">
        <v>1.5746838327446735</v>
      </c>
      <c r="AV350" s="143">
        <v>1.5454450261780104</v>
      </c>
      <c r="AW350" s="143">
        <v>1.5408609738884969</v>
      </c>
      <c r="AX350" s="143">
        <v>1.628194521051664</v>
      </c>
      <c r="AY350" s="143">
        <v>1.7378833693304536</v>
      </c>
      <c r="AZ350" s="143">
        <v>1.565763477279142</v>
      </c>
      <c r="BA350" s="143">
        <v>1.5999217195603248</v>
      </c>
      <c r="BB350" s="143">
        <v>1.6644629652838701</v>
      </c>
      <c r="BC350" s="143">
        <v>1.1254699001626074</v>
      </c>
      <c r="BD350" s="143">
        <v>0.98617591152583373</v>
      </c>
      <c r="BE350" s="143">
        <v>0.85037247684014028</v>
      </c>
      <c r="BF350" s="143">
        <v>0.79143969913138912</v>
      </c>
      <c r="BG350" s="143">
        <v>0.84696272547721563</v>
      </c>
      <c r="BH350" s="143">
        <v>0.74661750365675283</v>
      </c>
      <c r="BI350" s="143">
        <v>0.76597631392882393</v>
      </c>
      <c r="BJ350" s="143">
        <v>0.62731203601727259</v>
      </c>
      <c r="BK350" s="143">
        <v>0.61487715233621376</v>
      </c>
      <c r="BL350" s="143">
        <v>0.565560367747312</v>
      </c>
      <c r="BM350" s="143">
        <v>0.38298362486595816</v>
      </c>
      <c r="BN350" s="6"/>
      <c r="BO350" s="6"/>
      <c r="BP350" s="6"/>
      <c r="BQ350" s="6"/>
      <c r="BR350" s="6"/>
      <c r="BS350" s="6"/>
      <c r="BT350" s="6"/>
      <c r="BU350" s="6"/>
      <c r="BV350" s="6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</row>
    <row r="351" spans="1:92" x14ac:dyDescent="0.25">
      <c r="A351" s="113"/>
      <c r="B351" s="27" t="s">
        <v>90</v>
      </c>
      <c r="C351" s="46" t="s">
        <v>0</v>
      </c>
      <c r="D351" s="46" t="s">
        <v>0</v>
      </c>
      <c r="E351" s="46" t="s">
        <v>0</v>
      </c>
      <c r="F351" s="46" t="s">
        <v>0</v>
      </c>
      <c r="G351" s="46" t="s">
        <v>0</v>
      </c>
      <c r="H351" s="46" t="s">
        <v>0</v>
      </c>
      <c r="I351" s="46" t="s">
        <v>0</v>
      </c>
      <c r="J351" s="46" t="s">
        <v>0</v>
      </c>
      <c r="K351" s="46" t="s">
        <v>0</v>
      </c>
      <c r="L351" s="46" t="s">
        <v>0</v>
      </c>
      <c r="M351" s="46" t="s">
        <v>0</v>
      </c>
      <c r="N351" s="46" t="s">
        <v>0</v>
      </c>
      <c r="O351" s="46" t="s">
        <v>0</v>
      </c>
      <c r="P351" s="143">
        <v>9.2019464720194648</v>
      </c>
      <c r="Q351" s="143">
        <v>8.8696581196581192</v>
      </c>
      <c r="R351" s="143">
        <v>8.8155339805825239</v>
      </c>
      <c r="S351" s="143">
        <v>8.5399361022364211</v>
      </c>
      <c r="T351" s="143">
        <v>10.256410256410257</v>
      </c>
      <c r="U351" s="143">
        <v>9.8792401628222528</v>
      </c>
      <c r="V351" s="143">
        <v>8.8165345413363525</v>
      </c>
      <c r="W351" s="143">
        <v>7.7674199623352163</v>
      </c>
      <c r="X351" s="143">
        <v>7.2807570977917981</v>
      </c>
      <c r="Y351" s="143">
        <v>6.1034285714285712</v>
      </c>
      <c r="Z351" s="143">
        <v>4.8783682634730541</v>
      </c>
      <c r="AA351" s="143">
        <v>5.6817769718948323</v>
      </c>
      <c r="AB351" s="143">
        <v>5.8112461147216727</v>
      </c>
      <c r="AC351" s="143">
        <v>8.0699219878647792</v>
      </c>
      <c r="AD351" s="143">
        <v>9.0235602094240832</v>
      </c>
      <c r="AE351" s="143">
        <v>8.4527579162410618</v>
      </c>
      <c r="AF351" s="143">
        <v>8.3648058810016082</v>
      </c>
      <c r="AG351" s="143">
        <v>7.0424252547185571</v>
      </c>
      <c r="AH351" s="143">
        <v>7.9963235294117645</v>
      </c>
      <c r="AI351" s="143">
        <v>8.6160474643311193</v>
      </c>
      <c r="AJ351" s="143">
        <v>7.9278619968635651</v>
      </c>
      <c r="AK351" s="143">
        <v>8.4750114626318211</v>
      </c>
      <c r="AL351" s="143">
        <v>8.5634271586154433</v>
      </c>
      <c r="AM351" s="143">
        <v>8.8026000684228531</v>
      </c>
      <c r="AN351" s="143">
        <v>9.4610212902193052</v>
      </c>
      <c r="AO351" s="143">
        <v>9.8145076946063057</v>
      </c>
      <c r="AP351" s="143">
        <v>9.0686078721896539</v>
      </c>
      <c r="AQ351" s="143">
        <v>9.4214500619432489</v>
      </c>
      <c r="AR351" s="143">
        <v>9.6194125159642407</v>
      </c>
      <c r="AS351" s="143">
        <v>9.2123797780517886</v>
      </c>
      <c r="AT351" s="143">
        <v>8.7810151169664721</v>
      </c>
      <c r="AU351" s="143">
        <v>8.8814485203675559</v>
      </c>
      <c r="AV351" s="143">
        <v>9.0595568805474631</v>
      </c>
      <c r="AW351" s="143">
        <v>9.0744099416811697</v>
      </c>
      <c r="AX351" s="143">
        <v>9.1755356689156766</v>
      </c>
      <c r="AY351" s="143">
        <v>8.9445714853847686</v>
      </c>
      <c r="AZ351" s="143">
        <v>8.9634069400630914</v>
      </c>
      <c r="BA351" s="143">
        <v>9.0577346489439776</v>
      </c>
      <c r="BB351" s="143">
        <v>9.224083730211019</v>
      </c>
      <c r="BC351" s="143">
        <v>8.7732604203886968</v>
      </c>
      <c r="BD351" s="143">
        <v>8.6471626323562543</v>
      </c>
      <c r="BE351" s="143">
        <v>9.2291839770221067</v>
      </c>
      <c r="BF351" s="143">
        <v>9.3013325667128885</v>
      </c>
      <c r="BG351" s="143">
        <v>8.8559819646398417</v>
      </c>
      <c r="BH351" s="143">
        <v>9.4346302191747284</v>
      </c>
      <c r="BI351" s="143">
        <v>8.9898885782087135</v>
      </c>
      <c r="BJ351" s="143">
        <v>8.8554445727482687</v>
      </c>
      <c r="BK351" s="143">
        <v>9.5062922077922085</v>
      </c>
      <c r="BL351" s="143">
        <v>9.8566429738562089</v>
      </c>
      <c r="BM351" s="143">
        <v>9.6633952668680774</v>
      </c>
      <c r="BN351" s="6"/>
      <c r="BO351" s="6"/>
      <c r="BP351" s="6"/>
      <c r="BQ351" s="6"/>
      <c r="BR351" s="6"/>
      <c r="BS351" s="6"/>
      <c r="BT351" s="6"/>
      <c r="BU351" s="6"/>
      <c r="BV351" s="6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</row>
    <row r="352" spans="1:92" x14ac:dyDescent="0.25">
      <c r="A352" s="113"/>
      <c r="B352" s="27" t="s">
        <v>171</v>
      </c>
      <c r="C352" s="46" t="s">
        <v>0</v>
      </c>
      <c r="D352" s="46" t="s">
        <v>0</v>
      </c>
      <c r="E352" s="46" t="s">
        <v>0</v>
      </c>
      <c r="F352" s="46" t="s">
        <v>0</v>
      </c>
      <c r="G352" s="46" t="s">
        <v>0</v>
      </c>
      <c r="H352" s="46" t="s">
        <v>0</v>
      </c>
      <c r="I352" s="46" t="s">
        <v>0</v>
      </c>
      <c r="J352" s="46" t="s">
        <v>0</v>
      </c>
      <c r="K352" s="46" t="s">
        <v>0</v>
      </c>
      <c r="L352" s="46" t="s">
        <v>0</v>
      </c>
      <c r="M352" s="46" t="s">
        <v>0</v>
      </c>
      <c r="N352" s="46" t="s">
        <v>0</v>
      </c>
      <c r="O352" s="46" t="s">
        <v>0</v>
      </c>
      <c r="P352" s="143">
        <v>10.867265996827076</v>
      </c>
      <c r="Q352" s="143">
        <v>11.274391712840281</v>
      </c>
      <c r="R352" s="143">
        <v>11.343612334801762</v>
      </c>
      <c r="S352" s="143">
        <v>11.709689487467264</v>
      </c>
      <c r="T352" s="143">
        <v>9.75</v>
      </c>
      <c r="U352" s="143">
        <v>10.122235956599368</v>
      </c>
      <c r="V352" s="143">
        <v>11.342324983943481</v>
      </c>
      <c r="W352" s="143">
        <v>12.874287792459693</v>
      </c>
      <c r="X352" s="143">
        <v>13.734835355285963</v>
      </c>
      <c r="Y352" s="143">
        <v>16.384233685984459</v>
      </c>
      <c r="Z352" s="143">
        <v>20.498657460682775</v>
      </c>
      <c r="AA352" s="143">
        <v>17.600127652784426</v>
      </c>
      <c r="AB352" s="143">
        <v>17.208013225712339</v>
      </c>
      <c r="AC352" s="143">
        <v>12.391693519513067</v>
      </c>
      <c r="AD352" s="143">
        <v>11.082100377139541</v>
      </c>
      <c r="AE352" s="143">
        <v>11.830458294311349</v>
      </c>
      <c r="AF352" s="143">
        <v>11.954850049434253</v>
      </c>
      <c r="AG352" s="143">
        <v>14.199653724829828</v>
      </c>
      <c r="AH352" s="143">
        <v>12.505747126436781</v>
      </c>
      <c r="AI352" s="143">
        <v>11.606249897529224</v>
      </c>
      <c r="AJ352" s="143">
        <v>12.613741263352235</v>
      </c>
      <c r="AK352" s="143">
        <v>11.7993940705475</v>
      </c>
      <c r="AL352" s="143">
        <v>11.677567654603401</v>
      </c>
      <c r="AM352" s="143">
        <v>11.360279828993393</v>
      </c>
      <c r="AN352" s="143">
        <v>10.569683434005043</v>
      </c>
      <c r="AO352" s="143">
        <v>10.188998074244351</v>
      </c>
      <c r="AP352" s="143">
        <v>11.027050833972666</v>
      </c>
      <c r="AQ352" s="143">
        <v>10.614077381138738</v>
      </c>
      <c r="AR352" s="143">
        <v>10.395645246946362</v>
      </c>
      <c r="AS352" s="143">
        <v>10.85495848078766</v>
      </c>
      <c r="AT352" s="143">
        <v>11.38820497037778</v>
      </c>
      <c r="AU352" s="143">
        <v>11.259424605195091</v>
      </c>
      <c r="AV352" s="143">
        <v>11.038067459427118</v>
      </c>
      <c r="AW352" s="143">
        <v>11.020000269182626</v>
      </c>
      <c r="AX352" s="143">
        <v>10.898546265671872</v>
      </c>
      <c r="AY352" s="143">
        <v>11.179965430808819</v>
      </c>
      <c r="AZ352" s="143">
        <v>11.156472161610473</v>
      </c>
      <c r="BA352" s="143">
        <v>11.04028809363043</v>
      </c>
      <c r="BB352" s="143">
        <v>10.841185197883313</v>
      </c>
      <c r="BC352" s="143">
        <v>11.398271019928249</v>
      </c>
      <c r="BD352" s="143">
        <v>11.564487017489009</v>
      </c>
      <c r="BE352" s="143">
        <v>10.835194124309359</v>
      </c>
      <c r="BF352" s="143">
        <v>10.751147675105678</v>
      </c>
      <c r="BG352" s="143">
        <v>11.291802580366573</v>
      </c>
      <c r="BH352" s="143">
        <v>10.599249538870351</v>
      </c>
      <c r="BI352" s="143">
        <v>11.123608388472995</v>
      </c>
      <c r="BJ352" s="143">
        <v>11.292487822434104</v>
      </c>
      <c r="BK352" s="143">
        <v>10.519348428826019</v>
      </c>
      <c r="BL352" s="143">
        <v>10.145442039976523</v>
      </c>
      <c r="BM352" s="143">
        <v>10.348329674856629</v>
      </c>
      <c r="BN352" s="6"/>
      <c r="BO352" s="6"/>
      <c r="BP352" s="6"/>
      <c r="BQ352" s="6"/>
      <c r="BR352" s="6"/>
      <c r="BS352" s="6"/>
      <c r="BT352" s="6"/>
      <c r="BU352" s="6"/>
      <c r="BV352" s="6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</row>
    <row r="353" spans="1:92" x14ac:dyDescent="0.25">
      <c r="A353" s="113"/>
      <c r="B353" s="27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80"/>
      <c r="AF353" s="80"/>
      <c r="AG353" s="80"/>
      <c r="AH353" s="80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9"/>
      <c r="BH353" s="29"/>
      <c r="BI353" s="29"/>
      <c r="BJ353" s="29"/>
      <c r="BK353" s="29"/>
      <c r="BL353" s="29"/>
      <c r="BM353" s="29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</row>
    <row r="354" spans="1:92" x14ac:dyDescent="0.25">
      <c r="A354" s="113"/>
      <c r="B354" s="36" t="s">
        <v>101</v>
      </c>
      <c r="C354" s="46" t="s">
        <v>0</v>
      </c>
      <c r="D354" s="46" t="s">
        <v>0</v>
      </c>
      <c r="E354" s="46" t="s">
        <v>0</v>
      </c>
      <c r="F354" s="46" t="s">
        <v>0</v>
      </c>
      <c r="G354" s="46" t="s">
        <v>0</v>
      </c>
      <c r="H354" s="46" t="s">
        <v>0</v>
      </c>
      <c r="I354" s="46" t="s">
        <v>0</v>
      </c>
      <c r="J354" s="46" t="s">
        <v>0</v>
      </c>
      <c r="K354" s="46" t="s">
        <v>0</v>
      </c>
      <c r="L354" s="46" t="s">
        <v>0</v>
      </c>
      <c r="M354" s="46" t="s">
        <v>0</v>
      </c>
      <c r="N354" s="46" t="s">
        <v>0</v>
      </c>
      <c r="O354" s="46" t="s">
        <v>0</v>
      </c>
      <c r="P354" s="137">
        <f t="shared" ref="P354:AE354" si="162">P355+P356</f>
        <v>180</v>
      </c>
      <c r="Q354" s="137">
        <f t="shared" si="162"/>
        <v>250</v>
      </c>
      <c r="R354" s="137">
        <f t="shared" si="162"/>
        <v>388</v>
      </c>
      <c r="S354" s="137">
        <f t="shared" si="162"/>
        <v>437</v>
      </c>
      <c r="T354" s="137">
        <f t="shared" si="162"/>
        <v>424</v>
      </c>
      <c r="U354" s="137">
        <f t="shared" si="162"/>
        <v>475</v>
      </c>
      <c r="V354" s="137">
        <f t="shared" si="162"/>
        <v>560</v>
      </c>
      <c r="W354" s="137">
        <f t="shared" si="162"/>
        <v>722</v>
      </c>
      <c r="X354" s="137">
        <f t="shared" si="162"/>
        <v>869</v>
      </c>
      <c r="Y354" s="137">
        <f t="shared" si="162"/>
        <v>1314</v>
      </c>
      <c r="Z354" s="137">
        <f t="shared" si="162"/>
        <v>2052</v>
      </c>
      <c r="AA354" s="137">
        <f t="shared" si="162"/>
        <v>2605</v>
      </c>
      <c r="AB354" s="137">
        <f t="shared" si="162"/>
        <v>3309</v>
      </c>
      <c r="AC354" s="137">
        <f t="shared" si="162"/>
        <v>3256</v>
      </c>
      <c r="AD354" s="137">
        <f t="shared" si="162"/>
        <v>3054</v>
      </c>
      <c r="AE354" s="137">
        <f t="shared" si="162"/>
        <v>3796</v>
      </c>
      <c r="AF354" s="137">
        <f t="shared" ref="AF354" si="163">AF355+AF356</f>
        <v>4355</v>
      </c>
      <c r="AG354" s="137">
        <f t="shared" ref="AG354" si="164">AG355+AG356</f>
        <v>5782</v>
      </c>
      <c r="AH354" s="137">
        <f t="shared" ref="AH354" si="165">AH355+AH356</f>
        <v>5711</v>
      </c>
      <c r="AI354" s="137">
        <f t="shared" ref="AI354" si="166">AI355+AI356</f>
        <v>6021</v>
      </c>
      <c r="AJ354" s="137">
        <f t="shared" ref="AJ354" si="167">AJ355+AJ356</f>
        <v>6582</v>
      </c>
      <c r="AK354" s="137">
        <f t="shared" ref="AK354" si="168">AK355+AK356</f>
        <v>7691</v>
      </c>
      <c r="AL354" s="137">
        <f t="shared" ref="AL354" si="169">AL355+AL356</f>
        <v>9399</v>
      </c>
      <c r="AM354" s="137">
        <f t="shared" ref="AM354" si="170">AM355+AM356</f>
        <v>10540</v>
      </c>
      <c r="AN354" s="137">
        <f t="shared" ref="AN354" si="171">AN355+AN356</f>
        <v>11128</v>
      </c>
      <c r="AO354" s="137">
        <f t="shared" ref="AO354" si="172">AO355+AO356</f>
        <v>12326</v>
      </c>
      <c r="AP354" s="137">
        <f t="shared" ref="AP354" si="173">AP355+AP356</f>
        <v>14051</v>
      </c>
      <c r="AQ354" s="137">
        <f t="shared" ref="AQ354" si="174">AQ355+AQ356</f>
        <v>15605</v>
      </c>
      <c r="AR354" s="137">
        <f t="shared" ref="AR354" si="175">AR355+AR356</f>
        <v>17507</v>
      </c>
      <c r="AS354" s="137">
        <f t="shared" ref="AS354:AT354" si="176">AS355+AS356</f>
        <v>20049</v>
      </c>
      <c r="AT354" s="137">
        <f t="shared" si="176"/>
        <v>23325</v>
      </c>
      <c r="AU354" s="137">
        <f t="shared" ref="AU354" si="177">AU355+AU356</f>
        <v>27858</v>
      </c>
      <c r="AV354" s="137">
        <f t="shared" ref="AV354" si="178">AV355+AV356</f>
        <v>32481</v>
      </c>
      <c r="AW354" s="137">
        <f t="shared" ref="AW354" si="179">AW355+AW356</f>
        <v>38103</v>
      </c>
      <c r="AX354" s="137">
        <f t="shared" ref="AX354" si="180">AX355+AX356</f>
        <v>43072</v>
      </c>
      <c r="AY354" s="137">
        <f t="shared" ref="AY354" si="181">AY355+AY356</f>
        <v>47087</v>
      </c>
      <c r="AZ354" s="137">
        <f t="shared" ref="AZ354" si="182">AZ355+AZ356</f>
        <v>53651</v>
      </c>
      <c r="BA354" s="137">
        <f t="shared" ref="BA354" si="183">BA355+BA356</f>
        <v>60051</v>
      </c>
      <c r="BB354" s="137">
        <f t="shared" ref="BB354" si="184">BB355+BB356</f>
        <v>69059</v>
      </c>
      <c r="BC354" s="137">
        <f t="shared" ref="BC354" si="185">BC355+BC356</f>
        <v>84304</v>
      </c>
      <c r="BD354" s="137">
        <f t="shared" ref="BD354" si="186">BD355+BD356</f>
        <v>105376</v>
      </c>
      <c r="BE354" s="137">
        <f t="shared" ref="BE354" si="187">BE355+BE356</f>
        <v>137437</v>
      </c>
      <c r="BF354" s="137">
        <f t="shared" ref="BF354" si="188">BF355+BF356</f>
        <v>181642</v>
      </c>
      <c r="BG354" s="137">
        <f t="shared" ref="BG354" si="189">BG355+BG356</f>
        <v>274488</v>
      </c>
      <c r="BH354" s="137">
        <f t="shared" ref="BH354:BI354" si="190">BH355+BH356</f>
        <v>332380</v>
      </c>
      <c r="BI354" s="137">
        <f t="shared" si="190"/>
        <v>402570</v>
      </c>
      <c r="BJ354" s="137">
        <f t="shared" ref="BJ354" si="191">BJ355+BJ356</f>
        <v>695497.28</v>
      </c>
      <c r="BK354" s="137">
        <f t="shared" ref="BK354" si="192">BK355+BK356</f>
        <v>935469.6</v>
      </c>
      <c r="BL354" s="137">
        <f t="shared" ref="BL354" si="193">BL355+BL356</f>
        <v>1552012.6</v>
      </c>
      <c r="BM354" s="137">
        <f t="shared" ref="BM354" si="194">BM355+BM356</f>
        <v>4461800.1500000004</v>
      </c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</row>
    <row r="355" spans="1:92" x14ac:dyDescent="0.25">
      <c r="A355" s="113"/>
      <c r="B355" s="27" t="s">
        <v>16</v>
      </c>
      <c r="C355" s="46" t="s">
        <v>0</v>
      </c>
      <c r="D355" s="46" t="s">
        <v>0</v>
      </c>
      <c r="E355" s="46" t="s">
        <v>0</v>
      </c>
      <c r="F355" s="46" t="s">
        <v>0</v>
      </c>
      <c r="G355" s="46" t="s">
        <v>0</v>
      </c>
      <c r="H355" s="46" t="s">
        <v>0</v>
      </c>
      <c r="I355" s="46" t="s">
        <v>0</v>
      </c>
      <c r="J355" s="46" t="s">
        <v>0</v>
      </c>
      <c r="K355" s="46" t="s">
        <v>0</v>
      </c>
      <c r="L355" s="46" t="s">
        <v>0</v>
      </c>
      <c r="M355" s="46" t="s">
        <v>0</v>
      </c>
      <c r="N355" s="46" t="s">
        <v>0</v>
      </c>
      <c r="O355" s="46" t="s">
        <v>0</v>
      </c>
      <c r="P355" s="137">
        <f t="shared" ref="P355:AU355" si="195">P339</f>
        <v>131</v>
      </c>
      <c r="Q355" s="137">
        <f t="shared" si="195"/>
        <v>191</v>
      </c>
      <c r="R355" s="137">
        <f t="shared" si="195"/>
        <v>335</v>
      </c>
      <c r="S355" s="137">
        <f t="shared" si="195"/>
        <v>322</v>
      </c>
      <c r="T355" s="137">
        <f t="shared" si="195"/>
        <v>202</v>
      </c>
      <c r="U355" s="137">
        <f t="shared" si="195"/>
        <v>212</v>
      </c>
      <c r="V355" s="137">
        <f t="shared" si="195"/>
        <v>210</v>
      </c>
      <c r="W355" s="137">
        <f t="shared" si="195"/>
        <v>310</v>
      </c>
      <c r="X355" s="137">
        <f t="shared" si="195"/>
        <v>300</v>
      </c>
      <c r="Y355" s="137">
        <f t="shared" si="195"/>
        <v>493</v>
      </c>
      <c r="Z355" s="137">
        <f t="shared" si="195"/>
        <v>1174</v>
      </c>
      <c r="AA355" s="137">
        <f t="shared" si="195"/>
        <v>1357</v>
      </c>
      <c r="AB355" s="137">
        <f t="shared" si="195"/>
        <v>1801</v>
      </c>
      <c r="AC355" s="137">
        <f t="shared" si="195"/>
        <v>1313</v>
      </c>
      <c r="AD355" s="137">
        <f t="shared" si="195"/>
        <v>777</v>
      </c>
      <c r="AE355" s="117">
        <f t="shared" si="195"/>
        <v>824</v>
      </c>
      <c r="AF355" s="117">
        <f t="shared" si="195"/>
        <v>1402</v>
      </c>
      <c r="AG355" s="117">
        <f t="shared" si="195"/>
        <v>2846</v>
      </c>
      <c r="AH355" s="117">
        <f t="shared" si="195"/>
        <v>2647</v>
      </c>
      <c r="AI355" s="137">
        <f t="shared" si="195"/>
        <v>2563</v>
      </c>
      <c r="AJ355" s="137">
        <f t="shared" si="195"/>
        <v>2337</v>
      </c>
      <c r="AK355" s="137">
        <f t="shared" si="195"/>
        <v>2913</v>
      </c>
      <c r="AL355" s="137">
        <f t="shared" si="195"/>
        <v>5621</v>
      </c>
      <c r="AM355" s="137">
        <f t="shared" si="195"/>
        <v>6356</v>
      </c>
      <c r="AN355" s="137">
        <f t="shared" si="195"/>
        <v>6122</v>
      </c>
      <c r="AO355" s="137">
        <f t="shared" si="195"/>
        <v>5128</v>
      </c>
      <c r="AP355" s="137">
        <f t="shared" si="195"/>
        <v>5911</v>
      </c>
      <c r="AQ355" s="137">
        <f t="shared" si="195"/>
        <v>5750</v>
      </c>
      <c r="AR355" s="137">
        <f t="shared" si="195"/>
        <v>5501</v>
      </c>
      <c r="AS355" s="137">
        <f t="shared" si="195"/>
        <v>5729</v>
      </c>
      <c r="AT355" s="137">
        <f t="shared" si="195"/>
        <v>7044</v>
      </c>
      <c r="AU355" s="137">
        <f t="shared" si="195"/>
        <v>7699</v>
      </c>
      <c r="AV355" s="137">
        <f t="shared" ref="AV355:BM355" si="196">AV339</f>
        <v>7220</v>
      </c>
      <c r="AW355" s="137">
        <f t="shared" si="196"/>
        <v>7233</v>
      </c>
      <c r="AX355" s="137">
        <f t="shared" si="196"/>
        <v>7975</v>
      </c>
      <c r="AY355" s="137">
        <f t="shared" si="196"/>
        <v>8554</v>
      </c>
      <c r="AZ355" s="137">
        <f t="shared" si="196"/>
        <v>8981</v>
      </c>
      <c r="BA355" s="137">
        <f t="shared" si="196"/>
        <v>10327</v>
      </c>
      <c r="BB355" s="137">
        <f t="shared" si="196"/>
        <v>12859</v>
      </c>
      <c r="BC355" s="137">
        <f t="shared" si="196"/>
        <v>16801</v>
      </c>
      <c r="BD355" s="137">
        <f t="shared" si="196"/>
        <v>17976</v>
      </c>
      <c r="BE355" s="137">
        <f t="shared" si="196"/>
        <v>18176</v>
      </c>
      <c r="BF355" s="137">
        <f t="shared" si="196"/>
        <v>20153</v>
      </c>
      <c r="BG355" s="137">
        <f t="shared" si="196"/>
        <v>28156</v>
      </c>
      <c r="BH355" s="137">
        <f t="shared" si="196"/>
        <v>44159</v>
      </c>
      <c r="BI355" s="137">
        <f t="shared" si="196"/>
        <v>51606</v>
      </c>
      <c r="BJ355" s="137">
        <f t="shared" si="196"/>
        <v>70397.279999999999</v>
      </c>
      <c r="BK355" s="137">
        <f t="shared" si="196"/>
        <v>92869.599999999991</v>
      </c>
      <c r="BL355" s="137">
        <f t="shared" si="196"/>
        <v>130912.6</v>
      </c>
      <c r="BM355" s="137">
        <f t="shared" si="196"/>
        <v>147500.15</v>
      </c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</row>
    <row r="356" spans="1:92" x14ac:dyDescent="0.25">
      <c r="A356" s="113"/>
      <c r="B356" s="27" t="s">
        <v>17</v>
      </c>
      <c r="C356" s="46" t="s">
        <v>0</v>
      </c>
      <c r="D356" s="46" t="s">
        <v>0</v>
      </c>
      <c r="E356" s="46" t="s">
        <v>0</v>
      </c>
      <c r="F356" s="46" t="s">
        <v>0</v>
      </c>
      <c r="G356" s="46" t="s">
        <v>0</v>
      </c>
      <c r="H356" s="46" t="s">
        <v>0</v>
      </c>
      <c r="I356" s="46" t="s">
        <v>0</v>
      </c>
      <c r="J356" s="46" t="s">
        <v>0</v>
      </c>
      <c r="K356" s="46" t="s">
        <v>0</v>
      </c>
      <c r="L356" s="46" t="s">
        <v>0</v>
      </c>
      <c r="M356" s="46" t="s">
        <v>0</v>
      </c>
      <c r="N356" s="46" t="s">
        <v>0</v>
      </c>
      <c r="O356" s="46" t="s">
        <v>0</v>
      </c>
      <c r="P356" s="137">
        <f t="shared" ref="P356:AE356" si="197">P357+P361+P362+P363</f>
        <v>49</v>
      </c>
      <c r="Q356" s="137">
        <f t="shared" si="197"/>
        <v>59</v>
      </c>
      <c r="R356" s="137">
        <f t="shared" si="197"/>
        <v>53</v>
      </c>
      <c r="S356" s="137">
        <f t="shared" si="197"/>
        <v>115</v>
      </c>
      <c r="T356" s="137">
        <f t="shared" si="197"/>
        <v>222</v>
      </c>
      <c r="U356" s="137">
        <f t="shared" si="197"/>
        <v>263</v>
      </c>
      <c r="V356" s="137">
        <f t="shared" si="197"/>
        <v>350</v>
      </c>
      <c r="W356" s="137">
        <f t="shared" si="197"/>
        <v>412</v>
      </c>
      <c r="X356" s="137">
        <f t="shared" si="197"/>
        <v>569</v>
      </c>
      <c r="Y356" s="137">
        <f t="shared" si="197"/>
        <v>821</v>
      </c>
      <c r="Z356" s="137">
        <f t="shared" si="197"/>
        <v>878</v>
      </c>
      <c r="AA356" s="137">
        <f t="shared" si="197"/>
        <v>1248</v>
      </c>
      <c r="AB356" s="137">
        <f t="shared" si="197"/>
        <v>1508</v>
      </c>
      <c r="AC356" s="137">
        <f t="shared" si="197"/>
        <v>1943</v>
      </c>
      <c r="AD356" s="137">
        <f t="shared" si="197"/>
        <v>2277</v>
      </c>
      <c r="AE356" s="137">
        <f t="shared" si="197"/>
        <v>2972</v>
      </c>
      <c r="AF356" s="137">
        <f t="shared" ref="AF356" si="198">AF357+AF361+AF362+AF363</f>
        <v>2953</v>
      </c>
      <c r="AG356" s="137">
        <f t="shared" ref="AG356" si="199">AG357+AG361+AG362+AG363</f>
        <v>2936</v>
      </c>
      <c r="AH356" s="137">
        <f t="shared" ref="AH356" si="200">AH357+AH361+AH362+AH363</f>
        <v>3064</v>
      </c>
      <c r="AI356" s="137">
        <f t="shared" ref="AI356" si="201">AI357+AI361+AI362+AI363</f>
        <v>3458</v>
      </c>
      <c r="AJ356" s="137">
        <f t="shared" ref="AJ356" si="202">AJ357+AJ361+AJ362+AJ363</f>
        <v>4245</v>
      </c>
      <c r="AK356" s="137">
        <f t="shared" ref="AK356" si="203">AK357+AK361+AK362+AK363</f>
        <v>4778</v>
      </c>
      <c r="AL356" s="137">
        <f t="shared" ref="AL356" si="204">AL357+AL361+AL362+AL363</f>
        <v>3778</v>
      </c>
      <c r="AM356" s="137">
        <f t="shared" ref="AM356" si="205">AM357+AM361+AM362+AM363</f>
        <v>4184</v>
      </c>
      <c r="AN356" s="137">
        <f t="shared" ref="AN356" si="206">AN357+AN361+AN362+AN363</f>
        <v>5006</v>
      </c>
      <c r="AO356" s="137">
        <f t="shared" ref="AO356" si="207">AO357+AO361+AO362+AO363</f>
        <v>7198</v>
      </c>
      <c r="AP356" s="137">
        <f t="shared" ref="AP356" si="208">AP357+AP361+AP362+AP363</f>
        <v>8140</v>
      </c>
      <c r="AQ356" s="137">
        <f t="shared" ref="AQ356" si="209">AQ357+AQ361+AQ362+AQ363</f>
        <v>9855</v>
      </c>
      <c r="AR356" s="137">
        <f t="shared" ref="AR356" si="210">AR357+AR361+AR362+AR363</f>
        <v>12006</v>
      </c>
      <c r="AS356" s="137">
        <f t="shared" ref="AS356:AT356" si="211">AS357+AS361+AS362+AS363</f>
        <v>14320</v>
      </c>
      <c r="AT356" s="137">
        <f t="shared" si="211"/>
        <v>16281</v>
      </c>
      <c r="AU356" s="137">
        <f t="shared" ref="AU356" si="212">AU357+AU361+AU362+AU363</f>
        <v>20159</v>
      </c>
      <c r="AV356" s="137">
        <f t="shared" ref="AV356" si="213">AV357+AV361+AV362+AV363</f>
        <v>25261</v>
      </c>
      <c r="AW356" s="137">
        <f t="shared" ref="AW356" si="214">AW357+AW361+AW362+AW363</f>
        <v>30870</v>
      </c>
      <c r="AX356" s="137">
        <f t="shared" ref="AX356" si="215">AX357+AX361+AX362+AX363</f>
        <v>35097</v>
      </c>
      <c r="AY356" s="137">
        <f t="shared" ref="AY356" si="216">AY357+AY361+AY362+AY363</f>
        <v>38533</v>
      </c>
      <c r="AZ356" s="137">
        <f t="shared" ref="AZ356" si="217">AZ357+AZ361+AZ362+AZ363</f>
        <v>44670</v>
      </c>
      <c r="BA356" s="137">
        <f t="shared" ref="BA356" si="218">BA357+BA361+BA362+BA363</f>
        <v>49724</v>
      </c>
      <c r="BB356" s="137">
        <f t="shared" ref="BB356" si="219">BB357+BB361+BB362+BB363</f>
        <v>56200</v>
      </c>
      <c r="BC356" s="137">
        <f t="shared" ref="BC356" si="220">BC357+BC361+BC362+BC363</f>
        <v>67503</v>
      </c>
      <c r="BD356" s="137">
        <f t="shared" ref="BD356" si="221">BD357+BD361+BD362+BD363</f>
        <v>87400</v>
      </c>
      <c r="BE356" s="137">
        <f t="shared" ref="BE356" si="222">BE357+BE361+BE362+BE363</f>
        <v>119261</v>
      </c>
      <c r="BF356" s="137">
        <f t="shared" ref="BF356" si="223">BF357+BF361+BF362+BF363</f>
        <v>161489</v>
      </c>
      <c r="BG356" s="137">
        <f t="shared" ref="BG356" si="224">BG357+BG361+BG362+BG363</f>
        <v>246332</v>
      </c>
      <c r="BH356" s="137">
        <f t="shared" ref="BH356:BI356" si="225">BH357+BH361+BH362+BH363</f>
        <v>288221</v>
      </c>
      <c r="BI356" s="137">
        <f t="shared" si="225"/>
        <v>350964</v>
      </c>
      <c r="BJ356" s="137">
        <f t="shared" ref="BJ356" si="226">BJ357+BJ361+BJ362+BJ363</f>
        <v>625100</v>
      </c>
      <c r="BK356" s="137">
        <f t="shared" ref="BK356" si="227">BK357+BK361+BK362+BK363</f>
        <v>842600</v>
      </c>
      <c r="BL356" s="137">
        <f t="shared" ref="BL356" si="228">BL357+BL361+BL362+BL363</f>
        <v>1421100</v>
      </c>
      <c r="BM356" s="137">
        <f t="shared" ref="BM356" si="229">BM357+BM361+BM362+BM363</f>
        <v>4314300</v>
      </c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</row>
    <row r="357" spans="1:92" x14ac:dyDescent="0.25">
      <c r="A357" s="113"/>
      <c r="B357" s="14" t="s">
        <v>173</v>
      </c>
      <c r="C357" s="46" t="s">
        <v>0</v>
      </c>
      <c r="D357" s="46" t="s">
        <v>0</v>
      </c>
      <c r="E357" s="46" t="s">
        <v>0</v>
      </c>
      <c r="F357" s="46" t="s">
        <v>0</v>
      </c>
      <c r="G357" s="46" t="s">
        <v>0</v>
      </c>
      <c r="H357" s="46" t="s">
        <v>0</v>
      </c>
      <c r="I357" s="46" t="s">
        <v>0</v>
      </c>
      <c r="J357" s="46" t="s">
        <v>0</v>
      </c>
      <c r="K357" s="46" t="s">
        <v>0</v>
      </c>
      <c r="L357" s="46" t="s">
        <v>0</v>
      </c>
      <c r="M357" s="46" t="s">
        <v>0</v>
      </c>
      <c r="N357" s="46" t="s">
        <v>0</v>
      </c>
      <c r="O357" s="46" t="s">
        <v>0</v>
      </c>
      <c r="P357" s="137">
        <f t="shared" ref="P357:AD357" si="230">P358</f>
        <v>10</v>
      </c>
      <c r="Q357" s="137">
        <f t="shared" si="230"/>
        <v>-11</v>
      </c>
      <c r="R357" s="137">
        <f t="shared" si="230"/>
        <v>-22</v>
      </c>
      <c r="S357" s="137">
        <f t="shared" si="230"/>
        <v>26</v>
      </c>
      <c r="T357" s="137">
        <f t="shared" si="230"/>
        <v>42</v>
      </c>
      <c r="U357" s="137">
        <f t="shared" si="230"/>
        <v>149</v>
      </c>
      <c r="V357" s="137">
        <f t="shared" si="230"/>
        <v>223</v>
      </c>
      <c r="W357" s="137">
        <f t="shared" si="230"/>
        <v>308</v>
      </c>
      <c r="X357" s="137">
        <f t="shared" si="230"/>
        <v>454</v>
      </c>
      <c r="Y357" s="137">
        <f t="shared" si="230"/>
        <v>593</v>
      </c>
      <c r="Z357" s="137">
        <f t="shared" si="230"/>
        <v>531</v>
      </c>
      <c r="AA357" s="137">
        <f t="shared" si="230"/>
        <v>616</v>
      </c>
      <c r="AB357" s="137">
        <f t="shared" si="230"/>
        <v>693</v>
      </c>
      <c r="AC357" s="137">
        <f t="shared" si="230"/>
        <v>976</v>
      </c>
      <c r="AD357" s="137">
        <f t="shared" si="230"/>
        <v>958</v>
      </c>
      <c r="AE357" s="117">
        <f t="shared" ref="AE357:BM357" si="231">AE358+AE359+AE360</f>
        <v>1777</v>
      </c>
      <c r="AF357" s="117">
        <f t="shared" si="231"/>
        <v>2225</v>
      </c>
      <c r="AG357" s="117">
        <f t="shared" si="231"/>
        <v>2019</v>
      </c>
      <c r="AH357" s="117">
        <f t="shared" si="231"/>
        <v>1775</v>
      </c>
      <c r="AI357" s="137">
        <f t="shared" si="231"/>
        <v>1890</v>
      </c>
      <c r="AJ357" s="137">
        <f t="shared" si="231"/>
        <v>2345</v>
      </c>
      <c r="AK357" s="137">
        <f t="shared" si="231"/>
        <v>2919</v>
      </c>
      <c r="AL357" s="137">
        <f t="shared" si="231"/>
        <v>2941</v>
      </c>
      <c r="AM357" s="137">
        <f t="shared" si="231"/>
        <v>2698</v>
      </c>
      <c r="AN357" s="137">
        <f t="shared" si="231"/>
        <v>3356</v>
      </c>
      <c r="AO357" s="137">
        <f t="shared" si="231"/>
        <v>4499</v>
      </c>
      <c r="AP357" s="137">
        <f t="shared" si="231"/>
        <v>4147</v>
      </c>
      <c r="AQ357" s="137">
        <f t="shared" si="231"/>
        <v>5412</v>
      </c>
      <c r="AR357" s="137">
        <f t="shared" si="231"/>
        <v>5385</v>
      </c>
      <c r="AS357" s="137">
        <f t="shared" si="231"/>
        <v>5559</v>
      </c>
      <c r="AT357" s="137">
        <f t="shared" si="231"/>
        <v>8622</v>
      </c>
      <c r="AU357" s="137">
        <f t="shared" si="231"/>
        <v>12267</v>
      </c>
      <c r="AV357" s="137">
        <f t="shared" si="231"/>
        <v>21336</v>
      </c>
      <c r="AW357" s="137">
        <f t="shared" si="231"/>
        <v>26941</v>
      </c>
      <c r="AX357" s="137">
        <f t="shared" si="231"/>
        <v>29998</v>
      </c>
      <c r="AY357" s="137">
        <f t="shared" si="231"/>
        <v>34937</v>
      </c>
      <c r="AZ357" s="137">
        <f t="shared" si="231"/>
        <v>41845</v>
      </c>
      <c r="BA357" s="137">
        <f t="shared" si="231"/>
        <v>46535</v>
      </c>
      <c r="BB357" s="137">
        <f t="shared" si="231"/>
        <v>51719</v>
      </c>
      <c r="BC357" s="137">
        <f t="shared" si="231"/>
        <v>64688</v>
      </c>
      <c r="BD357" s="137">
        <f t="shared" si="231"/>
        <v>83573</v>
      </c>
      <c r="BE357" s="137">
        <f t="shared" si="231"/>
        <v>113727</v>
      </c>
      <c r="BF357" s="137">
        <f t="shared" si="231"/>
        <v>155617</v>
      </c>
      <c r="BG357" s="137">
        <f t="shared" si="231"/>
        <v>214273</v>
      </c>
      <c r="BH357" s="137">
        <f t="shared" si="231"/>
        <v>259828</v>
      </c>
      <c r="BI357" s="137">
        <f t="shared" si="231"/>
        <v>321694</v>
      </c>
      <c r="BJ357" s="137">
        <f t="shared" si="231"/>
        <v>602800</v>
      </c>
      <c r="BK357" s="137">
        <f t="shared" si="231"/>
        <v>795500</v>
      </c>
      <c r="BL357" s="137">
        <f t="shared" si="231"/>
        <v>1369900</v>
      </c>
      <c r="BM357" s="137">
        <f t="shared" si="231"/>
        <v>4006400</v>
      </c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</row>
    <row r="358" spans="1:92" x14ac:dyDescent="0.25">
      <c r="A358" s="113"/>
      <c r="B358" s="15" t="s">
        <v>20</v>
      </c>
      <c r="C358" s="46" t="s">
        <v>0</v>
      </c>
      <c r="D358" s="46" t="s">
        <v>0</v>
      </c>
      <c r="E358" s="46" t="s">
        <v>0</v>
      </c>
      <c r="F358" s="46" t="s">
        <v>0</v>
      </c>
      <c r="G358" s="46" t="s">
        <v>0</v>
      </c>
      <c r="H358" s="46" t="s">
        <v>0</v>
      </c>
      <c r="I358" s="46" t="s">
        <v>0</v>
      </c>
      <c r="J358" s="46" t="s">
        <v>0</v>
      </c>
      <c r="K358" s="46" t="s">
        <v>0</v>
      </c>
      <c r="L358" s="46" t="s">
        <v>0</v>
      </c>
      <c r="M358" s="46" t="s">
        <v>0</v>
      </c>
      <c r="N358" s="46" t="s">
        <v>0</v>
      </c>
      <c r="O358" s="46" t="s">
        <v>0</v>
      </c>
      <c r="P358" s="137">
        <f t="shared" ref="P358:AU358" si="232">P341</f>
        <v>10</v>
      </c>
      <c r="Q358" s="137">
        <f t="shared" si="232"/>
        <v>-11</v>
      </c>
      <c r="R358" s="137">
        <f t="shared" si="232"/>
        <v>-22</v>
      </c>
      <c r="S358" s="137">
        <f t="shared" si="232"/>
        <v>26</v>
      </c>
      <c r="T358" s="137">
        <f t="shared" si="232"/>
        <v>42</v>
      </c>
      <c r="U358" s="137">
        <f t="shared" si="232"/>
        <v>149</v>
      </c>
      <c r="V358" s="137">
        <f t="shared" si="232"/>
        <v>223</v>
      </c>
      <c r="W358" s="137">
        <f t="shared" si="232"/>
        <v>308</v>
      </c>
      <c r="X358" s="137">
        <f t="shared" si="232"/>
        <v>454</v>
      </c>
      <c r="Y358" s="137">
        <f t="shared" si="232"/>
        <v>593</v>
      </c>
      <c r="Z358" s="137">
        <f t="shared" si="232"/>
        <v>531</v>
      </c>
      <c r="AA358" s="137">
        <f t="shared" si="232"/>
        <v>616</v>
      </c>
      <c r="AB358" s="137">
        <f t="shared" si="232"/>
        <v>693</v>
      </c>
      <c r="AC358" s="137">
        <f t="shared" si="232"/>
        <v>976</v>
      </c>
      <c r="AD358" s="137">
        <f t="shared" si="232"/>
        <v>958</v>
      </c>
      <c r="AE358" s="117">
        <f t="shared" si="232"/>
        <v>1424</v>
      </c>
      <c r="AF358" s="117">
        <f t="shared" si="232"/>
        <v>1910</v>
      </c>
      <c r="AG358" s="117">
        <f t="shared" si="232"/>
        <v>1421</v>
      </c>
      <c r="AH358" s="117">
        <f t="shared" si="232"/>
        <v>1433</v>
      </c>
      <c r="AI358" s="137">
        <f t="shared" si="232"/>
        <v>1539</v>
      </c>
      <c r="AJ358" s="137">
        <f t="shared" si="232"/>
        <v>1761</v>
      </c>
      <c r="AK358" s="137">
        <f t="shared" si="232"/>
        <v>2334</v>
      </c>
      <c r="AL358" s="137">
        <f t="shared" si="232"/>
        <v>1818</v>
      </c>
      <c r="AM358" s="137">
        <f t="shared" si="232"/>
        <v>1266</v>
      </c>
      <c r="AN358" s="137">
        <f t="shared" si="232"/>
        <v>1552</v>
      </c>
      <c r="AO358" s="137">
        <f t="shared" si="232"/>
        <v>2383</v>
      </c>
      <c r="AP358" s="137">
        <f t="shared" si="232"/>
        <v>1479</v>
      </c>
      <c r="AQ358" s="137">
        <f t="shared" si="232"/>
        <v>1713</v>
      </c>
      <c r="AR358" s="137">
        <f t="shared" si="232"/>
        <v>1292</v>
      </c>
      <c r="AS358" s="137">
        <f t="shared" si="232"/>
        <v>383</v>
      </c>
      <c r="AT358" s="137">
        <f t="shared" si="232"/>
        <v>1808</v>
      </c>
      <c r="AU358" s="137">
        <f t="shared" si="232"/>
        <v>1963</v>
      </c>
      <c r="AV358" s="137">
        <f t="shared" ref="AV358:BM358" si="233">AV341</f>
        <v>7955</v>
      </c>
      <c r="AW358" s="137">
        <f t="shared" si="233"/>
        <v>10093</v>
      </c>
      <c r="AX358" s="137">
        <f t="shared" si="233"/>
        <v>8682</v>
      </c>
      <c r="AY358" s="137">
        <f t="shared" si="233"/>
        <v>11000</v>
      </c>
      <c r="AZ358" s="137">
        <f t="shared" si="233"/>
        <v>16538</v>
      </c>
      <c r="BA358" s="137">
        <f t="shared" si="233"/>
        <v>17143</v>
      </c>
      <c r="BB358" s="137">
        <f t="shared" si="233"/>
        <v>14576</v>
      </c>
      <c r="BC358" s="137">
        <f t="shared" si="233"/>
        <v>37577</v>
      </c>
      <c r="BD358" s="137">
        <f t="shared" si="233"/>
        <v>59215</v>
      </c>
      <c r="BE358" s="137">
        <f t="shared" si="233"/>
        <v>90928</v>
      </c>
      <c r="BF358" s="137">
        <f t="shared" si="233"/>
        <v>123409</v>
      </c>
      <c r="BG358" s="137">
        <f t="shared" si="233"/>
        <v>122564</v>
      </c>
      <c r="BH358" s="137">
        <f t="shared" si="233"/>
        <v>189976</v>
      </c>
      <c r="BI358" s="137">
        <f t="shared" si="233"/>
        <v>258564</v>
      </c>
      <c r="BJ358" s="137">
        <f t="shared" si="233"/>
        <v>459500</v>
      </c>
      <c r="BK358" s="137">
        <f t="shared" si="233"/>
        <v>611400</v>
      </c>
      <c r="BL358" s="137">
        <f t="shared" si="233"/>
        <v>900000</v>
      </c>
      <c r="BM358" s="137">
        <f t="shared" si="233"/>
        <v>2137400</v>
      </c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</row>
    <row r="359" spans="1:92" x14ac:dyDescent="0.25">
      <c r="A359" s="113"/>
      <c r="B359" s="15" t="s">
        <v>21</v>
      </c>
      <c r="C359" s="46" t="s">
        <v>0</v>
      </c>
      <c r="D359" s="46" t="s">
        <v>0</v>
      </c>
      <c r="E359" s="46" t="s">
        <v>0</v>
      </c>
      <c r="F359" s="46" t="s">
        <v>0</v>
      </c>
      <c r="G359" s="46" t="s">
        <v>0</v>
      </c>
      <c r="H359" s="46" t="s">
        <v>0</v>
      </c>
      <c r="I359" s="46" t="s">
        <v>0</v>
      </c>
      <c r="J359" s="46" t="s">
        <v>0</v>
      </c>
      <c r="K359" s="46" t="s">
        <v>0</v>
      </c>
      <c r="L359" s="46" t="s">
        <v>0</v>
      </c>
      <c r="M359" s="46" t="s">
        <v>0</v>
      </c>
      <c r="N359" s="46" t="s">
        <v>0</v>
      </c>
      <c r="O359" s="46" t="s">
        <v>0</v>
      </c>
      <c r="P359" s="46" t="s">
        <v>0</v>
      </c>
      <c r="Q359" s="46" t="s">
        <v>0</v>
      </c>
      <c r="R359" s="46" t="s">
        <v>0</v>
      </c>
      <c r="S359" s="46" t="s">
        <v>0</v>
      </c>
      <c r="T359" s="46" t="s">
        <v>0</v>
      </c>
      <c r="U359" s="46" t="s">
        <v>0</v>
      </c>
      <c r="V359" s="46" t="s">
        <v>0</v>
      </c>
      <c r="W359" s="46" t="s">
        <v>0</v>
      </c>
      <c r="X359" s="46" t="s">
        <v>0</v>
      </c>
      <c r="Y359" s="46" t="s">
        <v>0</v>
      </c>
      <c r="Z359" s="46" t="s">
        <v>0</v>
      </c>
      <c r="AA359" s="46" t="s">
        <v>0</v>
      </c>
      <c r="AB359" s="46" t="s">
        <v>0</v>
      </c>
      <c r="AC359" s="46" t="s">
        <v>0</v>
      </c>
      <c r="AD359" s="46" t="s">
        <v>0</v>
      </c>
      <c r="AE359" s="80">
        <f t="shared" ref="AE359:BM359" si="234">AE428</f>
        <v>198</v>
      </c>
      <c r="AF359" s="80">
        <f t="shared" si="234"/>
        <v>138</v>
      </c>
      <c r="AG359" s="80">
        <f t="shared" si="234"/>
        <v>281</v>
      </c>
      <c r="AH359" s="80">
        <f t="shared" si="234"/>
        <v>77</v>
      </c>
      <c r="AI359" s="23">
        <f t="shared" si="234"/>
        <v>139</v>
      </c>
      <c r="AJ359" s="23">
        <f t="shared" si="234"/>
        <v>266</v>
      </c>
      <c r="AK359" s="23">
        <f t="shared" si="234"/>
        <v>273</v>
      </c>
      <c r="AL359" s="23">
        <f t="shared" si="234"/>
        <v>451</v>
      </c>
      <c r="AM359" s="23">
        <f t="shared" si="234"/>
        <v>551</v>
      </c>
      <c r="AN359" s="23">
        <f t="shared" si="234"/>
        <v>690</v>
      </c>
      <c r="AO359" s="23">
        <f t="shared" si="234"/>
        <v>560</v>
      </c>
      <c r="AP359" s="23">
        <f t="shared" si="234"/>
        <v>339</v>
      </c>
      <c r="AQ359" s="23">
        <f t="shared" si="234"/>
        <v>762</v>
      </c>
      <c r="AR359" s="23">
        <f t="shared" si="234"/>
        <v>665</v>
      </c>
      <c r="AS359" s="23">
        <f t="shared" si="234"/>
        <v>803</v>
      </c>
      <c r="AT359" s="23">
        <f t="shared" si="234"/>
        <v>401</v>
      </c>
      <c r="AU359" s="23">
        <f t="shared" si="234"/>
        <v>578</v>
      </c>
      <c r="AV359" s="23">
        <f t="shared" si="234"/>
        <v>2259</v>
      </c>
      <c r="AW359" s="23">
        <f t="shared" si="234"/>
        <v>2248</v>
      </c>
      <c r="AX359" s="23">
        <f t="shared" si="234"/>
        <v>3711</v>
      </c>
      <c r="AY359" s="23">
        <f t="shared" si="234"/>
        <v>3684</v>
      </c>
      <c r="AZ359" s="23">
        <f t="shared" si="234"/>
        <v>1632</v>
      </c>
      <c r="BA359" s="23">
        <f t="shared" si="234"/>
        <v>2329</v>
      </c>
      <c r="BB359" s="23">
        <f t="shared" si="234"/>
        <v>2740</v>
      </c>
      <c r="BC359" s="23">
        <f t="shared" si="234"/>
        <v>2778</v>
      </c>
      <c r="BD359" s="23">
        <f t="shared" si="234"/>
        <v>1896</v>
      </c>
      <c r="BE359" s="23">
        <f t="shared" si="234"/>
        <v>2135</v>
      </c>
      <c r="BF359" s="23">
        <f t="shared" si="234"/>
        <v>4587</v>
      </c>
      <c r="BG359" s="23">
        <f t="shared" si="234"/>
        <v>6188</v>
      </c>
      <c r="BH359" s="23">
        <f t="shared" si="234"/>
        <v>3261</v>
      </c>
      <c r="BI359" s="23">
        <f t="shared" si="234"/>
        <v>3502</v>
      </c>
      <c r="BJ359" s="23">
        <f t="shared" si="234"/>
        <v>96900</v>
      </c>
      <c r="BK359" s="23">
        <f t="shared" si="234"/>
        <v>121600</v>
      </c>
      <c r="BL359" s="23">
        <f t="shared" si="234"/>
        <v>331500</v>
      </c>
      <c r="BM359" s="23">
        <f t="shared" si="234"/>
        <v>1098900</v>
      </c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</row>
    <row r="360" spans="1:92" x14ac:dyDescent="0.25">
      <c r="A360" s="113"/>
      <c r="B360" s="15" t="s">
        <v>22</v>
      </c>
      <c r="C360" s="46" t="s">
        <v>0</v>
      </c>
      <c r="D360" s="46" t="s">
        <v>0</v>
      </c>
      <c r="E360" s="46" t="s">
        <v>0</v>
      </c>
      <c r="F360" s="46" t="s">
        <v>0</v>
      </c>
      <c r="G360" s="46" t="s">
        <v>0</v>
      </c>
      <c r="H360" s="46" t="s">
        <v>0</v>
      </c>
      <c r="I360" s="46" t="s">
        <v>0</v>
      </c>
      <c r="J360" s="46" t="s">
        <v>0</v>
      </c>
      <c r="K360" s="46" t="s">
        <v>0</v>
      </c>
      <c r="L360" s="46" t="s">
        <v>0</v>
      </c>
      <c r="M360" s="46" t="s">
        <v>0</v>
      </c>
      <c r="N360" s="46" t="s">
        <v>0</v>
      </c>
      <c r="O360" s="46" t="s">
        <v>0</v>
      </c>
      <c r="P360" s="46" t="s">
        <v>0</v>
      </c>
      <c r="Q360" s="46" t="s">
        <v>0</v>
      </c>
      <c r="R360" s="46" t="s">
        <v>0</v>
      </c>
      <c r="S360" s="46" t="s">
        <v>0</v>
      </c>
      <c r="T360" s="46" t="s">
        <v>0</v>
      </c>
      <c r="U360" s="46" t="s">
        <v>0</v>
      </c>
      <c r="V360" s="46" t="s">
        <v>0</v>
      </c>
      <c r="W360" s="46" t="s">
        <v>0</v>
      </c>
      <c r="X360" s="46" t="s">
        <v>0</v>
      </c>
      <c r="Y360" s="46" t="s">
        <v>0</v>
      </c>
      <c r="Z360" s="46" t="s">
        <v>0</v>
      </c>
      <c r="AA360" s="46" t="s">
        <v>0</v>
      </c>
      <c r="AB360" s="46" t="s">
        <v>0</v>
      </c>
      <c r="AC360" s="46" t="s">
        <v>0</v>
      </c>
      <c r="AD360" s="46" t="s">
        <v>0</v>
      </c>
      <c r="AE360" s="80">
        <f t="shared" ref="AE360:BM360" si="235">AE429</f>
        <v>155</v>
      </c>
      <c r="AF360" s="80">
        <f t="shared" si="235"/>
        <v>177</v>
      </c>
      <c r="AG360" s="80">
        <f t="shared" si="235"/>
        <v>317</v>
      </c>
      <c r="AH360" s="80">
        <f t="shared" si="235"/>
        <v>265</v>
      </c>
      <c r="AI360" s="23">
        <f t="shared" si="235"/>
        <v>212</v>
      </c>
      <c r="AJ360" s="23">
        <f t="shared" si="235"/>
        <v>318</v>
      </c>
      <c r="AK360" s="23">
        <f t="shared" si="235"/>
        <v>312</v>
      </c>
      <c r="AL360" s="23">
        <f t="shared" si="235"/>
        <v>672</v>
      </c>
      <c r="AM360" s="23">
        <f t="shared" si="235"/>
        <v>881</v>
      </c>
      <c r="AN360" s="23">
        <f t="shared" si="235"/>
        <v>1114</v>
      </c>
      <c r="AO360" s="23">
        <f t="shared" si="235"/>
        <v>1556</v>
      </c>
      <c r="AP360" s="23">
        <f t="shared" si="235"/>
        <v>2329</v>
      </c>
      <c r="AQ360" s="23">
        <f t="shared" si="235"/>
        <v>2937</v>
      </c>
      <c r="AR360" s="23">
        <f t="shared" si="235"/>
        <v>3428</v>
      </c>
      <c r="AS360" s="23">
        <f t="shared" si="235"/>
        <v>4373</v>
      </c>
      <c r="AT360" s="23">
        <f t="shared" si="235"/>
        <v>6413</v>
      </c>
      <c r="AU360" s="23">
        <f t="shared" si="235"/>
        <v>9726</v>
      </c>
      <c r="AV360" s="23">
        <f t="shared" si="235"/>
        <v>11122</v>
      </c>
      <c r="AW360" s="23">
        <f t="shared" si="235"/>
        <v>14600</v>
      </c>
      <c r="AX360" s="23">
        <f t="shared" si="235"/>
        <v>17605</v>
      </c>
      <c r="AY360" s="23">
        <f t="shared" si="235"/>
        <v>20253</v>
      </c>
      <c r="AZ360" s="23">
        <f t="shared" si="235"/>
        <v>23675</v>
      </c>
      <c r="BA360" s="23">
        <f t="shared" si="235"/>
        <v>27063</v>
      </c>
      <c r="BB360" s="23">
        <f t="shared" si="235"/>
        <v>34403</v>
      </c>
      <c r="BC360" s="23">
        <f t="shared" si="235"/>
        <v>24333</v>
      </c>
      <c r="BD360" s="23">
        <f t="shared" si="235"/>
        <v>22462</v>
      </c>
      <c r="BE360" s="23">
        <f t="shared" si="235"/>
        <v>20664</v>
      </c>
      <c r="BF360" s="23">
        <f t="shared" si="235"/>
        <v>27621</v>
      </c>
      <c r="BG360" s="23">
        <f t="shared" si="235"/>
        <v>85521</v>
      </c>
      <c r="BH360" s="23">
        <f t="shared" si="235"/>
        <v>66591</v>
      </c>
      <c r="BI360" s="23">
        <f t="shared" si="235"/>
        <v>59628</v>
      </c>
      <c r="BJ360" s="23">
        <f t="shared" si="235"/>
        <v>46400</v>
      </c>
      <c r="BK360" s="23">
        <f t="shared" si="235"/>
        <v>62500</v>
      </c>
      <c r="BL360" s="23">
        <f t="shared" si="235"/>
        <v>138400</v>
      </c>
      <c r="BM360" s="23">
        <f t="shared" si="235"/>
        <v>770100</v>
      </c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</row>
    <row r="361" spans="1:92" x14ac:dyDescent="0.25">
      <c r="A361" s="113"/>
      <c r="B361" s="14" t="s">
        <v>94</v>
      </c>
      <c r="C361" s="46" t="s">
        <v>0</v>
      </c>
      <c r="D361" s="46" t="s">
        <v>0</v>
      </c>
      <c r="E361" s="46" t="s">
        <v>0</v>
      </c>
      <c r="F361" s="46" t="s">
        <v>0</v>
      </c>
      <c r="G361" s="46" t="s">
        <v>0</v>
      </c>
      <c r="H361" s="46" t="s">
        <v>0</v>
      </c>
      <c r="I361" s="46" t="s">
        <v>0</v>
      </c>
      <c r="J361" s="46" t="s">
        <v>0</v>
      </c>
      <c r="K361" s="46" t="s">
        <v>0</v>
      </c>
      <c r="L361" s="46" t="s">
        <v>0</v>
      </c>
      <c r="M361" s="46" t="s">
        <v>0</v>
      </c>
      <c r="N361" s="46" t="s">
        <v>0</v>
      </c>
      <c r="O361" s="46" t="s">
        <v>0</v>
      </c>
      <c r="P361" s="23">
        <f t="shared" ref="P361:AU361" si="236">P342</f>
        <v>9</v>
      </c>
      <c r="Q361" s="23">
        <f t="shared" si="236"/>
        <v>14</v>
      </c>
      <c r="R361" s="23">
        <f t="shared" si="236"/>
        <v>14</v>
      </c>
      <c r="S361" s="23">
        <f t="shared" si="236"/>
        <v>14</v>
      </c>
      <c r="T361" s="23">
        <f t="shared" si="236"/>
        <v>109.4</v>
      </c>
      <c r="U361" s="23">
        <f t="shared" si="236"/>
        <v>19</v>
      </c>
      <c r="V361" s="23">
        <f t="shared" si="236"/>
        <v>17</v>
      </c>
      <c r="W361" s="23">
        <f t="shared" si="236"/>
        <v>16</v>
      </c>
      <c r="X361" s="23">
        <f t="shared" si="236"/>
        <v>15</v>
      </c>
      <c r="Y361" s="23">
        <f t="shared" si="236"/>
        <v>21</v>
      </c>
      <c r="Z361" s="23">
        <f t="shared" si="236"/>
        <v>30</v>
      </c>
      <c r="AA361" s="23">
        <f t="shared" si="236"/>
        <v>73</v>
      </c>
      <c r="AB361" s="23">
        <f t="shared" si="236"/>
        <v>341</v>
      </c>
      <c r="AC361" s="23">
        <f t="shared" si="236"/>
        <v>360</v>
      </c>
      <c r="AD361" s="23">
        <f t="shared" si="236"/>
        <v>482</v>
      </c>
      <c r="AE361" s="80">
        <f t="shared" si="236"/>
        <v>362</v>
      </c>
      <c r="AF361" s="80">
        <f t="shared" si="236"/>
        <v>266</v>
      </c>
      <c r="AG361" s="80">
        <f t="shared" si="236"/>
        <v>479</v>
      </c>
      <c r="AH361" s="80">
        <f t="shared" si="236"/>
        <v>583</v>
      </c>
      <c r="AI361" s="23">
        <f t="shared" si="236"/>
        <v>782</v>
      </c>
      <c r="AJ361" s="23">
        <f t="shared" si="236"/>
        <v>863</v>
      </c>
      <c r="AK361" s="23">
        <f t="shared" si="236"/>
        <v>813</v>
      </c>
      <c r="AL361" s="23">
        <f t="shared" si="236"/>
        <v>410</v>
      </c>
      <c r="AM361" s="23">
        <f t="shared" si="236"/>
        <v>445</v>
      </c>
      <c r="AN361" s="23">
        <f t="shared" si="236"/>
        <v>633</v>
      </c>
      <c r="AO361" s="23">
        <f t="shared" si="236"/>
        <v>748</v>
      </c>
      <c r="AP361" s="23">
        <f t="shared" si="236"/>
        <v>1134</v>
      </c>
      <c r="AQ361" s="23">
        <f t="shared" si="236"/>
        <v>1136</v>
      </c>
      <c r="AR361" s="23">
        <f t="shared" si="236"/>
        <v>1176</v>
      </c>
      <c r="AS361" s="23">
        <f t="shared" si="236"/>
        <v>1092</v>
      </c>
      <c r="AT361" s="23">
        <f t="shared" si="236"/>
        <v>1380</v>
      </c>
      <c r="AU361" s="23">
        <f t="shared" si="236"/>
        <v>1382</v>
      </c>
      <c r="AV361" s="23">
        <f t="shared" ref="AV361:BM361" si="237">AV342</f>
        <v>1432</v>
      </c>
      <c r="AW361" s="23">
        <f t="shared" si="237"/>
        <v>893</v>
      </c>
      <c r="AX361" s="23">
        <f t="shared" si="237"/>
        <v>1373</v>
      </c>
      <c r="AY361" s="23">
        <f t="shared" si="237"/>
        <v>1317</v>
      </c>
      <c r="AZ361" s="23">
        <f t="shared" si="237"/>
        <v>900</v>
      </c>
      <c r="BA361" s="23">
        <f t="shared" si="237"/>
        <v>943</v>
      </c>
      <c r="BB361" s="23">
        <f t="shared" si="237"/>
        <v>443</v>
      </c>
      <c r="BC361" s="23">
        <f t="shared" si="237"/>
        <v>468</v>
      </c>
      <c r="BD361" s="23">
        <f t="shared" si="237"/>
        <v>670</v>
      </c>
      <c r="BE361" s="23">
        <f t="shared" si="237"/>
        <v>477</v>
      </c>
      <c r="BF361" s="23">
        <f t="shared" si="237"/>
        <v>816</v>
      </c>
      <c r="BG361" s="23">
        <f t="shared" si="237"/>
        <v>1128</v>
      </c>
      <c r="BH361" s="23">
        <f t="shared" si="237"/>
        <v>604</v>
      </c>
      <c r="BI361" s="23">
        <f t="shared" si="237"/>
        <v>5901</v>
      </c>
      <c r="BJ361" s="23">
        <f t="shared" si="237"/>
        <v>11700</v>
      </c>
      <c r="BK361" s="23">
        <f t="shared" si="237"/>
        <v>28800</v>
      </c>
      <c r="BL361" s="23">
        <f t="shared" si="237"/>
        <v>35400</v>
      </c>
      <c r="BM361" s="23">
        <f t="shared" si="237"/>
        <v>72200</v>
      </c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</row>
    <row r="362" spans="1:92" x14ac:dyDescent="0.25">
      <c r="A362" s="113"/>
      <c r="B362" s="14" t="s">
        <v>95</v>
      </c>
      <c r="C362" s="46" t="s">
        <v>0</v>
      </c>
      <c r="D362" s="46" t="s">
        <v>0</v>
      </c>
      <c r="E362" s="46" t="s">
        <v>0</v>
      </c>
      <c r="F362" s="46" t="s">
        <v>0</v>
      </c>
      <c r="G362" s="46" t="s">
        <v>0</v>
      </c>
      <c r="H362" s="46" t="s">
        <v>0</v>
      </c>
      <c r="I362" s="46" t="s">
        <v>0</v>
      </c>
      <c r="J362" s="46" t="s">
        <v>0</v>
      </c>
      <c r="K362" s="46" t="s">
        <v>0</v>
      </c>
      <c r="L362" s="46" t="s">
        <v>0</v>
      </c>
      <c r="M362" s="46" t="s">
        <v>0</v>
      </c>
      <c r="N362" s="46" t="s">
        <v>0</v>
      </c>
      <c r="O362" s="46" t="s">
        <v>0</v>
      </c>
      <c r="P362" s="23">
        <f t="shared" ref="P362:AU362" si="238">P343</f>
        <v>0</v>
      </c>
      <c r="Q362" s="23">
        <f t="shared" si="238"/>
        <v>14</v>
      </c>
      <c r="R362" s="23">
        <f t="shared" si="238"/>
        <v>14</v>
      </c>
      <c r="S362" s="23">
        <f t="shared" si="238"/>
        <v>14</v>
      </c>
      <c r="T362" s="23">
        <f t="shared" si="238"/>
        <v>17.3</v>
      </c>
      <c r="U362" s="23">
        <f t="shared" si="238"/>
        <v>20</v>
      </c>
      <c r="V362" s="23">
        <f t="shared" si="238"/>
        <v>16</v>
      </c>
      <c r="W362" s="23">
        <f t="shared" si="238"/>
        <v>3</v>
      </c>
      <c r="X362" s="23">
        <f t="shared" si="238"/>
        <v>10</v>
      </c>
      <c r="Y362" s="23">
        <f t="shared" si="238"/>
        <v>74</v>
      </c>
      <c r="Z362" s="23">
        <f t="shared" si="238"/>
        <v>115</v>
      </c>
      <c r="AA362" s="23">
        <f t="shared" si="238"/>
        <v>123</v>
      </c>
      <c r="AB362" s="23">
        <f t="shared" si="238"/>
        <v>0</v>
      </c>
      <c r="AC362" s="23">
        <f t="shared" si="238"/>
        <v>0</v>
      </c>
      <c r="AD362" s="23">
        <f t="shared" si="238"/>
        <v>1</v>
      </c>
      <c r="AE362" s="80">
        <f t="shared" si="238"/>
        <v>1</v>
      </c>
      <c r="AF362" s="80">
        <f t="shared" si="238"/>
        <v>7</v>
      </c>
      <c r="AG362" s="80">
        <f t="shared" si="238"/>
        <v>3</v>
      </c>
      <c r="AH362" s="80">
        <f t="shared" si="238"/>
        <v>47</v>
      </c>
      <c r="AI362" s="23">
        <f t="shared" si="238"/>
        <v>2</v>
      </c>
      <c r="AJ362" s="23">
        <f t="shared" si="238"/>
        <v>8</v>
      </c>
      <c r="AK362" s="23">
        <f t="shared" si="238"/>
        <v>5</v>
      </c>
      <c r="AL362" s="23">
        <f t="shared" si="238"/>
        <v>0</v>
      </c>
      <c r="AM362" s="23">
        <f t="shared" si="238"/>
        <v>0</v>
      </c>
      <c r="AN362" s="23">
        <f t="shared" si="238"/>
        <v>0</v>
      </c>
      <c r="AO362" s="23">
        <f t="shared" si="238"/>
        <v>1</v>
      </c>
      <c r="AP362" s="23">
        <f t="shared" si="238"/>
        <v>11</v>
      </c>
      <c r="AQ362" s="23">
        <f t="shared" si="238"/>
        <v>4</v>
      </c>
      <c r="AR362" s="23">
        <f t="shared" si="238"/>
        <v>11</v>
      </c>
      <c r="AS362" s="23">
        <f t="shared" si="238"/>
        <v>24</v>
      </c>
      <c r="AT362" s="23">
        <f t="shared" si="238"/>
        <v>19</v>
      </c>
      <c r="AU362" s="23">
        <f t="shared" si="238"/>
        <v>456</v>
      </c>
      <c r="AV362" s="23">
        <f t="shared" ref="AV362:BM362" si="239">AV343</f>
        <v>202</v>
      </c>
      <c r="AW362" s="23">
        <f t="shared" si="239"/>
        <v>119</v>
      </c>
      <c r="AX362" s="23">
        <f t="shared" si="239"/>
        <v>21</v>
      </c>
      <c r="AY362" s="23">
        <f t="shared" si="239"/>
        <v>19</v>
      </c>
      <c r="AZ362" s="23">
        <f t="shared" si="239"/>
        <v>123</v>
      </c>
      <c r="BA362" s="23">
        <f t="shared" si="239"/>
        <v>45</v>
      </c>
      <c r="BB362" s="23">
        <f t="shared" si="239"/>
        <v>868</v>
      </c>
      <c r="BC362" s="23">
        <f t="shared" si="239"/>
        <v>21</v>
      </c>
      <c r="BD362" s="23">
        <f t="shared" si="239"/>
        <v>0</v>
      </c>
      <c r="BE362" s="23">
        <f t="shared" si="239"/>
        <v>2</v>
      </c>
      <c r="BF362" s="23">
        <f t="shared" si="239"/>
        <v>0</v>
      </c>
      <c r="BG362" s="23">
        <f t="shared" si="239"/>
        <v>19332</v>
      </c>
      <c r="BH362" s="23">
        <f t="shared" si="239"/>
        <v>8700</v>
      </c>
      <c r="BI362" s="23">
        <f t="shared" si="239"/>
        <v>2149</v>
      </c>
      <c r="BJ362" s="23">
        <f t="shared" si="239"/>
        <v>7700</v>
      </c>
      <c r="BK362" s="23">
        <f t="shared" si="239"/>
        <v>14800</v>
      </c>
      <c r="BL362" s="23">
        <f t="shared" si="239"/>
        <v>11100</v>
      </c>
      <c r="BM362" s="23">
        <f t="shared" si="239"/>
        <v>233700</v>
      </c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</row>
    <row r="363" spans="1:92" x14ac:dyDescent="0.25">
      <c r="A363" s="113"/>
      <c r="B363" s="14" t="s">
        <v>19</v>
      </c>
      <c r="C363" s="46" t="s">
        <v>0</v>
      </c>
      <c r="D363" s="46" t="s">
        <v>0</v>
      </c>
      <c r="E363" s="46" t="s">
        <v>0</v>
      </c>
      <c r="F363" s="46" t="s">
        <v>0</v>
      </c>
      <c r="G363" s="46" t="s">
        <v>0</v>
      </c>
      <c r="H363" s="46" t="s">
        <v>0</v>
      </c>
      <c r="I363" s="46" t="s">
        <v>0</v>
      </c>
      <c r="J363" s="46" t="s">
        <v>0</v>
      </c>
      <c r="K363" s="46" t="s">
        <v>0</v>
      </c>
      <c r="L363" s="46" t="s">
        <v>0</v>
      </c>
      <c r="M363" s="46" t="s">
        <v>0</v>
      </c>
      <c r="N363" s="46" t="s">
        <v>0</v>
      </c>
      <c r="O363" s="46" t="s">
        <v>0</v>
      </c>
      <c r="P363" s="23">
        <f t="shared" ref="P363:AU363" si="240">P344</f>
        <v>30</v>
      </c>
      <c r="Q363" s="23">
        <f t="shared" si="240"/>
        <v>42</v>
      </c>
      <c r="R363" s="23">
        <f t="shared" si="240"/>
        <v>47</v>
      </c>
      <c r="S363" s="23">
        <f t="shared" si="240"/>
        <v>61</v>
      </c>
      <c r="T363" s="23">
        <f t="shared" si="240"/>
        <v>53.3</v>
      </c>
      <c r="U363" s="23">
        <f t="shared" si="240"/>
        <v>75</v>
      </c>
      <c r="V363" s="23">
        <f t="shared" si="240"/>
        <v>94</v>
      </c>
      <c r="W363" s="23">
        <f t="shared" si="240"/>
        <v>85</v>
      </c>
      <c r="X363" s="23">
        <f t="shared" si="240"/>
        <v>90</v>
      </c>
      <c r="Y363" s="23">
        <f t="shared" si="240"/>
        <v>133</v>
      </c>
      <c r="Z363" s="23">
        <f t="shared" si="240"/>
        <v>202</v>
      </c>
      <c r="AA363" s="23">
        <f t="shared" si="240"/>
        <v>436</v>
      </c>
      <c r="AB363" s="23">
        <f t="shared" si="240"/>
        <v>474</v>
      </c>
      <c r="AC363" s="23">
        <f t="shared" si="240"/>
        <v>607</v>
      </c>
      <c r="AD363" s="23">
        <f t="shared" si="240"/>
        <v>836</v>
      </c>
      <c r="AE363" s="80">
        <f t="shared" si="240"/>
        <v>832</v>
      </c>
      <c r="AF363" s="80">
        <f t="shared" si="240"/>
        <v>455</v>
      </c>
      <c r="AG363" s="80">
        <f t="shared" si="240"/>
        <v>435</v>
      </c>
      <c r="AH363" s="80">
        <f t="shared" si="240"/>
        <v>659</v>
      </c>
      <c r="AI363" s="23">
        <f t="shared" si="240"/>
        <v>784</v>
      </c>
      <c r="AJ363" s="23">
        <f t="shared" si="240"/>
        <v>1029</v>
      </c>
      <c r="AK363" s="23">
        <f t="shared" si="240"/>
        <v>1041</v>
      </c>
      <c r="AL363" s="23">
        <f t="shared" si="240"/>
        <v>427</v>
      </c>
      <c r="AM363" s="23">
        <f t="shared" si="240"/>
        <v>1041</v>
      </c>
      <c r="AN363" s="23">
        <f t="shared" si="240"/>
        <v>1017</v>
      </c>
      <c r="AO363" s="23">
        <f t="shared" si="240"/>
        <v>1950</v>
      </c>
      <c r="AP363" s="23">
        <f t="shared" si="240"/>
        <v>2848</v>
      </c>
      <c r="AQ363" s="23">
        <f t="shared" si="240"/>
        <v>3303</v>
      </c>
      <c r="AR363" s="23">
        <f t="shared" si="240"/>
        <v>5434</v>
      </c>
      <c r="AS363" s="23">
        <f t="shared" si="240"/>
        <v>7645</v>
      </c>
      <c r="AT363" s="23">
        <f t="shared" si="240"/>
        <v>6260</v>
      </c>
      <c r="AU363" s="23">
        <f t="shared" si="240"/>
        <v>6054</v>
      </c>
      <c r="AV363" s="23">
        <f t="shared" ref="AV363:BM363" si="241">AV344</f>
        <v>2291</v>
      </c>
      <c r="AW363" s="23">
        <f t="shared" si="241"/>
        <v>2917</v>
      </c>
      <c r="AX363" s="23">
        <f t="shared" si="241"/>
        <v>3705</v>
      </c>
      <c r="AY363" s="23">
        <f t="shared" si="241"/>
        <v>2260</v>
      </c>
      <c r="AZ363" s="23">
        <f t="shared" si="241"/>
        <v>1802</v>
      </c>
      <c r="BA363" s="23">
        <f t="shared" si="241"/>
        <v>2201</v>
      </c>
      <c r="BB363" s="23">
        <f t="shared" si="241"/>
        <v>3170</v>
      </c>
      <c r="BC363" s="23">
        <f t="shared" si="241"/>
        <v>2326</v>
      </c>
      <c r="BD363" s="23">
        <f t="shared" si="241"/>
        <v>3157</v>
      </c>
      <c r="BE363" s="23">
        <f t="shared" si="241"/>
        <v>5055</v>
      </c>
      <c r="BF363" s="23">
        <f t="shared" si="241"/>
        <v>5056</v>
      </c>
      <c r="BG363" s="23">
        <f t="shared" si="241"/>
        <v>11599</v>
      </c>
      <c r="BH363" s="23">
        <f t="shared" si="241"/>
        <v>19089</v>
      </c>
      <c r="BI363" s="23">
        <f t="shared" si="241"/>
        <v>21220</v>
      </c>
      <c r="BJ363" s="23">
        <f t="shared" si="241"/>
        <v>2900</v>
      </c>
      <c r="BK363" s="23">
        <f t="shared" si="241"/>
        <v>3500</v>
      </c>
      <c r="BL363" s="23">
        <f t="shared" si="241"/>
        <v>4700</v>
      </c>
      <c r="BM363" s="23">
        <f t="shared" si="241"/>
        <v>2000</v>
      </c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</row>
    <row r="364" spans="1:92" x14ac:dyDescent="0.25">
      <c r="A364" s="113"/>
      <c r="B364" s="92" t="s">
        <v>89</v>
      </c>
      <c r="C364" s="91" t="s">
        <v>0</v>
      </c>
      <c r="D364" s="91" t="s">
        <v>0</v>
      </c>
      <c r="E364" s="91" t="s">
        <v>0</v>
      </c>
      <c r="F364" s="91" t="s">
        <v>0</v>
      </c>
      <c r="G364" s="91" t="s">
        <v>0</v>
      </c>
      <c r="H364" s="91" t="s">
        <v>0</v>
      </c>
      <c r="I364" s="91" t="s">
        <v>0</v>
      </c>
      <c r="J364" s="91" t="s">
        <v>0</v>
      </c>
      <c r="K364" s="91" t="s">
        <v>0</v>
      </c>
      <c r="L364" s="91" t="s">
        <v>0</v>
      </c>
      <c r="M364" s="91" t="s">
        <v>0</v>
      </c>
      <c r="N364" s="91" t="s">
        <v>0</v>
      </c>
      <c r="O364" s="91" t="s">
        <v>0</v>
      </c>
      <c r="P364" s="144">
        <f t="shared" ref="P364:AU364" si="242">P345/P354</f>
        <v>2.2833333333333332</v>
      </c>
      <c r="Q364" s="144">
        <f t="shared" si="242"/>
        <v>1.8720000000000001</v>
      </c>
      <c r="R364" s="144">
        <f t="shared" si="242"/>
        <v>1.3273195876288659</v>
      </c>
      <c r="S364" s="144">
        <f t="shared" si="242"/>
        <v>1.4324942791762014</v>
      </c>
      <c r="T364" s="144">
        <f t="shared" si="242"/>
        <v>1.5636792452830188</v>
      </c>
      <c r="U364" s="144">
        <f t="shared" si="242"/>
        <v>1.5515789473684209</v>
      </c>
      <c r="V364" s="144">
        <f t="shared" si="242"/>
        <v>1.5767857142857142</v>
      </c>
      <c r="W364" s="144">
        <f t="shared" si="242"/>
        <v>1.4709141274238227</v>
      </c>
      <c r="X364" s="144">
        <f t="shared" si="242"/>
        <v>1.4591484464902187</v>
      </c>
      <c r="Y364" s="144">
        <f t="shared" si="242"/>
        <v>1.3318112633181127</v>
      </c>
      <c r="Z364" s="144">
        <f t="shared" si="242"/>
        <v>1.3021442495126705</v>
      </c>
      <c r="AA364" s="144">
        <f t="shared" si="242"/>
        <v>1.2702495201535509</v>
      </c>
      <c r="AB364" s="144">
        <f t="shared" si="242"/>
        <v>1.0695074040495618</v>
      </c>
      <c r="AC364" s="144">
        <f t="shared" si="242"/>
        <v>1.0629606879606879</v>
      </c>
      <c r="AD364" s="144">
        <f t="shared" si="242"/>
        <v>1.1257367387033399</v>
      </c>
      <c r="AE364" s="144">
        <f t="shared" si="242"/>
        <v>1.0316122233930454</v>
      </c>
      <c r="AF364" s="144">
        <f t="shared" si="242"/>
        <v>0.99954075774971296</v>
      </c>
      <c r="AG364" s="144">
        <f t="shared" si="242"/>
        <v>1.0354548599100657</v>
      </c>
      <c r="AH364" s="144">
        <f t="shared" si="242"/>
        <v>1.1906846436701104</v>
      </c>
      <c r="AI364" s="144">
        <f t="shared" si="242"/>
        <v>1.1757183192160772</v>
      </c>
      <c r="AJ364" s="144">
        <f t="shared" si="242"/>
        <v>1.1625645700395018</v>
      </c>
      <c r="AK364" s="144">
        <f t="shared" si="242"/>
        <v>1.1343128331816408</v>
      </c>
      <c r="AL364" s="144">
        <f t="shared" si="242"/>
        <v>1.1188424300457496</v>
      </c>
      <c r="AM364" s="144">
        <f t="shared" si="242"/>
        <v>1.1092979127134726</v>
      </c>
      <c r="AN364" s="144">
        <f t="shared" si="242"/>
        <v>1.1227534148094895</v>
      </c>
      <c r="AO364" s="144">
        <f t="shared" si="242"/>
        <v>1.0859970793444751</v>
      </c>
      <c r="AP364" s="144">
        <f t="shared" si="242"/>
        <v>1.1047612269589353</v>
      </c>
      <c r="AQ364" s="144">
        <f t="shared" si="242"/>
        <v>1.0862544056392183</v>
      </c>
      <c r="AR364" s="144">
        <f t="shared" si="242"/>
        <v>1.0286742445878791</v>
      </c>
      <c r="AS364" s="144">
        <f t="shared" si="242"/>
        <v>1.011272382662477</v>
      </c>
      <c r="AT364" s="144">
        <f t="shared" si="242"/>
        <v>1.0153054662379422</v>
      </c>
      <c r="AU364" s="144">
        <f t="shared" si="242"/>
        <v>0.99224639241869483</v>
      </c>
      <c r="AV364" s="144">
        <f t="shared" ref="AV364:BM364" si="243">AV345/AV354</f>
        <v>0.9087774391182537</v>
      </c>
      <c r="AW364" s="144">
        <f t="shared" si="243"/>
        <v>0.8595386190063774</v>
      </c>
      <c r="AX364" s="144">
        <f t="shared" si="243"/>
        <v>0.82241363298662706</v>
      </c>
      <c r="AY364" s="144">
        <f t="shared" si="243"/>
        <v>0.85441841697283749</v>
      </c>
      <c r="AZ364" s="144">
        <f t="shared" si="243"/>
        <v>0.82719800190117609</v>
      </c>
      <c r="BA364" s="144">
        <f t="shared" si="243"/>
        <v>0.81683902016619203</v>
      </c>
      <c r="BB364" s="144">
        <f t="shared" si="243"/>
        <v>0.76924079410359258</v>
      </c>
      <c r="BC364" s="144">
        <f t="shared" si="243"/>
        <v>0.76353435186942498</v>
      </c>
      <c r="BD364" s="144">
        <f t="shared" si="243"/>
        <v>0.75821819010021252</v>
      </c>
      <c r="BE364" s="144">
        <f t="shared" si="243"/>
        <v>0.70930680966551951</v>
      </c>
      <c r="BF364" s="144">
        <f t="shared" si="243"/>
        <v>0.65110492066812742</v>
      </c>
      <c r="BG364" s="144">
        <f t="shared" si="243"/>
        <v>0.56398458220395786</v>
      </c>
      <c r="BH364" s="144">
        <f t="shared" si="243"/>
        <v>0.58971057223659662</v>
      </c>
      <c r="BI364" s="144">
        <f t="shared" si="243"/>
        <v>0.64585786322875527</v>
      </c>
      <c r="BJ364" s="144">
        <f t="shared" si="243"/>
        <v>0.49806089823960203</v>
      </c>
      <c r="BK364" s="144">
        <f t="shared" si="243"/>
        <v>0.49386960303146143</v>
      </c>
      <c r="BL364" s="144">
        <f t="shared" si="243"/>
        <v>0.39432669554357996</v>
      </c>
      <c r="BM364" s="144">
        <f t="shared" si="243"/>
        <v>0.22255591165373015</v>
      </c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</row>
    <row r="365" spans="1:92" x14ac:dyDescent="0.25">
      <c r="A365" s="113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46"/>
      <c r="N365" s="46"/>
      <c r="O365" s="46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80"/>
      <c r="AF365" s="80"/>
      <c r="AG365" s="80"/>
      <c r="AH365" s="80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9"/>
      <c r="BH365" s="29"/>
      <c r="BI365" s="29"/>
      <c r="BJ365" s="29"/>
      <c r="BK365" s="29"/>
      <c r="BL365" s="29"/>
      <c r="BM365" s="29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</row>
    <row r="366" spans="1:92" x14ac:dyDescent="0.25">
      <c r="A366" s="170"/>
      <c r="B366" s="43" t="s">
        <v>285</v>
      </c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</row>
    <row r="367" spans="1:92" x14ac:dyDescent="0.25">
      <c r="A367" s="113"/>
      <c r="B367" s="9"/>
      <c r="C367" s="10">
        <v>1920</v>
      </c>
      <c r="D367" s="10">
        <v>1921</v>
      </c>
      <c r="E367" s="10">
        <v>1922</v>
      </c>
      <c r="F367" s="10">
        <v>1923</v>
      </c>
      <c r="G367" s="10">
        <v>1924</v>
      </c>
      <c r="H367" s="10">
        <v>1925</v>
      </c>
      <c r="I367" s="10">
        <v>1926</v>
      </c>
      <c r="J367" s="10">
        <v>1927</v>
      </c>
      <c r="K367" s="10">
        <v>1928</v>
      </c>
      <c r="L367" s="10">
        <v>1929</v>
      </c>
      <c r="M367" s="10">
        <v>1930</v>
      </c>
      <c r="N367" s="10">
        <v>1931</v>
      </c>
      <c r="O367" s="10">
        <v>1932</v>
      </c>
      <c r="P367" s="10">
        <v>1933</v>
      </c>
      <c r="Q367" s="10">
        <v>1934</v>
      </c>
      <c r="R367" s="10">
        <v>1935</v>
      </c>
      <c r="S367" s="10">
        <v>1936</v>
      </c>
      <c r="T367" s="10">
        <v>1937</v>
      </c>
      <c r="U367" s="10">
        <v>1938</v>
      </c>
      <c r="V367" s="10">
        <v>1939</v>
      </c>
      <c r="W367" s="10">
        <v>1940</v>
      </c>
      <c r="X367" s="10">
        <v>1941</v>
      </c>
      <c r="Y367" s="10">
        <v>1942</v>
      </c>
      <c r="Z367" s="10">
        <v>1943</v>
      </c>
      <c r="AA367" s="10">
        <v>1944</v>
      </c>
      <c r="AB367" s="10">
        <v>1945</v>
      </c>
      <c r="AC367" s="10">
        <v>1946</v>
      </c>
      <c r="AD367" s="10">
        <v>1947</v>
      </c>
      <c r="AE367" s="10">
        <v>1948</v>
      </c>
      <c r="AF367" s="10">
        <v>1949</v>
      </c>
      <c r="AG367" s="10">
        <v>1950</v>
      </c>
      <c r="AH367" s="10">
        <v>1951</v>
      </c>
      <c r="AI367" s="10">
        <v>1952</v>
      </c>
      <c r="AJ367" s="10">
        <v>1953</v>
      </c>
      <c r="AK367" s="10">
        <v>1954</v>
      </c>
      <c r="AL367" s="10">
        <v>1955</v>
      </c>
      <c r="AM367" s="10">
        <v>1956</v>
      </c>
      <c r="AN367" s="10">
        <v>1957</v>
      </c>
      <c r="AO367" s="10">
        <v>1958</v>
      </c>
      <c r="AP367" s="10">
        <v>1959</v>
      </c>
      <c r="AQ367" s="10">
        <v>1960</v>
      </c>
      <c r="AR367" s="10">
        <v>1961</v>
      </c>
      <c r="AS367" s="10">
        <v>1962</v>
      </c>
      <c r="AT367" s="10">
        <v>1963</v>
      </c>
      <c r="AU367" s="10">
        <v>1964</v>
      </c>
      <c r="AV367" s="10">
        <v>1965</v>
      </c>
      <c r="AW367" s="10">
        <v>1966</v>
      </c>
      <c r="AX367" s="10">
        <v>1967</v>
      </c>
      <c r="AY367" s="10">
        <v>1968</v>
      </c>
      <c r="AZ367" s="10">
        <v>1969</v>
      </c>
      <c r="BA367" s="10">
        <v>1970</v>
      </c>
      <c r="BB367" s="10">
        <v>1971</v>
      </c>
      <c r="BC367" s="10">
        <v>1972</v>
      </c>
      <c r="BD367" s="10">
        <v>1973</v>
      </c>
      <c r="BE367" s="10">
        <v>1974</v>
      </c>
      <c r="BF367" s="10">
        <v>1975</v>
      </c>
      <c r="BG367" s="10">
        <v>1976</v>
      </c>
      <c r="BH367" s="10">
        <v>1977</v>
      </c>
      <c r="BI367" s="10">
        <v>1978</v>
      </c>
      <c r="BJ367" s="10">
        <v>1979</v>
      </c>
      <c r="BK367" s="10">
        <v>1980</v>
      </c>
      <c r="BL367" s="10">
        <v>1981</v>
      </c>
      <c r="BM367" s="10">
        <v>1982</v>
      </c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</row>
    <row r="368" spans="1:92" x14ac:dyDescent="0.25">
      <c r="A368" s="113"/>
      <c r="B368" s="36" t="s">
        <v>85</v>
      </c>
      <c r="C368" s="46" t="s">
        <v>0</v>
      </c>
      <c r="D368" s="46" t="s">
        <v>0</v>
      </c>
      <c r="E368" s="46" t="s">
        <v>0</v>
      </c>
      <c r="F368" s="46" t="s">
        <v>0</v>
      </c>
      <c r="G368" s="46" t="s">
        <v>0</v>
      </c>
      <c r="H368" s="46" t="s">
        <v>0</v>
      </c>
      <c r="I368" s="46" t="s">
        <v>0</v>
      </c>
      <c r="J368" s="46" t="s">
        <v>0</v>
      </c>
      <c r="K368" s="46" t="s">
        <v>0</v>
      </c>
      <c r="L368" s="46" t="s">
        <v>0</v>
      </c>
      <c r="M368" s="46" t="s">
        <v>0</v>
      </c>
      <c r="N368" s="46" t="s">
        <v>0</v>
      </c>
      <c r="O368" s="46" t="s">
        <v>0</v>
      </c>
      <c r="P368" s="80">
        <f t="shared" ref="P368:AU368" si="244">(P338/P$63)*100</f>
        <v>4.7593865679534639</v>
      </c>
      <c r="Q368" s="80">
        <f t="shared" si="244"/>
        <v>6.0226451457480126</v>
      </c>
      <c r="R368" s="80">
        <f t="shared" si="244"/>
        <v>8.5462555066079293</v>
      </c>
      <c r="S368" s="80">
        <f t="shared" si="244"/>
        <v>8.1743359521137293</v>
      </c>
      <c r="T368" s="80">
        <f t="shared" si="244"/>
        <v>6.2352941176470589</v>
      </c>
      <c r="U368" s="80">
        <f t="shared" si="244"/>
        <v>6.5238291443483032</v>
      </c>
      <c r="V368" s="80">
        <f t="shared" si="244"/>
        <v>7.1933204881181751</v>
      </c>
      <c r="W368" s="80">
        <f t="shared" si="244"/>
        <v>8.7525760698266453</v>
      </c>
      <c r="X368" s="80">
        <f t="shared" si="244"/>
        <v>9.4129116117850948</v>
      </c>
      <c r="Y368" s="80">
        <f t="shared" si="244"/>
        <v>12.302218893362046</v>
      </c>
      <c r="Z368" s="80">
        <f t="shared" si="244"/>
        <v>15.74223245109321</v>
      </c>
      <c r="AA368" s="80">
        <f t="shared" si="244"/>
        <v>13.855645976277858</v>
      </c>
      <c r="AB368" s="80">
        <f t="shared" si="244"/>
        <v>16.089662549839542</v>
      </c>
      <c r="AC368" s="80">
        <f t="shared" si="244"/>
        <v>11.657715717866093</v>
      </c>
      <c r="AD368" s="80">
        <f t="shared" si="244"/>
        <v>9.8443090610192439</v>
      </c>
      <c r="AE368" s="80">
        <f t="shared" si="244"/>
        <v>10.401498444155767</v>
      </c>
      <c r="AF368" s="80">
        <f t="shared" si="244"/>
        <v>11.09524332637592</v>
      </c>
      <c r="AG368" s="80">
        <f t="shared" si="244"/>
        <v>12.295140288878875</v>
      </c>
      <c r="AH368" s="80">
        <f t="shared" si="244"/>
        <v>9.8740229885057467</v>
      </c>
      <c r="AI368" s="80">
        <f t="shared" si="244"/>
        <v>9.2961487383798147</v>
      </c>
      <c r="AJ368" s="80">
        <f t="shared" si="244"/>
        <v>9.8872477911116974</v>
      </c>
      <c r="AK368" s="80">
        <f t="shared" si="244"/>
        <v>9.611014931832937</v>
      </c>
      <c r="AL368" s="80">
        <f t="shared" si="244"/>
        <v>9.1901435821127553</v>
      </c>
      <c r="AM368" s="80">
        <f t="shared" si="244"/>
        <v>8.8495919160513026</v>
      </c>
      <c r="AN368" s="80">
        <f t="shared" si="244"/>
        <v>7.8879244708390432</v>
      </c>
      <c r="AO368" s="80">
        <f t="shared" si="244"/>
        <v>7.7715277407765431</v>
      </c>
      <c r="AP368" s="80">
        <f t="shared" si="244"/>
        <v>8.0861250816923818</v>
      </c>
      <c r="AQ368" s="80">
        <f t="shared" si="244"/>
        <v>7.4550885080430547</v>
      </c>
      <c r="AR368" s="80">
        <f t="shared" si="244"/>
        <v>7.7431942552356317</v>
      </c>
      <c r="AS368" s="80">
        <f t="shared" si="244"/>
        <v>7.9628013555982671</v>
      </c>
      <c r="AT368" s="80">
        <f t="shared" si="244"/>
        <v>7.9398130337770256</v>
      </c>
      <c r="AU368" s="80">
        <f t="shared" si="244"/>
        <v>7.1502763736196604</v>
      </c>
      <c r="AV368" s="80">
        <f t="shared" ref="AV368:BM368" si="245">(AV338/AV$63)*100</f>
        <v>7.1423229377009942</v>
      </c>
      <c r="AW368" s="80">
        <f t="shared" si="245"/>
        <v>7.151845919864332</v>
      </c>
      <c r="AX368" s="80">
        <f t="shared" si="245"/>
        <v>6.6936389508499357</v>
      </c>
      <c r="AY368" s="80">
        <f t="shared" si="245"/>
        <v>6.4330930533710511</v>
      </c>
      <c r="AZ368" s="80">
        <f t="shared" si="245"/>
        <v>7.1252601836117009</v>
      </c>
      <c r="BA368" s="80">
        <f t="shared" si="245"/>
        <v>6.9005176682421787</v>
      </c>
      <c r="BB368" s="80">
        <f t="shared" si="245"/>
        <v>6.5133231702961769</v>
      </c>
      <c r="BC368" s="80">
        <f t="shared" si="245"/>
        <v>10.127566288784296</v>
      </c>
      <c r="BD368" s="80">
        <f t="shared" si="245"/>
        <v>11.726596525356388</v>
      </c>
      <c r="BE368" s="80">
        <f t="shared" si="245"/>
        <v>12.74170368797842</v>
      </c>
      <c r="BF368" s="80">
        <f t="shared" si="245"/>
        <v>13.584291623108042</v>
      </c>
      <c r="BG368" s="80">
        <f t="shared" si="245"/>
        <v>13.332112784543476</v>
      </c>
      <c r="BH368" s="80">
        <f t="shared" si="245"/>
        <v>14.196358224871206</v>
      </c>
      <c r="BI368" s="80">
        <f t="shared" si="245"/>
        <v>14.522131019193138</v>
      </c>
      <c r="BJ368" s="80">
        <f t="shared" si="245"/>
        <v>18.001388741285325</v>
      </c>
      <c r="BK368" s="80">
        <f t="shared" si="245"/>
        <v>17.108048963696181</v>
      </c>
      <c r="BL368" s="80">
        <f t="shared" si="245"/>
        <v>17.938742915078922</v>
      </c>
      <c r="BM368" s="80">
        <f t="shared" si="245"/>
        <v>27.020292782696593</v>
      </c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</row>
    <row r="369" spans="1:92" x14ac:dyDescent="0.25">
      <c r="A369" s="113"/>
      <c r="B369" s="27" t="s">
        <v>16</v>
      </c>
      <c r="C369" s="46" t="s">
        <v>0</v>
      </c>
      <c r="D369" s="46" t="s">
        <v>0</v>
      </c>
      <c r="E369" s="46" t="s">
        <v>0</v>
      </c>
      <c r="F369" s="46" t="s">
        <v>0</v>
      </c>
      <c r="G369" s="46" t="s">
        <v>0</v>
      </c>
      <c r="H369" s="46" t="s">
        <v>0</v>
      </c>
      <c r="I369" s="46" t="s">
        <v>0</v>
      </c>
      <c r="J369" s="46" t="s">
        <v>0</v>
      </c>
      <c r="K369" s="46" t="s">
        <v>0</v>
      </c>
      <c r="L369" s="46" t="s">
        <v>0</v>
      </c>
      <c r="M369" s="46" t="s">
        <v>0</v>
      </c>
      <c r="N369" s="46" t="s">
        <v>0</v>
      </c>
      <c r="O369" s="46" t="s">
        <v>0</v>
      </c>
      <c r="P369" s="80">
        <f t="shared" ref="P369:AU369" si="246">(P339/P$63)*100</f>
        <v>3.4637757800105766</v>
      </c>
      <c r="Q369" s="80">
        <f t="shared" si="246"/>
        <v>4.6013008913514817</v>
      </c>
      <c r="R369" s="80">
        <f t="shared" si="246"/>
        <v>7.3788546255506615</v>
      </c>
      <c r="S369" s="80">
        <f t="shared" si="246"/>
        <v>6.0231949120838015</v>
      </c>
      <c r="T369" s="80">
        <f t="shared" si="246"/>
        <v>2.9705882352941178</v>
      </c>
      <c r="U369" s="80">
        <f t="shared" si="246"/>
        <v>2.9116879549512431</v>
      </c>
      <c r="V369" s="80">
        <f t="shared" si="246"/>
        <v>2.6974951830443161</v>
      </c>
      <c r="W369" s="80">
        <f t="shared" si="246"/>
        <v>3.7580312765183659</v>
      </c>
      <c r="X369" s="80">
        <f t="shared" si="246"/>
        <v>3.2495667244367423</v>
      </c>
      <c r="Y369" s="80">
        <f t="shared" si="246"/>
        <v>4.6156726898230502</v>
      </c>
      <c r="Z369" s="80">
        <f t="shared" si="246"/>
        <v>9.0065209052550816</v>
      </c>
      <c r="AA369" s="80">
        <f t="shared" si="246"/>
        <v>7.2177011861071216</v>
      </c>
      <c r="AB369" s="80">
        <f t="shared" si="246"/>
        <v>8.7571720315083148</v>
      </c>
      <c r="AC369" s="80">
        <f t="shared" si="246"/>
        <v>4.7010383100608664</v>
      </c>
      <c r="AD369" s="80">
        <f t="shared" si="246"/>
        <v>2.5045933662121653</v>
      </c>
      <c r="AE369" s="80">
        <f t="shared" si="246"/>
        <v>2.4893507749010602</v>
      </c>
      <c r="AF369" s="80">
        <f t="shared" si="246"/>
        <v>3.8503789959354058</v>
      </c>
      <c r="AG369" s="80">
        <f t="shared" si="246"/>
        <v>6.749994070630648</v>
      </c>
      <c r="AH369" s="80">
        <f t="shared" si="246"/>
        <v>4.8680459770114943</v>
      </c>
      <c r="AI369" s="80">
        <f t="shared" si="246"/>
        <v>4.2021215549325337</v>
      </c>
      <c r="AJ369" s="80">
        <f t="shared" si="246"/>
        <v>3.8523671370170121</v>
      </c>
      <c r="AK369" s="80">
        <f t="shared" si="246"/>
        <v>3.9398939623458125</v>
      </c>
      <c r="AL369" s="80">
        <f t="shared" si="246"/>
        <v>6.2418797819062108</v>
      </c>
      <c r="AM369" s="80">
        <f t="shared" si="246"/>
        <v>6.1756704236300042</v>
      </c>
      <c r="AN369" s="80">
        <f t="shared" si="246"/>
        <v>5.1790941238177419</v>
      </c>
      <c r="AO369" s="80">
        <f t="shared" si="246"/>
        <v>3.9032707399316466</v>
      </c>
      <c r="AP369" s="80">
        <f t="shared" si="246"/>
        <v>4.1989884352001825</v>
      </c>
      <c r="AQ369" s="80">
        <f t="shared" si="246"/>
        <v>3.6004333043211463</v>
      </c>
      <c r="AR369" s="80">
        <f t="shared" si="246"/>
        <v>3.1754369761481445</v>
      </c>
      <c r="AS369" s="80">
        <f t="shared" si="246"/>
        <v>3.0672284654220716</v>
      </c>
      <c r="AT369" s="80">
        <f t="shared" si="246"/>
        <v>3.3873201508040318</v>
      </c>
      <c r="AU369" s="80">
        <f t="shared" si="246"/>
        <v>3.1360361057592434</v>
      </c>
      <c r="AV369" s="80">
        <f t="shared" ref="AV369:BM369" si="247">(AV339/AV$63)*100</f>
        <v>2.6998728591728369</v>
      </c>
      <c r="AW369" s="80">
        <f t="shared" si="247"/>
        <v>2.4337474259411298</v>
      </c>
      <c r="AX369" s="80">
        <f t="shared" si="247"/>
        <v>2.4536574109683871</v>
      </c>
      <c r="AY369" s="80">
        <f t="shared" si="247"/>
        <v>2.377048724774772</v>
      </c>
      <c r="AZ369" s="80">
        <f t="shared" si="247"/>
        <v>2.2576898711902582</v>
      </c>
      <c r="BA369" s="80">
        <f t="shared" si="247"/>
        <v>2.3243304073823992</v>
      </c>
      <c r="BB369" s="80">
        <f t="shared" si="247"/>
        <v>2.6242268030717679</v>
      </c>
      <c r="BC369" s="80">
        <f t="shared" si="247"/>
        <v>2.9750710964255229</v>
      </c>
      <c r="BD369" s="80">
        <f t="shared" si="247"/>
        <v>2.6018576012714014</v>
      </c>
      <c r="BE369" s="80">
        <f t="shared" si="247"/>
        <v>2.020213247201589</v>
      </c>
      <c r="BF369" s="80">
        <f t="shared" si="247"/>
        <v>1.8320076360165447</v>
      </c>
      <c r="BG369" s="80">
        <f t="shared" si="247"/>
        <v>2.0537313781211526</v>
      </c>
      <c r="BH369" s="80">
        <f t="shared" si="247"/>
        <v>2.387924270371494</v>
      </c>
      <c r="BI369" s="80">
        <f t="shared" si="247"/>
        <v>2.2078396576021713</v>
      </c>
      <c r="BJ369" s="80">
        <f t="shared" si="247"/>
        <v>2.2949204016526674</v>
      </c>
      <c r="BK369" s="80">
        <f t="shared" si="247"/>
        <v>2.1145620797525995</v>
      </c>
      <c r="BL369" s="80">
        <f t="shared" si="247"/>
        <v>2.1702062019650827</v>
      </c>
      <c r="BM369" s="80">
        <f t="shared" si="247"/>
        <v>1.5371401604136996</v>
      </c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</row>
    <row r="370" spans="1:92" x14ac:dyDescent="0.25">
      <c r="A370" s="113"/>
      <c r="B370" s="27" t="s">
        <v>17</v>
      </c>
      <c r="C370" s="46" t="s">
        <v>0</v>
      </c>
      <c r="D370" s="46" t="s">
        <v>0</v>
      </c>
      <c r="E370" s="46" t="s">
        <v>0</v>
      </c>
      <c r="F370" s="46" t="s">
        <v>0</v>
      </c>
      <c r="G370" s="46" t="s">
        <v>0</v>
      </c>
      <c r="H370" s="46" t="s">
        <v>0</v>
      </c>
      <c r="I370" s="46" t="s">
        <v>0</v>
      </c>
      <c r="J370" s="46" t="s">
        <v>0</v>
      </c>
      <c r="K370" s="46" t="s">
        <v>0</v>
      </c>
      <c r="L370" s="46" t="s">
        <v>0</v>
      </c>
      <c r="M370" s="46" t="s">
        <v>0</v>
      </c>
      <c r="N370" s="46" t="s">
        <v>0</v>
      </c>
      <c r="O370" s="46" t="s">
        <v>0</v>
      </c>
      <c r="P370" s="80">
        <f t="shared" ref="P370:AU370" si="248">(P340/P$63)*100</f>
        <v>1.2956107879428873</v>
      </c>
      <c r="Q370" s="80">
        <f t="shared" si="248"/>
        <v>1.4213442543965309</v>
      </c>
      <c r="R370" s="80">
        <f t="shared" si="248"/>
        <v>1.1674008810572687</v>
      </c>
      <c r="S370" s="80">
        <f t="shared" si="248"/>
        <v>2.1511410400299287</v>
      </c>
      <c r="T370" s="80">
        <f t="shared" si="248"/>
        <v>3.2647058823529411</v>
      </c>
      <c r="U370" s="80">
        <f t="shared" si="248"/>
        <v>3.6121411893970605</v>
      </c>
      <c r="V370" s="80">
        <f t="shared" si="248"/>
        <v>4.4958253050738595</v>
      </c>
      <c r="W370" s="80">
        <f t="shared" si="248"/>
        <v>4.9945447933082798</v>
      </c>
      <c r="X370" s="80">
        <f t="shared" si="248"/>
        <v>6.1633448873483534</v>
      </c>
      <c r="Y370" s="80">
        <f t="shared" si="248"/>
        <v>7.6865462035389953</v>
      </c>
      <c r="Z370" s="80">
        <f t="shared" si="248"/>
        <v>6.7357115458381287</v>
      </c>
      <c r="AA370" s="80">
        <f t="shared" si="248"/>
        <v>6.6379447901707351</v>
      </c>
      <c r="AB370" s="80">
        <f t="shared" si="248"/>
        <v>7.3324905183312268</v>
      </c>
      <c r="AC370" s="80">
        <f t="shared" si="248"/>
        <v>6.9566774078052269</v>
      </c>
      <c r="AD370" s="80">
        <f t="shared" si="248"/>
        <v>7.3397156948070776</v>
      </c>
      <c r="AE370" s="80">
        <f t="shared" si="248"/>
        <v>7.9121476692547059</v>
      </c>
      <c r="AF370" s="80">
        <f t="shared" si="248"/>
        <v>7.2448643304405147</v>
      </c>
      <c r="AG370" s="80">
        <f t="shared" si="248"/>
        <v>5.5451462182482274</v>
      </c>
      <c r="AH370" s="80">
        <f t="shared" si="248"/>
        <v>5.0059770114942532</v>
      </c>
      <c r="AI370" s="80">
        <f t="shared" si="248"/>
        <v>5.094027183447281</v>
      </c>
      <c r="AJ370" s="80">
        <f t="shared" si="248"/>
        <v>6.0348806540946853</v>
      </c>
      <c r="AK370" s="80">
        <f t="shared" si="248"/>
        <v>5.6711209694871245</v>
      </c>
      <c r="AL370" s="80">
        <f t="shared" si="248"/>
        <v>2.9482638002065449</v>
      </c>
      <c r="AM370" s="80">
        <f t="shared" si="248"/>
        <v>2.673921492421298</v>
      </c>
      <c r="AN370" s="80">
        <f t="shared" si="248"/>
        <v>2.7088303470213018</v>
      </c>
      <c r="AO370" s="80">
        <f t="shared" si="248"/>
        <v>3.8682570008448969</v>
      </c>
      <c r="AP370" s="80">
        <f t="shared" si="248"/>
        <v>3.8871366464922001</v>
      </c>
      <c r="AQ370" s="80">
        <f t="shared" si="248"/>
        <v>3.8546552037219088</v>
      </c>
      <c r="AR370" s="80">
        <f t="shared" si="248"/>
        <v>4.5677572790874876</v>
      </c>
      <c r="AS370" s="80">
        <f t="shared" si="248"/>
        <v>4.8955728901761955</v>
      </c>
      <c r="AT370" s="80">
        <f t="shared" si="248"/>
        <v>4.5524928829729934</v>
      </c>
      <c r="AU370" s="80">
        <f t="shared" si="248"/>
        <v>4.0142402678604157</v>
      </c>
      <c r="AV370" s="80">
        <f t="shared" ref="AV370:BM370" si="249">(AV340/AV$63)*100</f>
        <v>4.4424500785281582</v>
      </c>
      <c r="AW370" s="80">
        <f t="shared" si="249"/>
        <v>4.7180984939232022</v>
      </c>
      <c r="AX370" s="80">
        <f t="shared" si="249"/>
        <v>4.2399815398815477</v>
      </c>
      <c r="AY370" s="80">
        <f t="shared" si="249"/>
        <v>4.0560443285962799</v>
      </c>
      <c r="AZ370" s="80">
        <f t="shared" si="249"/>
        <v>4.8675703124214422</v>
      </c>
      <c r="BA370" s="80">
        <f t="shared" si="249"/>
        <v>4.5761872608597791</v>
      </c>
      <c r="BB370" s="80">
        <f t="shared" si="249"/>
        <v>3.8890963672244094</v>
      </c>
      <c r="BC370" s="80">
        <f t="shared" si="249"/>
        <v>7.1524951923587725</v>
      </c>
      <c r="BD370" s="80">
        <f t="shared" si="249"/>
        <v>9.124738924084987</v>
      </c>
      <c r="BE370" s="80">
        <f t="shared" si="249"/>
        <v>10.721490440776831</v>
      </c>
      <c r="BF370" s="80">
        <f t="shared" si="249"/>
        <v>11.752283987091495</v>
      </c>
      <c r="BG370" s="80">
        <f t="shared" si="249"/>
        <v>11.278381406422323</v>
      </c>
      <c r="BH370" s="80">
        <f t="shared" si="249"/>
        <v>11.808433954499712</v>
      </c>
      <c r="BI370" s="80">
        <f t="shared" si="249"/>
        <v>12.314291361590966</v>
      </c>
      <c r="BJ370" s="80">
        <f t="shared" si="249"/>
        <v>15.706468339632654</v>
      </c>
      <c r="BK370" s="80">
        <f t="shared" si="249"/>
        <v>14.99348688394358</v>
      </c>
      <c r="BL370" s="80">
        <f t="shared" si="249"/>
        <v>15.768536713113837</v>
      </c>
      <c r="BM370" s="80">
        <f t="shared" si="249"/>
        <v>25.483152622282894</v>
      </c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</row>
    <row r="371" spans="1:92" x14ac:dyDescent="0.25">
      <c r="A371" s="113"/>
      <c r="B371" s="14" t="s">
        <v>173</v>
      </c>
      <c r="C371" s="46" t="s">
        <v>0</v>
      </c>
      <c r="D371" s="46" t="s">
        <v>0</v>
      </c>
      <c r="E371" s="46" t="s">
        <v>0</v>
      </c>
      <c r="F371" s="46" t="s">
        <v>0</v>
      </c>
      <c r="G371" s="46" t="s">
        <v>0</v>
      </c>
      <c r="H371" s="46" t="s">
        <v>0</v>
      </c>
      <c r="I371" s="46" t="s">
        <v>0</v>
      </c>
      <c r="J371" s="46" t="s">
        <v>0</v>
      </c>
      <c r="K371" s="46" t="s">
        <v>0</v>
      </c>
      <c r="L371" s="46" t="s">
        <v>0</v>
      </c>
      <c r="M371" s="46" t="s">
        <v>0</v>
      </c>
      <c r="N371" s="46" t="s">
        <v>0</v>
      </c>
      <c r="O371" s="46" t="s">
        <v>0</v>
      </c>
      <c r="P371" s="80">
        <f t="shared" ref="P371:AU371" si="250">(P341/P$63)*100</f>
        <v>0.26441036488630354</v>
      </c>
      <c r="Q371" s="80">
        <f t="shared" si="250"/>
        <v>-0.26499638641291257</v>
      </c>
      <c r="R371" s="80">
        <f t="shared" si="250"/>
        <v>-0.48458149779735682</v>
      </c>
      <c r="S371" s="80">
        <f t="shared" si="250"/>
        <v>0.4863449307893753</v>
      </c>
      <c r="T371" s="80">
        <f t="shared" si="250"/>
        <v>0.61764705882352933</v>
      </c>
      <c r="U371" s="80">
        <f t="shared" si="250"/>
        <v>2.0464221947534682</v>
      </c>
      <c r="V371" s="80">
        <f t="shared" si="250"/>
        <v>2.8644829800899165</v>
      </c>
      <c r="W371" s="80">
        <f t="shared" si="250"/>
        <v>3.7337859134440534</v>
      </c>
      <c r="X371" s="80">
        <f t="shared" si="250"/>
        <v>4.9176776429809363</v>
      </c>
      <c r="Y371" s="80">
        <f t="shared" si="250"/>
        <v>5.5519146147364484</v>
      </c>
      <c r="Z371" s="80">
        <f t="shared" si="250"/>
        <v>4.0736478711162256</v>
      </c>
      <c r="AA371" s="80">
        <f t="shared" si="250"/>
        <v>3.2764214669432477</v>
      </c>
      <c r="AB371" s="80">
        <f t="shared" si="250"/>
        <v>3.3696392103471751</v>
      </c>
      <c r="AC371" s="80">
        <f t="shared" si="250"/>
        <v>3.494450411743645</v>
      </c>
      <c r="AD371" s="80">
        <f t="shared" si="250"/>
        <v>3.0880314605292845</v>
      </c>
      <c r="AE371" s="80">
        <f t="shared" si="250"/>
        <v>4.3019848342950358</v>
      </c>
      <c r="AF371" s="80">
        <f t="shared" si="250"/>
        <v>5.2455234538064373</v>
      </c>
      <c r="AG371" s="80">
        <f t="shared" si="250"/>
        <v>3.3702535398335032</v>
      </c>
      <c r="AH371" s="80">
        <f t="shared" si="250"/>
        <v>2.6354022988505745</v>
      </c>
      <c r="AI371" s="80">
        <f t="shared" si="250"/>
        <v>2.5232403718459495</v>
      </c>
      <c r="AJ371" s="80">
        <f t="shared" si="250"/>
        <v>2.9028748516418306</v>
      </c>
      <c r="AK371" s="80">
        <f t="shared" si="250"/>
        <v>3.1567842458342348</v>
      </c>
      <c r="AL371" s="80">
        <f t="shared" si="250"/>
        <v>2.0188111445482102</v>
      </c>
      <c r="AM371" s="80">
        <f t="shared" si="250"/>
        <v>1.2300816167897397</v>
      </c>
      <c r="AN371" s="80">
        <f t="shared" si="250"/>
        <v>1.3129621169822174</v>
      </c>
      <c r="AO371" s="80">
        <f t="shared" si="250"/>
        <v>1.8138639183418712</v>
      </c>
      <c r="AP371" s="80">
        <f t="shared" si="250"/>
        <v>1.0506350694740432</v>
      </c>
      <c r="AQ371" s="80">
        <f t="shared" si="250"/>
        <v>1.0726160435308041</v>
      </c>
      <c r="AR371" s="80">
        <f t="shared" si="250"/>
        <v>0.74580341268558503</v>
      </c>
      <c r="AS371" s="80">
        <f t="shared" si="250"/>
        <v>0.20505297648047713</v>
      </c>
      <c r="AT371" s="80">
        <f t="shared" si="250"/>
        <v>0.86943140724782642</v>
      </c>
      <c r="AU371" s="80">
        <f t="shared" si="250"/>
        <v>0.7995894110410956</v>
      </c>
      <c r="AV371" s="80">
        <f t="shared" ref="AV371:BM371" si="251">(AV341/AV$63)*100</f>
        <v>2.9747214120110685</v>
      </c>
      <c r="AW371" s="80">
        <f t="shared" si="251"/>
        <v>3.3960753172990215</v>
      </c>
      <c r="AX371" s="80">
        <f t="shared" si="251"/>
        <v>2.6711791400661489</v>
      </c>
      <c r="AY371" s="80">
        <f t="shared" si="251"/>
        <v>3.0567612780596791</v>
      </c>
      <c r="AZ371" s="80">
        <f t="shared" si="251"/>
        <v>4.1574073143018033</v>
      </c>
      <c r="BA371" s="80">
        <f t="shared" si="251"/>
        <v>3.858428989421562</v>
      </c>
      <c r="BB371" s="80">
        <f t="shared" si="251"/>
        <v>2.9746271002079547</v>
      </c>
      <c r="BC371" s="80">
        <f t="shared" si="251"/>
        <v>6.6540233670842133</v>
      </c>
      <c r="BD371" s="80">
        <f t="shared" si="251"/>
        <v>8.5708165253274391</v>
      </c>
      <c r="BE371" s="80">
        <f t="shared" si="251"/>
        <v>10.10640130620302</v>
      </c>
      <c r="BF371" s="80">
        <f t="shared" si="251"/>
        <v>11.218490068633244</v>
      </c>
      <c r="BG371" s="80">
        <f t="shared" si="251"/>
        <v>8.9399606701250516</v>
      </c>
      <c r="BH371" s="80">
        <f t="shared" si="251"/>
        <v>10.273065540163838</v>
      </c>
      <c r="BI371" s="80">
        <f t="shared" si="251"/>
        <v>11.062044204709681</v>
      </c>
      <c r="BJ371" s="80">
        <f t="shared" si="251"/>
        <v>14.979498136283114</v>
      </c>
      <c r="BK371" s="80">
        <f t="shared" si="251"/>
        <v>13.921059803861969</v>
      </c>
      <c r="BL371" s="80">
        <f t="shared" si="251"/>
        <v>14.919767705847828</v>
      </c>
      <c r="BM371" s="80">
        <f t="shared" si="251"/>
        <v>22.274440933573572</v>
      </c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</row>
    <row r="372" spans="1:92" x14ac:dyDescent="0.25">
      <c r="A372" s="113"/>
      <c r="B372" s="14" t="s">
        <v>94</v>
      </c>
      <c r="C372" s="46" t="s">
        <v>0</v>
      </c>
      <c r="D372" s="46" t="s">
        <v>0</v>
      </c>
      <c r="E372" s="46" t="s">
        <v>0</v>
      </c>
      <c r="F372" s="46" t="s">
        <v>0</v>
      </c>
      <c r="G372" s="46" t="s">
        <v>0</v>
      </c>
      <c r="H372" s="46" t="s">
        <v>0</v>
      </c>
      <c r="I372" s="46" t="s">
        <v>0</v>
      </c>
      <c r="J372" s="46" t="s">
        <v>0</v>
      </c>
      <c r="K372" s="46" t="s">
        <v>0</v>
      </c>
      <c r="L372" s="46" t="s">
        <v>0</v>
      </c>
      <c r="M372" s="46" t="s">
        <v>0</v>
      </c>
      <c r="N372" s="46" t="s">
        <v>0</v>
      </c>
      <c r="O372" s="46" t="s">
        <v>0</v>
      </c>
      <c r="P372" s="80">
        <f t="shared" ref="P372:AU372" si="252">(P342/P$63)*100</f>
        <v>0.23796932839767318</v>
      </c>
      <c r="Q372" s="80">
        <f t="shared" si="252"/>
        <v>0.33726812816188867</v>
      </c>
      <c r="R372" s="80">
        <f t="shared" si="252"/>
        <v>0.30837004405286345</v>
      </c>
      <c r="S372" s="80">
        <f t="shared" si="252"/>
        <v>0.26187803965581741</v>
      </c>
      <c r="T372" s="80">
        <f t="shared" si="252"/>
        <v>1.6088235294117645</v>
      </c>
      <c r="U372" s="80">
        <f t="shared" si="252"/>
        <v>0.26095316577393213</v>
      </c>
      <c r="V372" s="80">
        <f t="shared" si="252"/>
        <v>0.21836865767501604</v>
      </c>
      <c r="W372" s="80">
        <f t="shared" si="252"/>
        <v>0.1939629045944963</v>
      </c>
      <c r="X372" s="80">
        <f t="shared" si="252"/>
        <v>0.16247833622183708</v>
      </c>
      <c r="Y372" s="80">
        <f t="shared" si="252"/>
        <v>0.19661080423181349</v>
      </c>
      <c r="Z372" s="80">
        <f t="shared" si="252"/>
        <v>0.23014959723820483</v>
      </c>
      <c r="AA372" s="80">
        <f t="shared" si="252"/>
        <v>0.38827721929684589</v>
      </c>
      <c r="AB372" s="80">
        <f t="shared" si="252"/>
        <v>1.6580764368374987</v>
      </c>
      <c r="AC372" s="80">
        <f t="shared" si="252"/>
        <v>1.288936627282492</v>
      </c>
      <c r="AD372" s="80">
        <f t="shared" si="252"/>
        <v>1.5536859749218321</v>
      </c>
      <c r="AE372" s="80">
        <f t="shared" si="252"/>
        <v>1.0936225491676987</v>
      </c>
      <c r="AF372" s="80">
        <f t="shared" si="252"/>
        <v>0.73052839723168184</v>
      </c>
      <c r="AG372" s="80">
        <f t="shared" si="252"/>
        <v>1.1360671678960226</v>
      </c>
      <c r="AH372" s="80">
        <f t="shared" si="252"/>
        <v>1.072183908045977</v>
      </c>
      <c r="AI372" s="80">
        <f t="shared" si="252"/>
        <v>1.2821143409899496</v>
      </c>
      <c r="AJ372" s="80">
        <f t="shared" si="252"/>
        <v>1.4225900039562178</v>
      </c>
      <c r="AK372" s="80">
        <f t="shared" si="252"/>
        <v>1.0995996537545987</v>
      </c>
      <c r="AL372" s="80">
        <f t="shared" si="252"/>
        <v>0.45528744183980541</v>
      </c>
      <c r="AM372" s="80">
        <f t="shared" si="252"/>
        <v>0.43237465993004276</v>
      </c>
      <c r="AN372" s="80">
        <f t="shared" si="252"/>
        <v>0.53550581188772151</v>
      </c>
      <c r="AO372" s="80">
        <f t="shared" si="252"/>
        <v>0.5693538442802013</v>
      </c>
      <c r="AP372" s="80">
        <f t="shared" si="252"/>
        <v>0.80555792345068622</v>
      </c>
      <c r="AQ372" s="80">
        <f t="shared" si="252"/>
        <v>0.71132038847109946</v>
      </c>
      <c r="AR372" s="80">
        <f t="shared" si="252"/>
        <v>0.67884273476644574</v>
      </c>
      <c r="AS372" s="80">
        <f t="shared" si="252"/>
        <v>0.58464190683206529</v>
      </c>
      <c r="AT372" s="80">
        <f t="shared" si="252"/>
        <v>0.66361468031084092</v>
      </c>
      <c r="AU372" s="80">
        <f t="shared" si="252"/>
        <v>0.56293049722811717</v>
      </c>
      <c r="AV372" s="80">
        <f t="shared" ref="AV372:BM372" si="253">(AV342/AV$63)*100</f>
        <v>0.53548724852292273</v>
      </c>
      <c r="AW372" s="80">
        <f t="shared" si="253"/>
        <v>0.30047510733657251</v>
      </c>
      <c r="AX372" s="80">
        <f t="shared" si="253"/>
        <v>0.42242904391969849</v>
      </c>
      <c r="AY372" s="80">
        <f t="shared" si="253"/>
        <v>0.36597769120041795</v>
      </c>
      <c r="AZ372" s="80">
        <f t="shared" si="253"/>
        <v>0.22624661886997355</v>
      </c>
      <c r="BA372" s="80">
        <f t="shared" si="253"/>
        <v>0.21224397929327032</v>
      </c>
      <c r="BB372" s="80">
        <f t="shared" si="253"/>
        <v>9.0406133739854816E-2</v>
      </c>
      <c r="BC372" s="80">
        <f t="shared" si="253"/>
        <v>8.2872047683301281E-2</v>
      </c>
      <c r="BD372" s="80">
        <f t="shared" si="253"/>
        <v>9.6976223456377339E-2</v>
      </c>
      <c r="BE372" s="80">
        <f t="shared" si="253"/>
        <v>5.301726006355402E-2</v>
      </c>
      <c r="BF372" s="80">
        <f t="shared" si="253"/>
        <v>7.417844643425299E-2</v>
      </c>
      <c r="BG372" s="80">
        <f t="shared" si="253"/>
        <v>8.2277631571269355E-2</v>
      </c>
      <c r="BH372" s="80">
        <f t="shared" si="253"/>
        <v>3.2661660347933205E-2</v>
      </c>
      <c r="BI372" s="80">
        <f t="shared" si="253"/>
        <v>0.25246021430667775</v>
      </c>
      <c r="BJ372" s="80">
        <f t="shared" si="253"/>
        <v>0.38141486005334591</v>
      </c>
      <c r="BK372" s="80">
        <f t="shared" si="253"/>
        <v>0.65575159036837527</v>
      </c>
      <c r="BL372" s="80">
        <f t="shared" si="253"/>
        <v>0.58684419643001451</v>
      </c>
      <c r="BM372" s="80">
        <f t="shared" si="253"/>
        <v>0.75241631674184151</v>
      </c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</row>
    <row r="373" spans="1:92" x14ac:dyDescent="0.25">
      <c r="A373" s="113"/>
      <c r="B373" s="14" t="s">
        <v>95</v>
      </c>
      <c r="C373" s="46" t="s">
        <v>0</v>
      </c>
      <c r="D373" s="46" t="s">
        <v>0</v>
      </c>
      <c r="E373" s="46" t="s">
        <v>0</v>
      </c>
      <c r="F373" s="46" t="s">
        <v>0</v>
      </c>
      <c r="G373" s="46" t="s">
        <v>0</v>
      </c>
      <c r="H373" s="46" t="s">
        <v>0</v>
      </c>
      <c r="I373" s="46" t="s">
        <v>0</v>
      </c>
      <c r="J373" s="46" t="s">
        <v>0</v>
      </c>
      <c r="K373" s="46" t="s">
        <v>0</v>
      </c>
      <c r="L373" s="46" t="s">
        <v>0</v>
      </c>
      <c r="M373" s="46" t="s">
        <v>0</v>
      </c>
      <c r="N373" s="46" t="s">
        <v>0</v>
      </c>
      <c r="O373" s="46" t="s">
        <v>0</v>
      </c>
      <c r="P373" s="80">
        <f t="shared" ref="P373:AU373" si="254">(P343/P$63)*100</f>
        <v>0</v>
      </c>
      <c r="Q373" s="80">
        <f t="shared" si="254"/>
        <v>0.33726812816188867</v>
      </c>
      <c r="R373" s="80">
        <f t="shared" si="254"/>
        <v>0.30837004405286345</v>
      </c>
      <c r="S373" s="80">
        <f t="shared" si="254"/>
        <v>0.26187803965581741</v>
      </c>
      <c r="T373" s="80">
        <f t="shared" si="254"/>
        <v>0.25441176470588234</v>
      </c>
      <c r="U373" s="80">
        <f t="shared" si="254"/>
        <v>0.27468754291992858</v>
      </c>
      <c r="V373" s="80">
        <f t="shared" si="254"/>
        <v>0.20552344251766216</v>
      </c>
      <c r="W373" s="80">
        <f t="shared" si="254"/>
        <v>3.6368044611468059E-2</v>
      </c>
      <c r="X373" s="80">
        <f t="shared" si="254"/>
        <v>0.10831889081455806</v>
      </c>
      <c r="Y373" s="80">
        <f t="shared" si="254"/>
        <v>0.69281902443591425</v>
      </c>
      <c r="Z373" s="80">
        <f t="shared" si="254"/>
        <v>0.8822401227464518</v>
      </c>
      <c r="AA373" s="80">
        <f t="shared" si="254"/>
        <v>0.65422052018509658</v>
      </c>
      <c r="AB373" s="80">
        <f t="shared" si="254"/>
        <v>0</v>
      </c>
      <c r="AC373" s="80">
        <f t="shared" si="254"/>
        <v>0</v>
      </c>
      <c r="AD373" s="80">
        <f t="shared" si="254"/>
        <v>3.223414885729942E-3</v>
      </c>
      <c r="AE373" s="80">
        <f t="shared" si="254"/>
        <v>3.0210567656566269E-3</v>
      </c>
      <c r="AF373" s="80">
        <f t="shared" si="254"/>
        <v>1.922443150609689E-2</v>
      </c>
      <c r="AG373" s="80">
        <f t="shared" si="254"/>
        <v>7.1152432227308306E-3</v>
      </c>
      <c r="AH373" s="80">
        <f t="shared" si="254"/>
        <v>8.6436781609195407E-2</v>
      </c>
      <c r="AI373" s="80">
        <f t="shared" si="254"/>
        <v>3.2790648107159843E-3</v>
      </c>
      <c r="AJ373" s="80">
        <f t="shared" si="254"/>
        <v>1.3187392852433073E-2</v>
      </c>
      <c r="AK373" s="80">
        <f t="shared" si="254"/>
        <v>6.7626054966457468E-3</v>
      </c>
      <c r="AL373" s="80">
        <f t="shared" si="254"/>
        <v>0</v>
      </c>
      <c r="AM373" s="80">
        <f t="shared" si="254"/>
        <v>0</v>
      </c>
      <c r="AN373" s="80">
        <f t="shared" si="254"/>
        <v>0</v>
      </c>
      <c r="AO373" s="80">
        <f t="shared" si="254"/>
        <v>7.6116824101631184E-4</v>
      </c>
      <c r="AP373" s="80">
        <f t="shared" si="254"/>
        <v>7.814053931179496E-3</v>
      </c>
      <c r="AQ373" s="80">
        <f t="shared" si="254"/>
        <v>2.5046492551799278E-3</v>
      </c>
      <c r="AR373" s="80">
        <f t="shared" si="254"/>
        <v>6.3497194578494079E-3</v>
      </c>
      <c r="AS373" s="80">
        <f t="shared" si="254"/>
        <v>1.284927267762781E-2</v>
      </c>
      <c r="AT373" s="80">
        <f t="shared" si="254"/>
        <v>9.1367238593521583E-3</v>
      </c>
      <c r="AU373" s="80">
        <f t="shared" si="254"/>
        <v>0.18574262426629629</v>
      </c>
      <c r="AV373" s="80">
        <f t="shared" ref="AV373:BM373" si="255">(AV343/AV$63)*100</f>
        <v>7.5536609079350836E-2</v>
      </c>
      <c r="AW373" s="80">
        <f t="shared" si="255"/>
        <v>4.0040915759296893E-2</v>
      </c>
      <c r="AX373" s="80">
        <f t="shared" si="255"/>
        <v>6.4610414583493574E-3</v>
      </c>
      <c r="AY373" s="80">
        <f t="shared" si="255"/>
        <v>5.2798603893758093E-3</v>
      </c>
      <c r="AZ373" s="80">
        <f t="shared" si="255"/>
        <v>3.0920371245563055E-2</v>
      </c>
      <c r="BA373" s="80">
        <f t="shared" si="255"/>
        <v>1.012829169480081E-2</v>
      </c>
      <c r="BB373" s="80">
        <f t="shared" si="255"/>
        <v>0.17713888055574264</v>
      </c>
      <c r="BC373" s="80">
        <f t="shared" si="255"/>
        <v>3.7186175242506989E-3</v>
      </c>
      <c r="BD373" s="80">
        <f t="shared" si="255"/>
        <v>0</v>
      </c>
      <c r="BE373" s="80">
        <f t="shared" si="255"/>
        <v>2.2229459146144243E-4</v>
      </c>
      <c r="BF373" s="80">
        <f t="shared" si="255"/>
        <v>0</v>
      </c>
      <c r="BG373" s="80">
        <f t="shared" si="255"/>
        <v>1.410098558099095</v>
      </c>
      <c r="BH373" s="80">
        <f t="shared" si="255"/>
        <v>0.47045769044208424</v>
      </c>
      <c r="BI373" s="80">
        <f t="shared" si="255"/>
        <v>9.1939840797331043E-2</v>
      </c>
      <c r="BJ373" s="80">
        <f t="shared" si="255"/>
        <v>0.25101661730006525</v>
      </c>
      <c r="BK373" s="80">
        <f t="shared" si="255"/>
        <v>0.3369834561615262</v>
      </c>
      <c r="BL373" s="80">
        <f t="shared" si="255"/>
        <v>0.1840104683721232</v>
      </c>
      <c r="BM373" s="80">
        <f t="shared" si="255"/>
        <v>2.4354528147170131</v>
      </c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</row>
    <row r="374" spans="1:92" x14ac:dyDescent="0.25">
      <c r="A374" s="113"/>
      <c r="B374" s="14" t="s">
        <v>19</v>
      </c>
      <c r="C374" s="46" t="s">
        <v>0</v>
      </c>
      <c r="D374" s="46" t="s">
        <v>0</v>
      </c>
      <c r="E374" s="46" t="s">
        <v>0</v>
      </c>
      <c r="F374" s="46" t="s">
        <v>0</v>
      </c>
      <c r="G374" s="46" t="s">
        <v>0</v>
      </c>
      <c r="H374" s="46" t="s">
        <v>0</v>
      </c>
      <c r="I374" s="46" t="s">
        <v>0</v>
      </c>
      <c r="J374" s="46" t="s">
        <v>0</v>
      </c>
      <c r="K374" s="46" t="s">
        <v>0</v>
      </c>
      <c r="L374" s="46" t="s">
        <v>0</v>
      </c>
      <c r="M374" s="46" t="s">
        <v>0</v>
      </c>
      <c r="N374" s="46" t="s">
        <v>0</v>
      </c>
      <c r="O374" s="46" t="s">
        <v>0</v>
      </c>
      <c r="P374" s="80">
        <f t="shared" ref="P374:AU374" si="256">(P344/P$63)*100</f>
        <v>0.79323109465891073</v>
      </c>
      <c r="Q374" s="80">
        <f t="shared" si="256"/>
        <v>1.0118043844856661</v>
      </c>
      <c r="R374" s="80">
        <f t="shared" si="256"/>
        <v>1.0352422907488987</v>
      </c>
      <c r="S374" s="80">
        <f t="shared" si="256"/>
        <v>1.1410400299289187</v>
      </c>
      <c r="T374" s="80">
        <f t="shared" si="256"/>
        <v>0.78382352941176459</v>
      </c>
      <c r="U374" s="80">
        <f t="shared" si="256"/>
        <v>1.0300782859497322</v>
      </c>
      <c r="V374" s="80">
        <f t="shared" si="256"/>
        <v>1.2074502247912653</v>
      </c>
      <c r="W374" s="80">
        <f t="shared" si="256"/>
        <v>1.0304279306582615</v>
      </c>
      <c r="X374" s="80">
        <f t="shared" si="256"/>
        <v>0.97487001733102241</v>
      </c>
      <c r="Y374" s="80">
        <f t="shared" si="256"/>
        <v>1.2452017601348186</v>
      </c>
      <c r="Z374" s="80">
        <f t="shared" si="256"/>
        <v>1.5496739547372458</v>
      </c>
      <c r="AA374" s="80">
        <f t="shared" si="256"/>
        <v>2.3190255837455456</v>
      </c>
      <c r="AB374" s="80">
        <f t="shared" si="256"/>
        <v>2.3047748711465523</v>
      </c>
      <c r="AC374" s="80">
        <f t="shared" si="256"/>
        <v>2.1732903687790905</v>
      </c>
      <c r="AD374" s="80">
        <f t="shared" si="256"/>
        <v>2.6947748444702317</v>
      </c>
      <c r="AE374" s="80">
        <f t="shared" si="256"/>
        <v>2.5135192290263135</v>
      </c>
      <c r="AF374" s="80">
        <f t="shared" si="256"/>
        <v>1.249588047896298</v>
      </c>
      <c r="AG374" s="80">
        <f t="shared" si="256"/>
        <v>1.0317102672959704</v>
      </c>
      <c r="AH374" s="80">
        <f t="shared" si="256"/>
        <v>1.2119540229885057</v>
      </c>
      <c r="AI374" s="80">
        <f t="shared" si="256"/>
        <v>1.2853934058006655</v>
      </c>
      <c r="AJ374" s="80">
        <f t="shared" si="256"/>
        <v>1.6962284056442043</v>
      </c>
      <c r="AK374" s="80">
        <f t="shared" si="256"/>
        <v>1.4079744644016445</v>
      </c>
      <c r="AL374" s="80">
        <f t="shared" si="256"/>
        <v>0.47416521381852911</v>
      </c>
      <c r="AM374" s="80">
        <f t="shared" si="256"/>
        <v>1.0114652157015158</v>
      </c>
      <c r="AN374" s="80">
        <f t="shared" si="256"/>
        <v>0.86036241815136294</v>
      </c>
      <c r="AO374" s="80">
        <f t="shared" si="256"/>
        <v>1.4842780699818081</v>
      </c>
      <c r="AP374" s="80">
        <f t="shared" si="256"/>
        <v>2.0231295996362912</v>
      </c>
      <c r="AQ374" s="80">
        <f t="shared" si="256"/>
        <v>2.0682141224648252</v>
      </c>
      <c r="AR374" s="80">
        <f t="shared" si="256"/>
        <v>3.1367614121776075</v>
      </c>
      <c r="AS374" s="80">
        <f t="shared" si="256"/>
        <v>4.0930287341860252</v>
      </c>
      <c r="AT374" s="80">
        <f t="shared" si="256"/>
        <v>3.010310071554974</v>
      </c>
      <c r="AU374" s="80">
        <f t="shared" si="256"/>
        <v>2.4659777353249068</v>
      </c>
      <c r="AV374" s="80">
        <f t="shared" ref="AV374:BM374" si="257">(AV344/AV$63)*100</f>
        <v>0.85670480891481571</v>
      </c>
      <c r="AW374" s="80">
        <f t="shared" si="257"/>
        <v>0.9815071535283113</v>
      </c>
      <c r="AX374" s="80">
        <f t="shared" si="257"/>
        <v>1.1399123144373511</v>
      </c>
      <c r="AY374" s="80">
        <f t="shared" si="257"/>
        <v>0.62802549894680681</v>
      </c>
      <c r="AZ374" s="80">
        <f t="shared" si="257"/>
        <v>0.45299600800410261</v>
      </c>
      <c r="BA374" s="80">
        <f t="shared" si="257"/>
        <v>0.49538600045014625</v>
      </c>
      <c r="BB374" s="80">
        <f t="shared" si="257"/>
        <v>0.6469242527208573</v>
      </c>
      <c r="BC374" s="80">
        <f t="shared" si="257"/>
        <v>0.41188116006700598</v>
      </c>
      <c r="BD374" s="80">
        <f t="shared" si="257"/>
        <v>0.45694617530116904</v>
      </c>
      <c r="BE374" s="80">
        <f t="shared" si="257"/>
        <v>0.56184957991879581</v>
      </c>
      <c r="BF374" s="80">
        <f t="shared" si="257"/>
        <v>0.45961547202399888</v>
      </c>
      <c r="BG374" s="80">
        <f t="shared" si="257"/>
        <v>0.84604454662690876</v>
      </c>
      <c r="BH374" s="80">
        <f t="shared" si="257"/>
        <v>1.0322490635458559</v>
      </c>
      <c r="BI374" s="80">
        <f t="shared" si="257"/>
        <v>0.90784710177727546</v>
      </c>
      <c r="BJ374" s="80">
        <f t="shared" si="257"/>
        <v>9.4538725996128475E-2</v>
      </c>
      <c r="BK374" s="80">
        <f t="shared" si="257"/>
        <v>7.9692033551712282E-2</v>
      </c>
      <c r="BL374" s="80">
        <f t="shared" si="257"/>
        <v>7.791434246387198E-2</v>
      </c>
      <c r="BM374" s="80">
        <f t="shared" si="257"/>
        <v>2.084255725046652E-2</v>
      </c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</row>
    <row r="375" spans="1:92" x14ac:dyDescent="0.25">
      <c r="A375" s="113"/>
      <c r="B375" s="27" t="s">
        <v>87</v>
      </c>
      <c r="C375" s="46" t="s">
        <v>0</v>
      </c>
      <c r="D375" s="46" t="s">
        <v>0</v>
      </c>
      <c r="E375" s="46" t="s">
        <v>0</v>
      </c>
      <c r="F375" s="46" t="s">
        <v>0</v>
      </c>
      <c r="G375" s="46" t="s">
        <v>0</v>
      </c>
      <c r="H375" s="80">
        <f t="shared" ref="H375:O375" si="258">(H345/H$63)*100</f>
        <v>8.8184768085512495</v>
      </c>
      <c r="I375" s="80">
        <f t="shared" si="258"/>
        <v>9.8189797037849704</v>
      </c>
      <c r="J375" s="80">
        <f t="shared" si="258"/>
        <v>9.8054942851413678</v>
      </c>
      <c r="K375" s="80">
        <f t="shared" si="258"/>
        <v>12.51494619370267</v>
      </c>
      <c r="L375" s="80">
        <f t="shared" si="258"/>
        <v>13.489615463705531</v>
      </c>
      <c r="M375" s="80">
        <f t="shared" si="258"/>
        <v>14.652956298200515</v>
      </c>
      <c r="N375" s="80">
        <f t="shared" si="258"/>
        <v>6.4485538169748695</v>
      </c>
      <c r="O375" s="80">
        <f t="shared" si="258"/>
        <v>11.135371179039302</v>
      </c>
      <c r="P375" s="80">
        <f t="shared" ref="P375:AU375" si="259">(P345/P$63)*100</f>
        <v>10.867265996827076</v>
      </c>
      <c r="Q375" s="80">
        <f t="shared" si="259"/>
        <v>11.274391712840281</v>
      </c>
      <c r="R375" s="80">
        <f t="shared" si="259"/>
        <v>11.343612334801762</v>
      </c>
      <c r="S375" s="80">
        <f t="shared" si="259"/>
        <v>11.709689487467264</v>
      </c>
      <c r="T375" s="80">
        <f t="shared" si="259"/>
        <v>9.75</v>
      </c>
      <c r="U375" s="80">
        <f t="shared" si="259"/>
        <v>10.122235956599368</v>
      </c>
      <c r="V375" s="80">
        <f t="shared" si="259"/>
        <v>11.342324983943481</v>
      </c>
      <c r="W375" s="80">
        <f t="shared" si="259"/>
        <v>12.874287792459693</v>
      </c>
      <c r="X375" s="80">
        <f t="shared" si="259"/>
        <v>13.734835355285963</v>
      </c>
      <c r="Y375" s="80">
        <f t="shared" si="259"/>
        <v>16.384233685984459</v>
      </c>
      <c r="Z375" s="80">
        <f t="shared" si="259"/>
        <v>20.498657460682775</v>
      </c>
      <c r="AA375" s="80">
        <f t="shared" si="259"/>
        <v>17.600127652784426</v>
      </c>
      <c r="AB375" s="80">
        <f t="shared" si="259"/>
        <v>17.208013225712339</v>
      </c>
      <c r="AC375" s="80">
        <f t="shared" si="259"/>
        <v>12.391693519513067</v>
      </c>
      <c r="AD375" s="80">
        <f t="shared" si="259"/>
        <v>11.082100377139541</v>
      </c>
      <c r="AE375" s="80">
        <f t="shared" si="259"/>
        <v>11.830458294311349</v>
      </c>
      <c r="AF375" s="80">
        <f t="shared" si="259"/>
        <v>11.954850049434253</v>
      </c>
      <c r="AG375" s="80">
        <f t="shared" si="259"/>
        <v>14.199653724829828</v>
      </c>
      <c r="AH375" s="80">
        <f t="shared" si="259"/>
        <v>12.505747126436781</v>
      </c>
      <c r="AI375" s="80">
        <f t="shared" si="259"/>
        <v>11.606249897529224</v>
      </c>
      <c r="AJ375" s="80">
        <f t="shared" si="259"/>
        <v>12.613741263352235</v>
      </c>
      <c r="AK375" s="80">
        <f t="shared" si="259"/>
        <v>11.7993940705475</v>
      </c>
      <c r="AL375" s="80">
        <f t="shared" si="259"/>
        <v>11.677567654603401</v>
      </c>
      <c r="AM375" s="80">
        <f t="shared" si="259"/>
        <v>11.360279828993393</v>
      </c>
      <c r="AN375" s="80">
        <f t="shared" si="259"/>
        <v>10.569683434005043</v>
      </c>
      <c r="AO375" s="80">
        <f t="shared" si="259"/>
        <v>10.188998074244351</v>
      </c>
      <c r="AP375" s="80">
        <f t="shared" si="259"/>
        <v>11.027050833972666</v>
      </c>
      <c r="AQ375" s="80">
        <f t="shared" si="259"/>
        <v>10.614077381138738</v>
      </c>
      <c r="AR375" s="80">
        <f t="shared" si="259"/>
        <v>10.395645246946362</v>
      </c>
      <c r="AS375" s="80">
        <f t="shared" si="259"/>
        <v>10.85495848078766</v>
      </c>
      <c r="AT375" s="80">
        <f t="shared" si="259"/>
        <v>11.38820497037778</v>
      </c>
      <c r="AU375" s="80">
        <f t="shared" si="259"/>
        <v>11.259424605195091</v>
      </c>
      <c r="AV375" s="80">
        <f t="shared" ref="AV375:BM375" si="260">(AV345/AV$63)*100</f>
        <v>11.038067459427118</v>
      </c>
      <c r="AW375" s="80">
        <f t="shared" si="260"/>
        <v>11.020000269182626</v>
      </c>
      <c r="AX375" s="80">
        <f t="shared" si="260"/>
        <v>10.898546265671872</v>
      </c>
      <c r="AY375" s="80">
        <f t="shared" si="260"/>
        <v>11.179965430808819</v>
      </c>
      <c r="AZ375" s="80">
        <f t="shared" si="260"/>
        <v>11.156472161610473</v>
      </c>
      <c r="BA375" s="80">
        <f t="shared" si="260"/>
        <v>11.04028809363043</v>
      </c>
      <c r="BB375" s="80">
        <f t="shared" si="260"/>
        <v>10.841185197883313</v>
      </c>
      <c r="BC375" s="80">
        <f t="shared" si="260"/>
        <v>11.398271019928249</v>
      </c>
      <c r="BD375" s="80">
        <f t="shared" si="260"/>
        <v>11.564487017489009</v>
      </c>
      <c r="BE375" s="80">
        <f t="shared" si="260"/>
        <v>10.835194124309359</v>
      </c>
      <c r="BF375" s="80">
        <f t="shared" si="260"/>
        <v>10.751147675105678</v>
      </c>
      <c r="BG375" s="80">
        <f t="shared" si="260"/>
        <v>11.291802580366573</v>
      </c>
      <c r="BH375" s="80">
        <f t="shared" si="260"/>
        <v>10.599249538870351</v>
      </c>
      <c r="BI375" s="80">
        <f t="shared" si="260"/>
        <v>11.123608388472995</v>
      </c>
      <c r="BJ375" s="80">
        <f t="shared" si="260"/>
        <v>11.292487822434104</v>
      </c>
      <c r="BK375" s="80">
        <f t="shared" si="260"/>
        <v>10.519348428826019</v>
      </c>
      <c r="BL375" s="80">
        <f t="shared" si="260"/>
        <v>10.145442039976523</v>
      </c>
      <c r="BM375" s="80">
        <f t="shared" si="260"/>
        <v>10.348329674856629</v>
      </c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</row>
    <row r="376" spans="1:92" x14ac:dyDescent="0.25">
      <c r="A376" s="113"/>
      <c r="B376" s="27" t="s">
        <v>170</v>
      </c>
      <c r="C376" s="46" t="s">
        <v>0</v>
      </c>
      <c r="D376" s="46" t="s">
        <v>0</v>
      </c>
      <c r="E376" s="46" t="s">
        <v>0</v>
      </c>
      <c r="F376" s="46" t="s">
        <v>0</v>
      </c>
      <c r="G376" s="46" t="s">
        <v>0</v>
      </c>
      <c r="H376" s="46" t="s">
        <v>0</v>
      </c>
      <c r="I376" s="46" t="s">
        <v>0</v>
      </c>
      <c r="J376" s="46" t="s">
        <v>0</v>
      </c>
      <c r="K376" s="46" t="s">
        <v>0</v>
      </c>
      <c r="L376" s="46" t="s">
        <v>0</v>
      </c>
      <c r="M376" s="46" t="s">
        <v>0</v>
      </c>
      <c r="N376" s="46" t="s">
        <v>0</v>
      </c>
      <c r="O376" s="46" t="s">
        <v>0</v>
      </c>
      <c r="P376" s="80">
        <f t="shared" ref="P376:AU376" si="261">(P346/P$63)*100</f>
        <v>9.997355896351138</v>
      </c>
      <c r="Q376" s="80">
        <f t="shared" si="261"/>
        <v>10.949168874969887</v>
      </c>
      <c r="R376" s="80">
        <f t="shared" si="261"/>
        <v>11.134361233480176</v>
      </c>
      <c r="S376" s="80">
        <f t="shared" si="261"/>
        <v>10.735129068462401</v>
      </c>
      <c r="T376" s="80">
        <f t="shared" si="261"/>
        <v>10.101470588235294</v>
      </c>
      <c r="U376" s="80">
        <f t="shared" si="261"/>
        <v>9.2212608158220029</v>
      </c>
      <c r="V376" s="80">
        <f t="shared" si="261"/>
        <v>10.373795761078998</v>
      </c>
      <c r="W376" s="80">
        <f t="shared" si="261"/>
        <v>10.972239059279913</v>
      </c>
      <c r="X376" s="80">
        <f t="shared" si="261"/>
        <v>12.702556325823226</v>
      </c>
      <c r="Y376" s="80">
        <f t="shared" si="261"/>
        <v>13.534313266548075</v>
      </c>
      <c r="Z376" s="80">
        <f t="shared" si="261"/>
        <v>17.240506329113924</v>
      </c>
      <c r="AA376" s="80">
        <f t="shared" si="261"/>
        <v>15.864581671187702</v>
      </c>
      <c r="AB376" s="80">
        <f t="shared" si="261"/>
        <v>17.187104930467761</v>
      </c>
      <c r="AC376" s="80">
        <f t="shared" si="261"/>
        <v>12.460078768349444</v>
      </c>
      <c r="AD376" s="80">
        <f t="shared" si="261"/>
        <v>10.8558166521613</v>
      </c>
      <c r="AE376" s="80">
        <f t="shared" si="261"/>
        <v>10.764629467387692</v>
      </c>
      <c r="AF376" s="80">
        <f t="shared" si="261"/>
        <v>10.905196089201363</v>
      </c>
      <c r="AG376" s="80">
        <f t="shared" si="261"/>
        <v>11.520527476697577</v>
      </c>
      <c r="AH376" s="80">
        <f t="shared" si="261"/>
        <v>11.568367816091953</v>
      </c>
      <c r="AI376" s="80">
        <f t="shared" si="261"/>
        <v>10.729264013903235</v>
      </c>
      <c r="AJ376" s="80">
        <f t="shared" si="261"/>
        <v>11.608861927996834</v>
      </c>
      <c r="AK376" s="80">
        <f t="shared" si="261"/>
        <v>10.537762389093269</v>
      </c>
      <c r="AL376" s="80">
        <f t="shared" si="261"/>
        <v>10.484936648418154</v>
      </c>
      <c r="AM376" s="80">
        <f t="shared" si="261"/>
        <v>10.301593470656821</v>
      </c>
      <c r="AN376" s="80">
        <f t="shared" si="261"/>
        <v>9.7951880615197204</v>
      </c>
      <c r="AO376" s="80">
        <f t="shared" si="261"/>
        <v>9.40362468316372</v>
      </c>
      <c r="AP376" s="80">
        <f t="shared" si="261"/>
        <v>9.8613360611485241</v>
      </c>
      <c r="AQ376" s="80">
        <f t="shared" si="261"/>
        <v>9.7291221830522918</v>
      </c>
      <c r="AR376" s="80">
        <f t="shared" si="261"/>
        <v>9.5451291879286053</v>
      </c>
      <c r="AS376" s="80">
        <f t="shared" si="261"/>
        <v>9.5621074948736755</v>
      </c>
      <c r="AT376" s="80">
        <f t="shared" si="261"/>
        <v>9.8242863737785644</v>
      </c>
      <c r="AU376" s="80">
        <f t="shared" si="261"/>
        <v>9.9665174479941019</v>
      </c>
      <c r="AV376" s="80">
        <f t="shared" ref="AV376:BF376" si="262">(AV346/AV$63)*100</f>
        <v>9.9884077481115838</v>
      </c>
      <c r="AW376" s="80">
        <f t="shared" si="262"/>
        <v>9.7323315253233549</v>
      </c>
      <c r="AX376" s="80">
        <f t="shared" si="262"/>
        <v>9.6904238135528029</v>
      </c>
      <c r="AY376" s="80">
        <f t="shared" si="262"/>
        <v>9.6986311267222085</v>
      </c>
      <c r="AZ376" s="80">
        <f t="shared" si="262"/>
        <v>9.6450693320194265</v>
      </c>
      <c r="BA376" s="80">
        <f t="shared" si="262"/>
        <v>9.5402430790006765</v>
      </c>
      <c r="BB376" s="80">
        <f t="shared" si="262"/>
        <v>9.305750279075367</v>
      </c>
      <c r="BC376" s="80">
        <f t="shared" si="262"/>
        <v>9.3201304703519927</v>
      </c>
      <c r="BD376" s="80">
        <f t="shared" si="262"/>
        <v>9.5179557991057919</v>
      </c>
      <c r="BE376" s="80">
        <f t="shared" si="262"/>
        <v>8.8298190410878199</v>
      </c>
      <c r="BF376" s="80">
        <f t="shared" si="262"/>
        <v>8.8314349347756913</v>
      </c>
      <c r="BG376" s="142" t="s">
        <v>0</v>
      </c>
      <c r="BH376" s="142" t="s">
        <v>0</v>
      </c>
      <c r="BI376" s="142" t="s">
        <v>0</v>
      </c>
      <c r="BJ376" s="142" t="s">
        <v>0</v>
      </c>
      <c r="BK376" s="142" t="s">
        <v>0</v>
      </c>
      <c r="BL376" s="142" t="s">
        <v>0</v>
      </c>
      <c r="BM376" s="142" t="s">
        <v>0</v>
      </c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</row>
    <row r="377" spans="1:92" x14ac:dyDescent="0.25">
      <c r="A377" s="113"/>
      <c r="B377" s="27" t="s">
        <v>86</v>
      </c>
      <c r="C377" s="46" t="s">
        <v>0</v>
      </c>
      <c r="D377" s="46" t="s">
        <v>0</v>
      </c>
      <c r="E377" s="46" t="s">
        <v>0</v>
      </c>
      <c r="F377" s="46" t="s">
        <v>0</v>
      </c>
      <c r="G377" s="46" t="s">
        <v>0</v>
      </c>
      <c r="H377" s="46" t="s">
        <v>0</v>
      </c>
      <c r="I377" s="46" t="s">
        <v>0</v>
      </c>
      <c r="J377" s="46" t="s">
        <v>0</v>
      </c>
      <c r="K377" s="46" t="s">
        <v>0</v>
      </c>
      <c r="L377" s="46" t="s">
        <v>0</v>
      </c>
      <c r="M377" s="46" t="s">
        <v>0</v>
      </c>
      <c r="N377" s="46" t="s">
        <v>0</v>
      </c>
      <c r="O377" s="46" t="s">
        <v>0</v>
      </c>
      <c r="P377" s="80">
        <f t="shared" ref="P377:AU377" si="263">(P349/P$63)*100</f>
        <v>13.220518244315176</v>
      </c>
      <c r="Q377" s="80">
        <f t="shared" si="263"/>
        <v>12.045290291496025</v>
      </c>
      <c r="R377" s="80">
        <f t="shared" si="263"/>
        <v>11.013215859030836</v>
      </c>
      <c r="S377" s="80">
        <f t="shared" si="263"/>
        <v>14.964459408903855</v>
      </c>
      <c r="T377" s="80">
        <f t="shared" si="263"/>
        <v>11.76470588235294</v>
      </c>
      <c r="U377" s="80">
        <f t="shared" si="263"/>
        <v>10.987501716797144</v>
      </c>
      <c r="V377" s="80">
        <f t="shared" si="263"/>
        <v>12.845215157353888</v>
      </c>
      <c r="W377" s="80">
        <f t="shared" si="263"/>
        <v>14.547217844587223</v>
      </c>
      <c r="X377" s="80">
        <f t="shared" si="263"/>
        <v>15.164644714038127</v>
      </c>
      <c r="Y377" s="80">
        <f t="shared" si="263"/>
        <v>18.72483849826795</v>
      </c>
      <c r="Z377" s="80">
        <f t="shared" si="263"/>
        <v>23.014959723820482</v>
      </c>
      <c r="AA377" s="80">
        <f t="shared" si="263"/>
        <v>20.743577469283551</v>
      </c>
      <c r="AB377" s="80">
        <f t="shared" si="263"/>
        <v>21.39453466887095</v>
      </c>
      <c r="AC377" s="80">
        <f t="shared" si="263"/>
        <v>15.753669889008235</v>
      </c>
      <c r="AD377" s="80">
        <f t="shared" si="263"/>
        <v>14.183025497211746</v>
      </c>
      <c r="AE377" s="80">
        <f t="shared" si="263"/>
        <v>15.407389504848796</v>
      </c>
      <c r="AF377" s="80">
        <f t="shared" si="263"/>
        <v>15.379545204877513</v>
      </c>
      <c r="AG377" s="80">
        <f t="shared" si="263"/>
        <v>18.025282830918105</v>
      </c>
      <c r="AH377" s="80">
        <f t="shared" si="263"/>
        <v>16.735632183908045</v>
      </c>
      <c r="AI377" s="80">
        <f t="shared" si="263"/>
        <v>15.575557850900923</v>
      </c>
      <c r="AJ377" s="80">
        <f t="shared" si="263"/>
        <v>18.79203481471713</v>
      </c>
      <c r="AK377" s="80">
        <f t="shared" si="263"/>
        <v>16.771261631681455</v>
      </c>
      <c r="AL377" s="80">
        <f t="shared" si="263"/>
        <v>16.434766193241757</v>
      </c>
      <c r="AM377" s="80">
        <f t="shared" si="263"/>
        <v>15.64321803342402</v>
      </c>
      <c r="AN377" s="80">
        <f t="shared" si="263"/>
        <v>14.63546689677343</v>
      </c>
      <c r="AO377" s="80">
        <f t="shared" si="263"/>
        <v>14.1577292829034</v>
      </c>
      <c r="AP377" s="80">
        <f t="shared" si="263"/>
        <v>14.846702469241041</v>
      </c>
      <c r="AQ377" s="80">
        <f t="shared" si="263"/>
        <v>18.221323331433975</v>
      </c>
      <c r="AR377" s="80">
        <f t="shared" si="263"/>
        <v>18.933708928860053</v>
      </c>
      <c r="AS377" s="80">
        <f t="shared" si="263"/>
        <v>20.719452192674844</v>
      </c>
      <c r="AT377" s="80">
        <f t="shared" si="263"/>
        <v>22.312841424944217</v>
      </c>
      <c r="AU377" s="80">
        <f t="shared" si="263"/>
        <v>22.606832558726847</v>
      </c>
      <c r="AV377" s="80">
        <f t="shared" ref="AV377:BM377" si="264">(AV349/AV$63)*100</f>
        <v>23.932390995437888</v>
      </c>
      <c r="AW377" s="80">
        <f t="shared" si="264"/>
        <v>25.976123500989246</v>
      </c>
      <c r="AX377" s="80">
        <f t="shared" si="264"/>
        <v>28.182447504038148</v>
      </c>
      <c r="AY377" s="80">
        <f t="shared" si="264"/>
        <v>29.761739352744694</v>
      </c>
      <c r="AZ377" s="80">
        <f t="shared" si="264"/>
        <v>32.076742853120692</v>
      </c>
      <c r="BA377" s="80">
        <f t="shared" si="264"/>
        <v>33.963538149898717</v>
      </c>
      <c r="BB377" s="80">
        <f t="shared" si="264"/>
        <v>35.080845123884977</v>
      </c>
      <c r="BC377" s="80">
        <f t="shared" si="264"/>
        <v>35.875805257771027</v>
      </c>
      <c r="BD377" s="80">
        <f t="shared" si="264"/>
        <v>33.464034124051409</v>
      </c>
      <c r="BE377" s="80">
        <f t="shared" si="264"/>
        <v>30.343211734486896</v>
      </c>
      <c r="BF377" s="80">
        <f t="shared" si="264"/>
        <v>31.462206263351668</v>
      </c>
      <c r="BG377" s="80">
        <f t="shared" si="264"/>
        <v>28.840935747588563</v>
      </c>
      <c r="BH377" s="80">
        <f t="shared" si="264"/>
        <v>26.778235437577024</v>
      </c>
      <c r="BI377" s="80">
        <f t="shared" si="264"/>
        <v>27.419378300144004</v>
      </c>
      <c r="BJ377" s="80">
        <f t="shared" si="264"/>
        <v>28.201879951465774</v>
      </c>
      <c r="BK377" s="80">
        <f t="shared" si="264"/>
        <v>28.370363944409572</v>
      </c>
      <c r="BL377" s="80">
        <f t="shared" si="264"/>
        <v>31.613330016724227</v>
      </c>
      <c r="BM377" s="80">
        <f t="shared" si="264"/>
        <v>34.025474711386593</v>
      </c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</row>
    <row r="378" spans="1:92" x14ac:dyDescent="0.25">
      <c r="A378" s="113"/>
      <c r="B378" s="27" t="s">
        <v>89</v>
      </c>
      <c r="C378" s="46" t="s">
        <v>0</v>
      </c>
      <c r="D378" s="46" t="s">
        <v>0</v>
      </c>
      <c r="E378" s="46" t="s">
        <v>0</v>
      </c>
      <c r="F378" s="46" t="s">
        <v>0</v>
      </c>
      <c r="G378" s="46" t="s">
        <v>0</v>
      </c>
      <c r="H378" s="46" t="s">
        <v>0</v>
      </c>
      <c r="I378" s="46" t="s">
        <v>0</v>
      </c>
      <c r="J378" s="46" t="s">
        <v>0</v>
      </c>
      <c r="K378" s="46" t="s">
        <v>0</v>
      </c>
      <c r="L378" s="46" t="s">
        <v>0</v>
      </c>
      <c r="M378" s="46" t="s">
        <v>0</v>
      </c>
      <c r="N378" s="46" t="s">
        <v>0</v>
      </c>
      <c r="O378" s="46" t="s">
        <v>0</v>
      </c>
      <c r="P378" s="13">
        <v>2.2833333333333332</v>
      </c>
      <c r="Q378" s="13">
        <v>1.8720000000000001</v>
      </c>
      <c r="R378" s="13">
        <v>1.3273195876288659</v>
      </c>
      <c r="S378" s="13">
        <v>1.4324942791762014</v>
      </c>
      <c r="T378" s="13">
        <v>1.5636792452830188</v>
      </c>
      <c r="U378" s="13">
        <v>1.5515789473684209</v>
      </c>
      <c r="V378" s="13">
        <v>1.5767857142857142</v>
      </c>
      <c r="W378" s="13">
        <v>1.4709141274238227</v>
      </c>
      <c r="X378" s="13">
        <v>1.4591484464902187</v>
      </c>
      <c r="Y378" s="13">
        <v>1.3318112633181127</v>
      </c>
      <c r="Z378" s="13">
        <v>1.3021442495126705</v>
      </c>
      <c r="AA378" s="13">
        <v>1.2702495201535509</v>
      </c>
      <c r="AB378" s="13">
        <v>1.0695074040495618</v>
      </c>
      <c r="AC378" s="13">
        <v>1.0629606879606879</v>
      </c>
      <c r="AD378" s="13">
        <v>1.1257367387033399</v>
      </c>
      <c r="AE378" s="13">
        <v>1.1373801916932906</v>
      </c>
      <c r="AF378" s="13">
        <v>1.0774752475247524</v>
      </c>
      <c r="AG378" s="13">
        <v>1.1548996913580247</v>
      </c>
      <c r="AH378" s="13">
        <v>1.2665300800894022</v>
      </c>
      <c r="AI378" s="13">
        <v>1.2485008818342151</v>
      </c>
      <c r="AJ378" s="13">
        <v>1.2757585861953984</v>
      </c>
      <c r="AK378" s="13">
        <v>1.2276949057134816</v>
      </c>
      <c r="AL378" s="13">
        <v>1.2706621556307396</v>
      </c>
      <c r="AM378" s="13">
        <v>1.2837066315327186</v>
      </c>
      <c r="AN378" s="13">
        <v>1.33998283998284</v>
      </c>
      <c r="AO378" s="13">
        <v>1.3110675808031342</v>
      </c>
      <c r="AP378" s="13">
        <v>1.363700254765879</v>
      </c>
      <c r="AQ378" s="13">
        <v>1.4237359314631279</v>
      </c>
      <c r="AR378" s="13">
        <v>1.3425525570299688</v>
      </c>
      <c r="AS378" s="13">
        <v>1.3632084986216635</v>
      </c>
      <c r="AT378" s="13">
        <v>1.4343165162618861</v>
      </c>
      <c r="AU378" s="13">
        <v>1.5746838327446735</v>
      </c>
      <c r="AV378" s="13">
        <v>1.5454450261780104</v>
      </c>
      <c r="AW378" s="13">
        <v>1.5408609738884969</v>
      </c>
      <c r="AX378" s="13">
        <v>1.628194521051664</v>
      </c>
      <c r="AY378" s="13">
        <v>1.7378833693304536</v>
      </c>
      <c r="AZ378" s="13">
        <v>1.565763477279142</v>
      </c>
      <c r="BA378" s="13">
        <v>1.5999217195603248</v>
      </c>
      <c r="BB378" s="13">
        <v>1.6644629652838701</v>
      </c>
      <c r="BC378" s="13">
        <v>1.1254699001626074</v>
      </c>
      <c r="BD378" s="13">
        <v>0.98617591152583373</v>
      </c>
      <c r="BE378" s="13">
        <v>0.85037247684014028</v>
      </c>
      <c r="BF378" s="13">
        <v>0.79143969913138912</v>
      </c>
      <c r="BG378" s="13">
        <v>0.84696272547721563</v>
      </c>
      <c r="BH378" s="13">
        <v>0.74661750365675283</v>
      </c>
      <c r="BI378" s="13">
        <v>0.76597631392882393</v>
      </c>
      <c r="BJ378" s="13">
        <v>0.6348959177585447</v>
      </c>
      <c r="BK378" s="13">
        <v>0.61622045903142308</v>
      </c>
      <c r="BL378" s="13">
        <v>0.56821853462010696</v>
      </c>
      <c r="BM378" s="13">
        <v>0.38392888384372742</v>
      </c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</row>
    <row r="379" spans="1:92" x14ac:dyDescent="0.25">
      <c r="A379" s="113"/>
      <c r="B379" s="27" t="s">
        <v>90</v>
      </c>
      <c r="C379" s="46" t="s">
        <v>0</v>
      </c>
      <c r="D379" s="46" t="s">
        <v>0</v>
      </c>
      <c r="E379" s="46" t="s">
        <v>0</v>
      </c>
      <c r="F379" s="46" t="s">
        <v>0</v>
      </c>
      <c r="G379" s="46" t="s">
        <v>0</v>
      </c>
      <c r="H379" s="46" t="s">
        <v>0</v>
      </c>
      <c r="I379" s="46" t="s">
        <v>0</v>
      </c>
      <c r="J379" s="46" t="s">
        <v>0</v>
      </c>
      <c r="K379" s="46" t="s">
        <v>0</v>
      </c>
      <c r="L379" s="46" t="s">
        <v>0</v>
      </c>
      <c r="M379" s="46" t="s">
        <v>0</v>
      </c>
      <c r="N379" s="46" t="s">
        <v>0</v>
      </c>
      <c r="O379" s="46" t="s">
        <v>0</v>
      </c>
      <c r="P379" s="13">
        <v>9.2019464720194648</v>
      </c>
      <c r="Q379" s="13">
        <v>8.8696581196581192</v>
      </c>
      <c r="R379" s="13">
        <v>8.8155339805825239</v>
      </c>
      <c r="S379" s="13">
        <v>8.5399361022364211</v>
      </c>
      <c r="T379" s="13">
        <v>10.256410256410257</v>
      </c>
      <c r="U379" s="13">
        <v>9.8792401628222528</v>
      </c>
      <c r="V379" s="13">
        <v>8.8165345413363525</v>
      </c>
      <c r="W379" s="13">
        <v>7.7674199623352163</v>
      </c>
      <c r="X379" s="13">
        <v>7.2807570977917981</v>
      </c>
      <c r="Y379" s="13">
        <v>6.1034285714285712</v>
      </c>
      <c r="Z379" s="13">
        <v>4.8783682634730541</v>
      </c>
      <c r="AA379" s="13">
        <v>5.6817769718948323</v>
      </c>
      <c r="AB379" s="13">
        <v>5.8112461147216727</v>
      </c>
      <c r="AC379" s="13">
        <v>8.0699219878647792</v>
      </c>
      <c r="AD379" s="13">
        <v>9.0235602094240832</v>
      </c>
      <c r="AE379" s="13">
        <v>8.4527579162410618</v>
      </c>
      <c r="AF379" s="13">
        <v>8.3648058810016082</v>
      </c>
      <c r="AG379" s="13">
        <v>7.0424252547185571</v>
      </c>
      <c r="AH379" s="13">
        <v>7.9963235294117645</v>
      </c>
      <c r="AI379" s="13">
        <v>8.6160474643311193</v>
      </c>
      <c r="AJ379" s="13">
        <v>7.9278619968635651</v>
      </c>
      <c r="AK379" s="13">
        <v>8.4750114626318211</v>
      </c>
      <c r="AL379" s="13">
        <v>8.5634271586154433</v>
      </c>
      <c r="AM379" s="13">
        <v>8.8026000684228531</v>
      </c>
      <c r="AN379" s="13">
        <v>9.4610212902193052</v>
      </c>
      <c r="AO379" s="13">
        <v>9.8145076946063057</v>
      </c>
      <c r="AP379" s="13">
        <v>9.0686078721896539</v>
      </c>
      <c r="AQ379" s="13">
        <v>9.4214500619432489</v>
      </c>
      <c r="AR379" s="13">
        <v>9.6194125159642407</v>
      </c>
      <c r="AS379" s="13">
        <v>9.2123797780517886</v>
      </c>
      <c r="AT379" s="13">
        <v>8.7810151169664721</v>
      </c>
      <c r="AU379" s="13">
        <v>8.8814485203675559</v>
      </c>
      <c r="AV379" s="13">
        <v>9.0595568805474631</v>
      </c>
      <c r="AW379" s="13">
        <v>9.0744099416811697</v>
      </c>
      <c r="AX379" s="13">
        <v>9.1755356689156766</v>
      </c>
      <c r="AY379" s="13">
        <v>8.9445714853847686</v>
      </c>
      <c r="AZ379" s="13">
        <v>8.9634069400630914</v>
      </c>
      <c r="BA379" s="13">
        <v>9.0577346489439776</v>
      </c>
      <c r="BB379" s="13">
        <v>9.224083730211019</v>
      </c>
      <c r="BC379" s="13">
        <v>8.7732604203886968</v>
      </c>
      <c r="BD379" s="13">
        <v>8.6471626323562543</v>
      </c>
      <c r="BE379" s="13">
        <v>9.2291839770221067</v>
      </c>
      <c r="BF379" s="13">
        <v>9.3013325667128885</v>
      </c>
      <c r="BG379" s="13">
        <v>8.8559819646398417</v>
      </c>
      <c r="BH379" s="13">
        <v>9.4346302191747284</v>
      </c>
      <c r="BI379" s="13">
        <v>8.9898885782087135</v>
      </c>
      <c r="BJ379" s="13">
        <v>8.8554445727482687</v>
      </c>
      <c r="BK379" s="13">
        <v>9.5062922077922085</v>
      </c>
      <c r="BL379" s="13">
        <v>9.8566429738562089</v>
      </c>
      <c r="BM379" s="13">
        <v>9.6633952668680774</v>
      </c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</row>
    <row r="380" spans="1:92" x14ac:dyDescent="0.25">
      <c r="A380" s="113"/>
      <c r="B380" s="27" t="s">
        <v>171</v>
      </c>
      <c r="C380" s="46" t="s">
        <v>0</v>
      </c>
      <c r="D380" s="46" t="s">
        <v>0</v>
      </c>
      <c r="E380" s="46" t="s">
        <v>0</v>
      </c>
      <c r="F380" s="46" t="s">
        <v>0</v>
      </c>
      <c r="G380" s="46" t="s">
        <v>0</v>
      </c>
      <c r="H380" s="46" t="s">
        <v>0</v>
      </c>
      <c r="I380" s="46" t="s">
        <v>0</v>
      </c>
      <c r="J380" s="46" t="s">
        <v>0</v>
      </c>
      <c r="K380" s="46" t="s">
        <v>0</v>
      </c>
      <c r="L380" s="46" t="s">
        <v>0</v>
      </c>
      <c r="M380" s="46" t="s">
        <v>0</v>
      </c>
      <c r="N380" s="46" t="s">
        <v>0</v>
      </c>
      <c r="O380" s="46" t="s">
        <v>0</v>
      </c>
      <c r="P380" s="13">
        <v>10.867265996827076</v>
      </c>
      <c r="Q380" s="13">
        <v>11.274391712840281</v>
      </c>
      <c r="R380" s="13">
        <v>11.343612334801762</v>
      </c>
      <c r="S380" s="13">
        <v>11.709689487467264</v>
      </c>
      <c r="T380" s="13">
        <v>9.75</v>
      </c>
      <c r="U380" s="13">
        <v>10.122235956599368</v>
      </c>
      <c r="V380" s="13">
        <v>11.342324983943481</v>
      </c>
      <c r="W380" s="13">
        <v>12.874287792459693</v>
      </c>
      <c r="X380" s="13">
        <v>13.734835355285963</v>
      </c>
      <c r="Y380" s="13">
        <v>16.384233685984459</v>
      </c>
      <c r="Z380" s="13">
        <v>20.498657460682775</v>
      </c>
      <c r="AA380" s="13">
        <v>17.600127652784426</v>
      </c>
      <c r="AB380" s="13">
        <v>17.208013225712339</v>
      </c>
      <c r="AC380" s="13">
        <v>12.391693519513067</v>
      </c>
      <c r="AD380" s="13">
        <v>11.082100377139541</v>
      </c>
      <c r="AE380" s="13">
        <v>11.830458294311349</v>
      </c>
      <c r="AF380" s="13">
        <v>11.954850049434253</v>
      </c>
      <c r="AG380" s="13">
        <v>14.199653724829828</v>
      </c>
      <c r="AH380" s="13">
        <v>12.505747126436781</v>
      </c>
      <c r="AI380" s="13">
        <v>11.606249897529224</v>
      </c>
      <c r="AJ380" s="13">
        <v>12.613741263352235</v>
      </c>
      <c r="AK380" s="13">
        <v>11.7993940705475</v>
      </c>
      <c r="AL380" s="13">
        <v>11.677567654603401</v>
      </c>
      <c r="AM380" s="13">
        <v>11.360279828993393</v>
      </c>
      <c r="AN380" s="13">
        <v>10.569683434005043</v>
      </c>
      <c r="AO380" s="13">
        <v>10.188998074244351</v>
      </c>
      <c r="AP380" s="13">
        <v>11.027050833972666</v>
      </c>
      <c r="AQ380" s="13">
        <v>10.614077381138738</v>
      </c>
      <c r="AR380" s="13">
        <v>10.395645246946362</v>
      </c>
      <c r="AS380" s="13">
        <v>10.85495848078766</v>
      </c>
      <c r="AT380" s="13">
        <v>11.38820497037778</v>
      </c>
      <c r="AU380" s="13">
        <v>11.259424605195091</v>
      </c>
      <c r="AV380" s="13">
        <v>11.038067459427118</v>
      </c>
      <c r="AW380" s="13">
        <v>11.020000269182626</v>
      </c>
      <c r="AX380" s="13">
        <v>10.898546265671872</v>
      </c>
      <c r="AY380" s="13">
        <v>11.179965430808819</v>
      </c>
      <c r="AZ380" s="13">
        <v>11.156472161610473</v>
      </c>
      <c r="BA380" s="13">
        <v>11.04028809363043</v>
      </c>
      <c r="BB380" s="13">
        <v>10.841185197883313</v>
      </c>
      <c r="BC380" s="13">
        <v>11.398271019928249</v>
      </c>
      <c r="BD380" s="13">
        <v>11.564487017489009</v>
      </c>
      <c r="BE380" s="13">
        <v>10.835194124309359</v>
      </c>
      <c r="BF380" s="13">
        <v>10.751147675105678</v>
      </c>
      <c r="BG380" s="13">
        <v>11.291802580366573</v>
      </c>
      <c r="BH380" s="13">
        <v>10.599249538870351</v>
      </c>
      <c r="BI380" s="13">
        <v>11.123608388472995</v>
      </c>
      <c r="BJ380" s="13">
        <v>11.292487822434104</v>
      </c>
      <c r="BK380" s="13">
        <v>10.519348428826019</v>
      </c>
      <c r="BL380" s="13">
        <v>10.145442039976523</v>
      </c>
      <c r="BM380" s="13">
        <v>10.348329674856629</v>
      </c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</row>
    <row r="381" spans="1:92" x14ac:dyDescent="0.25">
      <c r="A381" s="113"/>
      <c r="B381" s="27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  <c r="BG381" s="80"/>
      <c r="BH381" s="80"/>
      <c r="BI381" s="80"/>
      <c r="BJ381" s="80"/>
      <c r="BK381" s="80"/>
      <c r="BL381" s="80"/>
      <c r="BM381" s="80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</row>
    <row r="382" spans="1:92" x14ac:dyDescent="0.25">
      <c r="A382" s="113"/>
      <c r="B382" s="36" t="s">
        <v>101</v>
      </c>
      <c r="C382" s="46" t="s">
        <v>0</v>
      </c>
      <c r="D382" s="46" t="s">
        <v>0</v>
      </c>
      <c r="E382" s="46" t="s">
        <v>0</v>
      </c>
      <c r="F382" s="46" t="s">
        <v>0</v>
      </c>
      <c r="G382" s="46" t="s">
        <v>0</v>
      </c>
      <c r="H382" s="46" t="s">
        <v>0</v>
      </c>
      <c r="I382" s="46" t="s">
        <v>0</v>
      </c>
      <c r="J382" s="46" t="s">
        <v>0</v>
      </c>
      <c r="K382" s="46" t="s">
        <v>0</v>
      </c>
      <c r="L382" s="46" t="s">
        <v>0</v>
      </c>
      <c r="M382" s="46" t="s">
        <v>0</v>
      </c>
      <c r="N382" s="46" t="s">
        <v>0</v>
      </c>
      <c r="O382" s="46" t="s">
        <v>0</v>
      </c>
      <c r="P382" s="80">
        <f t="shared" ref="P382:AU382" si="265">(P354/P$63)*100</f>
        <v>4.7593865679534639</v>
      </c>
      <c r="Q382" s="80">
        <f t="shared" si="265"/>
        <v>6.0226451457480126</v>
      </c>
      <c r="R382" s="80">
        <f t="shared" si="265"/>
        <v>8.5462555066079293</v>
      </c>
      <c r="S382" s="80">
        <f t="shared" si="265"/>
        <v>8.1743359521137293</v>
      </c>
      <c r="T382" s="80">
        <f t="shared" si="265"/>
        <v>6.2352941176470589</v>
      </c>
      <c r="U382" s="80">
        <f t="shared" si="265"/>
        <v>6.5238291443483032</v>
      </c>
      <c r="V382" s="80">
        <f t="shared" si="265"/>
        <v>7.1933204881181751</v>
      </c>
      <c r="W382" s="80">
        <f t="shared" si="265"/>
        <v>8.7525760698266453</v>
      </c>
      <c r="X382" s="80">
        <f t="shared" si="265"/>
        <v>9.4129116117850948</v>
      </c>
      <c r="Y382" s="80">
        <f t="shared" si="265"/>
        <v>12.302218893362046</v>
      </c>
      <c r="Z382" s="80">
        <f t="shared" si="265"/>
        <v>15.74223245109321</v>
      </c>
      <c r="AA382" s="80">
        <f t="shared" si="265"/>
        <v>13.855645976277858</v>
      </c>
      <c r="AB382" s="80">
        <f t="shared" si="265"/>
        <v>16.089662549839542</v>
      </c>
      <c r="AC382" s="80">
        <f t="shared" si="265"/>
        <v>11.657715717866093</v>
      </c>
      <c r="AD382" s="80">
        <f t="shared" si="265"/>
        <v>9.8443090610192439</v>
      </c>
      <c r="AE382" s="80">
        <f t="shared" si="265"/>
        <v>11.467931482432554</v>
      </c>
      <c r="AF382" s="80">
        <f t="shared" si="265"/>
        <v>11.96034274415028</v>
      </c>
      <c r="AG382" s="80">
        <f t="shared" si="265"/>
        <v>13.71344543794322</v>
      </c>
      <c r="AH382" s="80">
        <f t="shared" si="265"/>
        <v>10.502988505747126</v>
      </c>
      <c r="AI382" s="80">
        <f t="shared" si="265"/>
        <v>9.8716246126604688</v>
      </c>
      <c r="AJ382" s="80">
        <f t="shared" si="265"/>
        <v>10.849927469339312</v>
      </c>
      <c r="AK382" s="80">
        <f t="shared" si="265"/>
        <v>10.402239774940488</v>
      </c>
      <c r="AL382" s="80">
        <f t="shared" si="265"/>
        <v>10.437186989883736</v>
      </c>
      <c r="AM382" s="80">
        <f t="shared" si="265"/>
        <v>10.240963855421686</v>
      </c>
      <c r="AN382" s="80">
        <f t="shared" si="265"/>
        <v>9.4140737356817752</v>
      </c>
      <c r="AO382" s="80">
        <f t="shared" si="265"/>
        <v>9.3821597387670597</v>
      </c>
      <c r="AP382" s="80">
        <f t="shared" si="265"/>
        <v>9.9813883442730091</v>
      </c>
      <c r="AQ382" s="80">
        <f t="shared" si="265"/>
        <v>9.7712629067706924</v>
      </c>
      <c r="AR382" s="80">
        <f t="shared" si="265"/>
        <v>10.105867140779052</v>
      </c>
      <c r="AS382" s="80">
        <f t="shared" si="265"/>
        <v>10.733961163073332</v>
      </c>
      <c r="AT382" s="80">
        <f t="shared" si="265"/>
        <v>11.216530737862582</v>
      </c>
      <c r="AU382" s="80">
        <f t="shared" si="265"/>
        <v>11.347407953531757</v>
      </c>
      <c r="AV382" s="80">
        <f t="shared" ref="AV382:BM382" si="266">(AV354/AV$63)*100</f>
        <v>12.146062373794033</v>
      </c>
      <c r="AW382" s="80">
        <f t="shared" si="266"/>
        <v>12.820832043499914</v>
      </c>
      <c r="AX382" s="80">
        <f t="shared" si="266"/>
        <v>13.251903699715406</v>
      </c>
      <c r="AY382" s="80">
        <f t="shared" si="266"/>
        <v>13.084883481817828</v>
      </c>
      <c r="AZ382" s="80">
        <f t="shared" si="266"/>
        <v>13.487063721103279</v>
      </c>
      <c r="BA382" s="80">
        <f t="shared" si="266"/>
        <v>13.515867656988521</v>
      </c>
      <c r="BB382" s="80">
        <f t="shared" si="266"/>
        <v>14.093357087902108</v>
      </c>
      <c r="BC382" s="80">
        <f t="shared" si="266"/>
        <v>14.928301512591947</v>
      </c>
      <c r="BD382" s="80">
        <f t="shared" si="266"/>
        <v>15.25218884020779</v>
      </c>
      <c r="BE382" s="80">
        <f t="shared" si="266"/>
        <v>15.275750883343134</v>
      </c>
      <c r="BF382" s="80">
        <f t="shared" si="266"/>
        <v>16.512158538248261</v>
      </c>
      <c r="BG382" s="80">
        <f t="shared" si="266"/>
        <v>20.0214738783108</v>
      </c>
      <c r="BH382" s="80">
        <f t="shared" si="266"/>
        <v>17.973646798751719</v>
      </c>
      <c r="BI382" s="80">
        <f t="shared" si="266"/>
        <v>17.2229975382883</v>
      </c>
      <c r="BJ382" s="80">
        <f t="shared" si="266"/>
        <v>22.6729057879216</v>
      </c>
      <c r="BK382" s="80">
        <f t="shared" si="266"/>
        <v>21.299849928516245</v>
      </c>
      <c r="BL382" s="80">
        <f t="shared" si="266"/>
        <v>25.728519409498809</v>
      </c>
      <c r="BM382" s="80">
        <f t="shared" si="266"/>
        <v>46.497662533257561</v>
      </c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</row>
    <row r="383" spans="1:92" x14ac:dyDescent="0.25">
      <c r="A383" s="113"/>
      <c r="B383" s="27" t="s">
        <v>16</v>
      </c>
      <c r="C383" s="46" t="s">
        <v>0</v>
      </c>
      <c r="D383" s="46" t="s">
        <v>0</v>
      </c>
      <c r="E383" s="46" t="s">
        <v>0</v>
      </c>
      <c r="F383" s="46" t="s">
        <v>0</v>
      </c>
      <c r="G383" s="46" t="s">
        <v>0</v>
      </c>
      <c r="H383" s="46" t="s">
        <v>0</v>
      </c>
      <c r="I383" s="46" t="s">
        <v>0</v>
      </c>
      <c r="J383" s="46" t="s">
        <v>0</v>
      </c>
      <c r="K383" s="46" t="s">
        <v>0</v>
      </c>
      <c r="L383" s="46" t="s">
        <v>0</v>
      </c>
      <c r="M383" s="46" t="s">
        <v>0</v>
      </c>
      <c r="N383" s="46" t="s">
        <v>0</v>
      </c>
      <c r="O383" s="46" t="s">
        <v>0</v>
      </c>
      <c r="P383" s="80">
        <f t="shared" ref="P383:AU383" si="267">(P355/P$63)*100</f>
        <v>3.4637757800105766</v>
      </c>
      <c r="Q383" s="80">
        <f t="shared" si="267"/>
        <v>4.6013008913514817</v>
      </c>
      <c r="R383" s="80">
        <f t="shared" si="267"/>
        <v>7.3788546255506615</v>
      </c>
      <c r="S383" s="80">
        <f t="shared" si="267"/>
        <v>6.0231949120838015</v>
      </c>
      <c r="T383" s="80">
        <f t="shared" si="267"/>
        <v>2.9705882352941178</v>
      </c>
      <c r="U383" s="80">
        <f t="shared" si="267"/>
        <v>2.9116879549512431</v>
      </c>
      <c r="V383" s="80">
        <f t="shared" si="267"/>
        <v>2.6974951830443161</v>
      </c>
      <c r="W383" s="80">
        <f t="shared" si="267"/>
        <v>3.7580312765183659</v>
      </c>
      <c r="X383" s="80">
        <f t="shared" si="267"/>
        <v>3.2495667244367423</v>
      </c>
      <c r="Y383" s="80">
        <f t="shared" si="267"/>
        <v>4.6156726898230502</v>
      </c>
      <c r="Z383" s="80">
        <f t="shared" si="267"/>
        <v>9.0065209052550816</v>
      </c>
      <c r="AA383" s="80">
        <f t="shared" si="267"/>
        <v>7.2177011861071216</v>
      </c>
      <c r="AB383" s="80">
        <f t="shared" si="267"/>
        <v>8.7571720315083148</v>
      </c>
      <c r="AC383" s="80">
        <f t="shared" si="267"/>
        <v>4.7010383100608664</v>
      </c>
      <c r="AD383" s="80">
        <f t="shared" si="267"/>
        <v>2.5045933662121653</v>
      </c>
      <c r="AE383" s="80">
        <f t="shared" si="267"/>
        <v>2.4893507749010602</v>
      </c>
      <c r="AF383" s="80">
        <f t="shared" si="267"/>
        <v>3.8503789959354058</v>
      </c>
      <c r="AG383" s="80">
        <f t="shared" si="267"/>
        <v>6.749994070630648</v>
      </c>
      <c r="AH383" s="80">
        <f t="shared" si="267"/>
        <v>4.8680459770114943</v>
      </c>
      <c r="AI383" s="80">
        <f t="shared" si="267"/>
        <v>4.2021215549325337</v>
      </c>
      <c r="AJ383" s="80">
        <f t="shared" si="267"/>
        <v>3.8523671370170121</v>
      </c>
      <c r="AK383" s="80">
        <f t="shared" si="267"/>
        <v>3.9398939623458125</v>
      </c>
      <c r="AL383" s="80">
        <f t="shared" si="267"/>
        <v>6.2418797819062108</v>
      </c>
      <c r="AM383" s="80">
        <f t="shared" si="267"/>
        <v>6.1756704236300042</v>
      </c>
      <c r="AN383" s="80">
        <f t="shared" si="267"/>
        <v>5.1790941238177419</v>
      </c>
      <c r="AO383" s="80">
        <f t="shared" si="267"/>
        <v>3.9032707399316466</v>
      </c>
      <c r="AP383" s="80">
        <f t="shared" si="267"/>
        <v>4.1989884352001825</v>
      </c>
      <c r="AQ383" s="80">
        <f t="shared" si="267"/>
        <v>3.6004333043211463</v>
      </c>
      <c r="AR383" s="80">
        <f t="shared" si="267"/>
        <v>3.1754369761481445</v>
      </c>
      <c r="AS383" s="80">
        <f t="shared" si="267"/>
        <v>3.0672284654220716</v>
      </c>
      <c r="AT383" s="80">
        <f t="shared" si="267"/>
        <v>3.3873201508040318</v>
      </c>
      <c r="AU383" s="80">
        <f t="shared" si="267"/>
        <v>3.1360361057592434</v>
      </c>
      <c r="AV383" s="80">
        <f t="shared" ref="AV383:BM383" si="268">(AV355/AV$63)*100</f>
        <v>2.6998728591728369</v>
      </c>
      <c r="AW383" s="80">
        <f t="shared" si="268"/>
        <v>2.4337474259411298</v>
      </c>
      <c r="AX383" s="80">
        <f t="shared" si="268"/>
        <v>2.4536574109683871</v>
      </c>
      <c r="AY383" s="80">
        <f t="shared" si="268"/>
        <v>2.377048724774772</v>
      </c>
      <c r="AZ383" s="80">
        <f t="shared" si="268"/>
        <v>2.2576898711902582</v>
      </c>
      <c r="BA383" s="80">
        <f t="shared" si="268"/>
        <v>2.3243304073823992</v>
      </c>
      <c r="BB383" s="80">
        <f t="shared" si="268"/>
        <v>2.6242268030717679</v>
      </c>
      <c r="BC383" s="80">
        <f t="shared" si="268"/>
        <v>2.9750710964255229</v>
      </c>
      <c r="BD383" s="80">
        <f t="shared" si="268"/>
        <v>2.6018576012714014</v>
      </c>
      <c r="BE383" s="80">
        <f t="shared" si="268"/>
        <v>2.020213247201589</v>
      </c>
      <c r="BF383" s="80">
        <f t="shared" si="268"/>
        <v>1.8320076360165447</v>
      </c>
      <c r="BG383" s="80">
        <f t="shared" si="268"/>
        <v>2.0537313781211526</v>
      </c>
      <c r="BH383" s="80">
        <f t="shared" si="268"/>
        <v>2.387924270371494</v>
      </c>
      <c r="BI383" s="80">
        <f t="shared" si="268"/>
        <v>2.2078396576021713</v>
      </c>
      <c r="BJ383" s="80">
        <f t="shared" si="268"/>
        <v>2.2949204016526674</v>
      </c>
      <c r="BK383" s="80">
        <f t="shared" si="268"/>
        <v>2.1145620797525995</v>
      </c>
      <c r="BL383" s="80">
        <f t="shared" si="268"/>
        <v>2.1702062019650827</v>
      </c>
      <c r="BM383" s="80">
        <f t="shared" si="268"/>
        <v>1.5371401604136996</v>
      </c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</row>
    <row r="384" spans="1:92" x14ac:dyDescent="0.25">
      <c r="A384" s="113"/>
      <c r="B384" s="27" t="s">
        <v>144</v>
      </c>
      <c r="C384" s="46" t="s">
        <v>0</v>
      </c>
      <c r="D384" s="46" t="s">
        <v>0</v>
      </c>
      <c r="E384" s="46" t="s">
        <v>0</v>
      </c>
      <c r="F384" s="46" t="s">
        <v>0</v>
      </c>
      <c r="G384" s="46" t="s">
        <v>0</v>
      </c>
      <c r="H384" s="46" t="s">
        <v>0</v>
      </c>
      <c r="I384" s="46" t="s">
        <v>0</v>
      </c>
      <c r="J384" s="46" t="s">
        <v>0</v>
      </c>
      <c r="K384" s="46" t="s">
        <v>0</v>
      </c>
      <c r="L384" s="46" t="s">
        <v>0</v>
      </c>
      <c r="M384" s="46" t="s">
        <v>0</v>
      </c>
      <c r="N384" s="46" t="s">
        <v>0</v>
      </c>
      <c r="O384" s="46" t="s">
        <v>0</v>
      </c>
      <c r="P384" s="80">
        <f t="shared" ref="P384:AU384" si="269">(P356/P$63)*100</f>
        <v>1.2956107879428873</v>
      </c>
      <c r="Q384" s="80">
        <f t="shared" si="269"/>
        <v>1.4213442543965309</v>
      </c>
      <c r="R384" s="80">
        <f t="shared" si="269"/>
        <v>1.1674008810572687</v>
      </c>
      <c r="S384" s="80">
        <f t="shared" si="269"/>
        <v>2.1511410400299287</v>
      </c>
      <c r="T384" s="80">
        <f t="shared" si="269"/>
        <v>3.2647058823529411</v>
      </c>
      <c r="U384" s="80">
        <f t="shared" si="269"/>
        <v>3.6121411893970605</v>
      </c>
      <c r="V384" s="80">
        <f t="shared" si="269"/>
        <v>4.4958253050738595</v>
      </c>
      <c r="W384" s="80">
        <f t="shared" si="269"/>
        <v>4.9945447933082798</v>
      </c>
      <c r="X384" s="80">
        <f t="shared" si="269"/>
        <v>6.1633448873483534</v>
      </c>
      <c r="Y384" s="80">
        <f t="shared" si="269"/>
        <v>7.6865462035389953</v>
      </c>
      <c r="Z384" s="80">
        <f t="shared" si="269"/>
        <v>6.7357115458381287</v>
      </c>
      <c r="AA384" s="80">
        <f t="shared" si="269"/>
        <v>6.6379447901707351</v>
      </c>
      <c r="AB384" s="80">
        <f t="shared" si="269"/>
        <v>7.3324905183312268</v>
      </c>
      <c r="AC384" s="80">
        <f t="shared" si="269"/>
        <v>6.9566774078052269</v>
      </c>
      <c r="AD384" s="80">
        <f t="shared" si="269"/>
        <v>7.3397156948070776</v>
      </c>
      <c r="AE384" s="80">
        <f t="shared" si="269"/>
        <v>8.9785807075314938</v>
      </c>
      <c r="AF384" s="80">
        <f t="shared" si="269"/>
        <v>8.1099637482148736</v>
      </c>
      <c r="AG384" s="80">
        <f t="shared" si="269"/>
        <v>6.9634513673125733</v>
      </c>
      <c r="AH384" s="80">
        <f t="shared" si="269"/>
        <v>5.6349425287356318</v>
      </c>
      <c r="AI384" s="80">
        <f t="shared" si="269"/>
        <v>5.6695030577279359</v>
      </c>
      <c r="AJ384" s="80">
        <f t="shared" si="269"/>
        <v>6.9975603323223003</v>
      </c>
      <c r="AK384" s="80">
        <f t="shared" si="269"/>
        <v>6.462345812594676</v>
      </c>
      <c r="AL384" s="80">
        <f t="shared" si="269"/>
        <v>4.1953072079775247</v>
      </c>
      <c r="AM384" s="80">
        <f t="shared" si="269"/>
        <v>4.0652934317916829</v>
      </c>
      <c r="AN384" s="80">
        <f t="shared" si="269"/>
        <v>4.2349796118640342</v>
      </c>
      <c r="AO384" s="80">
        <f t="shared" si="269"/>
        <v>5.478888998835413</v>
      </c>
      <c r="AP384" s="80">
        <f t="shared" si="269"/>
        <v>5.7823999090728275</v>
      </c>
      <c r="AQ384" s="80">
        <f t="shared" si="269"/>
        <v>6.1708296024495475</v>
      </c>
      <c r="AR384" s="80">
        <f t="shared" si="269"/>
        <v>6.9304301646309074</v>
      </c>
      <c r="AS384" s="80">
        <f t="shared" si="269"/>
        <v>7.66673269765126</v>
      </c>
      <c r="AT384" s="80">
        <f t="shared" si="269"/>
        <v>7.8292105870585518</v>
      </c>
      <c r="AU384" s="80">
        <f t="shared" si="269"/>
        <v>8.2113718477725133</v>
      </c>
      <c r="AV384" s="80">
        <f t="shared" ref="AV384:BM384" si="270">(AV356/AV$63)*100</f>
        <v>9.4461895146211958</v>
      </c>
      <c r="AW384" s="80">
        <f t="shared" si="270"/>
        <v>10.387084617558783</v>
      </c>
      <c r="AX384" s="80">
        <f t="shared" si="270"/>
        <v>10.79824628874702</v>
      </c>
      <c r="AY384" s="80">
        <f t="shared" si="270"/>
        <v>10.707834757043056</v>
      </c>
      <c r="AZ384" s="80">
        <f t="shared" si="270"/>
        <v>11.229373849913021</v>
      </c>
      <c r="BA384" s="80">
        <f t="shared" si="270"/>
        <v>11.191537249606123</v>
      </c>
      <c r="BB384" s="80">
        <f t="shared" si="270"/>
        <v>11.46913028483034</v>
      </c>
      <c r="BC384" s="80">
        <f t="shared" si="270"/>
        <v>11.953230416166424</v>
      </c>
      <c r="BD384" s="80">
        <f t="shared" si="270"/>
        <v>12.650331238936388</v>
      </c>
      <c r="BE384" s="80">
        <f t="shared" si="270"/>
        <v>13.255537636141543</v>
      </c>
      <c r="BF384" s="80">
        <f t="shared" si="270"/>
        <v>14.680150902231718</v>
      </c>
      <c r="BG384" s="80">
        <f t="shared" si="270"/>
        <v>17.967742500189647</v>
      </c>
      <c r="BH384" s="80">
        <f t="shared" si="270"/>
        <v>15.585722528380225</v>
      </c>
      <c r="BI384" s="80">
        <f t="shared" si="270"/>
        <v>15.015157880686131</v>
      </c>
      <c r="BJ384" s="80">
        <f t="shared" si="270"/>
        <v>20.377985386268936</v>
      </c>
      <c r="BK384" s="80">
        <f t="shared" si="270"/>
        <v>19.185287848763647</v>
      </c>
      <c r="BL384" s="80">
        <f t="shared" si="270"/>
        <v>23.558313207533722</v>
      </c>
      <c r="BM384" s="80">
        <f t="shared" si="270"/>
        <v>44.960522372843862</v>
      </c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</row>
    <row r="385" spans="1:92" x14ac:dyDescent="0.25">
      <c r="A385" s="113"/>
      <c r="B385" s="14" t="s">
        <v>172</v>
      </c>
      <c r="C385" s="46" t="s">
        <v>0</v>
      </c>
      <c r="D385" s="46" t="s">
        <v>0</v>
      </c>
      <c r="E385" s="46" t="s">
        <v>0</v>
      </c>
      <c r="F385" s="46" t="s">
        <v>0</v>
      </c>
      <c r="G385" s="46" t="s">
        <v>0</v>
      </c>
      <c r="H385" s="46" t="s">
        <v>0</v>
      </c>
      <c r="I385" s="46" t="s">
        <v>0</v>
      </c>
      <c r="J385" s="46" t="s">
        <v>0</v>
      </c>
      <c r="K385" s="46" t="s">
        <v>0</v>
      </c>
      <c r="L385" s="46" t="s">
        <v>0</v>
      </c>
      <c r="M385" s="46" t="s">
        <v>0</v>
      </c>
      <c r="N385" s="46" t="s">
        <v>0</v>
      </c>
      <c r="O385" s="46" t="s">
        <v>0</v>
      </c>
      <c r="P385" s="80">
        <f t="shared" ref="P385:AU385" si="271">(P357/P$63)*100</f>
        <v>0.26441036488630354</v>
      </c>
      <c r="Q385" s="80">
        <f t="shared" si="271"/>
        <v>-0.26499638641291257</v>
      </c>
      <c r="R385" s="80">
        <f t="shared" si="271"/>
        <v>-0.48458149779735682</v>
      </c>
      <c r="S385" s="80">
        <f t="shared" si="271"/>
        <v>0.4863449307893753</v>
      </c>
      <c r="T385" s="80">
        <f t="shared" si="271"/>
        <v>0.61764705882352933</v>
      </c>
      <c r="U385" s="80">
        <f t="shared" si="271"/>
        <v>2.0464221947534682</v>
      </c>
      <c r="V385" s="80">
        <f t="shared" si="271"/>
        <v>2.8644829800899165</v>
      </c>
      <c r="W385" s="80">
        <f t="shared" si="271"/>
        <v>3.7337859134440534</v>
      </c>
      <c r="X385" s="80">
        <f t="shared" si="271"/>
        <v>4.9176776429809363</v>
      </c>
      <c r="Y385" s="80">
        <f t="shared" si="271"/>
        <v>5.5519146147364484</v>
      </c>
      <c r="Z385" s="80">
        <f t="shared" si="271"/>
        <v>4.0736478711162256</v>
      </c>
      <c r="AA385" s="80">
        <f t="shared" si="271"/>
        <v>3.2764214669432477</v>
      </c>
      <c r="AB385" s="80">
        <f t="shared" si="271"/>
        <v>3.3696392103471751</v>
      </c>
      <c r="AC385" s="80">
        <f t="shared" si="271"/>
        <v>3.494450411743645</v>
      </c>
      <c r="AD385" s="80">
        <f t="shared" si="271"/>
        <v>3.0880314605292845</v>
      </c>
      <c r="AE385" s="80">
        <f t="shared" si="271"/>
        <v>5.3684178725718255</v>
      </c>
      <c r="AF385" s="80">
        <f t="shared" si="271"/>
        <v>6.1106228715807971</v>
      </c>
      <c r="AG385" s="80">
        <f t="shared" si="271"/>
        <v>4.7885586888978491</v>
      </c>
      <c r="AH385" s="80">
        <f t="shared" si="271"/>
        <v>3.2643678160919536</v>
      </c>
      <c r="AI385" s="80">
        <f t="shared" si="271"/>
        <v>3.0987162461266049</v>
      </c>
      <c r="AJ385" s="80">
        <f t="shared" si="271"/>
        <v>3.8655545298694451</v>
      </c>
      <c r="AK385" s="80">
        <f t="shared" si="271"/>
        <v>3.9480090889417876</v>
      </c>
      <c r="AL385" s="80">
        <f t="shared" si="271"/>
        <v>3.2658545523191895</v>
      </c>
      <c r="AM385" s="80">
        <f t="shared" si="271"/>
        <v>2.6214535561601244</v>
      </c>
      <c r="AN385" s="80">
        <f t="shared" si="271"/>
        <v>2.8391113818249494</v>
      </c>
      <c r="AO385" s="80">
        <f t="shared" si="271"/>
        <v>3.4244959163323867</v>
      </c>
      <c r="AP385" s="80">
        <f t="shared" si="271"/>
        <v>2.9458983320546697</v>
      </c>
      <c r="AQ385" s="80">
        <f t="shared" si="271"/>
        <v>3.3887904422584421</v>
      </c>
      <c r="AR385" s="80">
        <f t="shared" si="271"/>
        <v>3.1084762982290055</v>
      </c>
      <c r="AS385" s="80">
        <f t="shared" si="271"/>
        <v>2.9762127839555412</v>
      </c>
      <c r="AT385" s="80">
        <f t="shared" si="271"/>
        <v>4.1461491113333846</v>
      </c>
      <c r="AU385" s="80">
        <f t="shared" si="271"/>
        <v>4.9967209909531931</v>
      </c>
      <c r="AV385" s="80">
        <f t="shared" ref="AV385:BM385" si="272">(AV357/AV$63)*100</f>
        <v>7.9784608481041062</v>
      </c>
      <c r="AW385" s="80">
        <f t="shared" si="272"/>
        <v>9.0650614409346026</v>
      </c>
      <c r="AX385" s="80">
        <f t="shared" si="272"/>
        <v>9.2294438889316215</v>
      </c>
      <c r="AY385" s="80">
        <f t="shared" si="272"/>
        <v>9.708551706506455</v>
      </c>
      <c r="AZ385" s="80">
        <f t="shared" si="272"/>
        <v>10.519210851793382</v>
      </c>
      <c r="BA385" s="80">
        <f t="shared" si="272"/>
        <v>10.473778978167905</v>
      </c>
      <c r="BB385" s="80">
        <f t="shared" si="272"/>
        <v>10.554661017813887</v>
      </c>
      <c r="BC385" s="80">
        <f t="shared" si="272"/>
        <v>11.454758590891865</v>
      </c>
      <c r="BD385" s="80">
        <f t="shared" si="272"/>
        <v>12.096408840178842</v>
      </c>
      <c r="BE385" s="80">
        <f t="shared" si="272"/>
        <v>12.640448501567732</v>
      </c>
      <c r="BF385" s="80">
        <f t="shared" si="272"/>
        <v>14.146356983773464</v>
      </c>
      <c r="BG385" s="80">
        <f t="shared" si="272"/>
        <v>15.629321763892372</v>
      </c>
      <c r="BH385" s="80">
        <f t="shared" si="272"/>
        <v>14.050354114044353</v>
      </c>
      <c r="BI385" s="80">
        <f t="shared" si="272"/>
        <v>13.762910723804847</v>
      </c>
      <c r="BJ385" s="80">
        <f t="shared" si="272"/>
        <v>19.651015182919394</v>
      </c>
      <c r="BK385" s="80">
        <f t="shared" si="272"/>
        <v>18.112860768682033</v>
      </c>
      <c r="BL385" s="80">
        <f t="shared" si="272"/>
        <v>22.709544200267711</v>
      </c>
      <c r="BM385" s="80">
        <f t="shared" si="272"/>
        <v>41.75181068413454</v>
      </c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</row>
    <row r="386" spans="1:92" x14ac:dyDescent="0.25">
      <c r="A386" s="113"/>
      <c r="B386" s="15" t="s">
        <v>20</v>
      </c>
      <c r="C386" s="46" t="s">
        <v>0</v>
      </c>
      <c r="D386" s="46" t="s">
        <v>0</v>
      </c>
      <c r="E386" s="46" t="s">
        <v>0</v>
      </c>
      <c r="F386" s="46" t="s">
        <v>0</v>
      </c>
      <c r="G386" s="46" t="s">
        <v>0</v>
      </c>
      <c r="H386" s="46" t="s">
        <v>0</v>
      </c>
      <c r="I386" s="46" t="s">
        <v>0</v>
      </c>
      <c r="J386" s="46" t="s">
        <v>0</v>
      </c>
      <c r="K386" s="46" t="s">
        <v>0</v>
      </c>
      <c r="L386" s="46" t="s">
        <v>0</v>
      </c>
      <c r="M386" s="46" t="s">
        <v>0</v>
      </c>
      <c r="N386" s="46" t="s">
        <v>0</v>
      </c>
      <c r="O386" s="46" t="s">
        <v>0</v>
      </c>
      <c r="P386" s="80">
        <f t="shared" ref="P386:AU386" si="273">(P358/P$63)*100</f>
        <v>0.26441036488630354</v>
      </c>
      <c r="Q386" s="80">
        <f t="shared" si="273"/>
        <v>-0.26499638641291257</v>
      </c>
      <c r="R386" s="80">
        <f t="shared" si="273"/>
        <v>-0.48458149779735682</v>
      </c>
      <c r="S386" s="80">
        <f t="shared" si="273"/>
        <v>0.4863449307893753</v>
      </c>
      <c r="T386" s="80">
        <f t="shared" si="273"/>
        <v>0.61764705882352933</v>
      </c>
      <c r="U386" s="80">
        <f t="shared" si="273"/>
        <v>2.0464221947534682</v>
      </c>
      <c r="V386" s="80">
        <f t="shared" si="273"/>
        <v>2.8644829800899165</v>
      </c>
      <c r="W386" s="80">
        <f t="shared" si="273"/>
        <v>3.7337859134440534</v>
      </c>
      <c r="X386" s="80">
        <f t="shared" si="273"/>
        <v>4.9176776429809363</v>
      </c>
      <c r="Y386" s="80">
        <f t="shared" si="273"/>
        <v>5.5519146147364484</v>
      </c>
      <c r="Z386" s="80">
        <f t="shared" si="273"/>
        <v>4.0736478711162256</v>
      </c>
      <c r="AA386" s="80">
        <f t="shared" si="273"/>
        <v>3.2764214669432477</v>
      </c>
      <c r="AB386" s="80">
        <f t="shared" si="273"/>
        <v>3.3696392103471751</v>
      </c>
      <c r="AC386" s="80">
        <f t="shared" si="273"/>
        <v>3.494450411743645</v>
      </c>
      <c r="AD386" s="80">
        <f t="shared" si="273"/>
        <v>3.0880314605292845</v>
      </c>
      <c r="AE386" s="80">
        <f t="shared" si="273"/>
        <v>4.3019848342950358</v>
      </c>
      <c r="AF386" s="80">
        <f t="shared" si="273"/>
        <v>5.2455234538064373</v>
      </c>
      <c r="AG386" s="80">
        <f t="shared" si="273"/>
        <v>3.3702535398335032</v>
      </c>
      <c r="AH386" s="80">
        <f t="shared" si="273"/>
        <v>2.6354022988505745</v>
      </c>
      <c r="AI386" s="80">
        <f t="shared" si="273"/>
        <v>2.5232403718459495</v>
      </c>
      <c r="AJ386" s="80">
        <f t="shared" si="273"/>
        <v>2.9028748516418306</v>
      </c>
      <c r="AK386" s="80">
        <f t="shared" si="273"/>
        <v>3.1567842458342348</v>
      </c>
      <c r="AL386" s="80">
        <f t="shared" si="273"/>
        <v>2.0188111445482102</v>
      </c>
      <c r="AM386" s="80">
        <f t="shared" si="273"/>
        <v>1.2300816167897397</v>
      </c>
      <c r="AN386" s="80">
        <f t="shared" si="273"/>
        <v>1.3129621169822174</v>
      </c>
      <c r="AO386" s="80">
        <f t="shared" si="273"/>
        <v>1.8138639183418712</v>
      </c>
      <c r="AP386" s="80">
        <f t="shared" si="273"/>
        <v>1.0506350694740432</v>
      </c>
      <c r="AQ386" s="80">
        <f t="shared" si="273"/>
        <v>1.0726160435308041</v>
      </c>
      <c r="AR386" s="80">
        <f t="shared" si="273"/>
        <v>0.74580341268558503</v>
      </c>
      <c r="AS386" s="80">
        <f t="shared" si="273"/>
        <v>0.20505297648047713</v>
      </c>
      <c r="AT386" s="80">
        <f t="shared" si="273"/>
        <v>0.86943140724782642</v>
      </c>
      <c r="AU386" s="80">
        <f t="shared" si="273"/>
        <v>0.7995894110410956</v>
      </c>
      <c r="AV386" s="80">
        <f t="shared" ref="AV386:BM386" si="274">(AV358/AV$63)*100</f>
        <v>2.9747214120110685</v>
      </c>
      <c r="AW386" s="80">
        <f t="shared" si="274"/>
        <v>3.3960753172990215</v>
      </c>
      <c r="AX386" s="80">
        <f t="shared" si="274"/>
        <v>2.6711791400661489</v>
      </c>
      <c r="AY386" s="80">
        <f t="shared" si="274"/>
        <v>3.0567612780596791</v>
      </c>
      <c r="AZ386" s="80">
        <f t="shared" si="274"/>
        <v>4.1574073143018033</v>
      </c>
      <c r="BA386" s="80">
        <f t="shared" si="274"/>
        <v>3.858428989421562</v>
      </c>
      <c r="BB386" s="80">
        <f t="shared" si="274"/>
        <v>2.9746271002079547</v>
      </c>
      <c r="BC386" s="80">
        <f t="shared" si="274"/>
        <v>6.6540233670842133</v>
      </c>
      <c r="BD386" s="80">
        <f t="shared" si="274"/>
        <v>8.5708165253274391</v>
      </c>
      <c r="BE386" s="80">
        <f t="shared" si="274"/>
        <v>10.10640130620302</v>
      </c>
      <c r="BF386" s="80">
        <f t="shared" si="274"/>
        <v>11.218490068633244</v>
      </c>
      <c r="BG386" s="80">
        <f t="shared" si="274"/>
        <v>8.9399606701250516</v>
      </c>
      <c r="BH386" s="80">
        <f t="shared" si="274"/>
        <v>10.273065540163838</v>
      </c>
      <c r="BI386" s="80">
        <f t="shared" si="274"/>
        <v>11.062044204709681</v>
      </c>
      <c r="BJ386" s="80">
        <f t="shared" si="274"/>
        <v>14.979498136283114</v>
      </c>
      <c r="BK386" s="80">
        <f t="shared" si="274"/>
        <v>13.921059803861969</v>
      </c>
      <c r="BL386" s="80">
        <f t="shared" si="274"/>
        <v>14.919767705847828</v>
      </c>
      <c r="BM386" s="80">
        <f t="shared" si="274"/>
        <v>22.274440933573572</v>
      </c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</row>
    <row r="387" spans="1:92" x14ac:dyDescent="0.25">
      <c r="A387" s="113"/>
      <c r="B387" s="15" t="s">
        <v>21</v>
      </c>
      <c r="C387" s="46" t="s">
        <v>0</v>
      </c>
      <c r="D387" s="46" t="s">
        <v>0</v>
      </c>
      <c r="E387" s="46" t="s">
        <v>0</v>
      </c>
      <c r="F387" s="46" t="s">
        <v>0</v>
      </c>
      <c r="G387" s="46" t="s">
        <v>0</v>
      </c>
      <c r="H387" s="46" t="s">
        <v>0</v>
      </c>
      <c r="I387" s="46" t="s">
        <v>0</v>
      </c>
      <c r="J387" s="46" t="s">
        <v>0</v>
      </c>
      <c r="K387" s="46" t="s">
        <v>0</v>
      </c>
      <c r="L387" s="46" t="s">
        <v>0</v>
      </c>
      <c r="M387" s="46" t="s">
        <v>0</v>
      </c>
      <c r="N387" s="46" t="s">
        <v>0</v>
      </c>
      <c r="O387" s="46" t="s">
        <v>0</v>
      </c>
      <c r="P387" s="46" t="s">
        <v>0</v>
      </c>
      <c r="Q387" s="46" t="s">
        <v>0</v>
      </c>
      <c r="R387" s="46" t="s">
        <v>0</v>
      </c>
      <c r="S387" s="46" t="s">
        <v>0</v>
      </c>
      <c r="T387" s="46" t="s">
        <v>0</v>
      </c>
      <c r="U387" s="46" t="s">
        <v>0</v>
      </c>
      <c r="V387" s="46" t="s">
        <v>0</v>
      </c>
      <c r="W387" s="46" t="s">
        <v>0</v>
      </c>
      <c r="X387" s="46" t="s">
        <v>0</v>
      </c>
      <c r="Y387" s="46" t="s">
        <v>0</v>
      </c>
      <c r="Z387" s="46" t="s">
        <v>0</v>
      </c>
      <c r="AA387" s="46" t="s">
        <v>0</v>
      </c>
      <c r="AB387" s="46" t="s">
        <v>0</v>
      </c>
      <c r="AC387" s="46" t="s">
        <v>0</v>
      </c>
      <c r="AD387" s="46" t="s">
        <v>0</v>
      </c>
      <c r="AE387" s="80">
        <f t="shared" ref="AE387:BM387" si="275">(AE359/AE$63)*100</f>
        <v>0.59816923960001211</v>
      </c>
      <c r="AF387" s="80">
        <f t="shared" si="275"/>
        <v>0.37899593540591014</v>
      </c>
      <c r="AG387" s="80">
        <f t="shared" si="275"/>
        <v>0.66646111519578777</v>
      </c>
      <c r="AH387" s="80">
        <f t="shared" si="275"/>
        <v>0.14160919540229885</v>
      </c>
      <c r="AI387" s="80">
        <f t="shared" si="275"/>
        <v>0.2278950043447609</v>
      </c>
      <c r="AJ387" s="80">
        <f t="shared" si="275"/>
        <v>0.4384808123433997</v>
      </c>
      <c r="AK387" s="80">
        <f t="shared" si="275"/>
        <v>0.36923826011685784</v>
      </c>
      <c r="AL387" s="80">
        <f t="shared" si="275"/>
        <v>0.50081618602378597</v>
      </c>
      <c r="AM387" s="80">
        <f t="shared" si="275"/>
        <v>0.53536727555382824</v>
      </c>
      <c r="AN387" s="80">
        <f t="shared" si="275"/>
        <v>0.58372671437998069</v>
      </c>
      <c r="AO387" s="80">
        <f t="shared" si="275"/>
        <v>0.42625421496913463</v>
      </c>
      <c r="AP387" s="80">
        <f t="shared" si="275"/>
        <v>0.24081493478816809</v>
      </c>
      <c r="AQ387" s="80">
        <f t="shared" si="275"/>
        <v>0.47713568311177623</v>
      </c>
      <c r="AR387" s="80">
        <f t="shared" si="275"/>
        <v>0.38386940358816873</v>
      </c>
      <c r="AS387" s="80">
        <f t="shared" si="275"/>
        <v>0.42991524833896377</v>
      </c>
      <c r="AT387" s="80">
        <f t="shared" si="275"/>
        <v>0.19283296145264292</v>
      </c>
      <c r="AU387" s="80">
        <f t="shared" si="275"/>
        <v>0.23543692286385798</v>
      </c>
      <c r="AV387" s="80">
        <f t="shared" si="275"/>
        <v>0.84473861341709666</v>
      </c>
      <c r="AW387" s="80">
        <f t="shared" si="275"/>
        <v>0.75640318173865062</v>
      </c>
      <c r="AX387" s="80">
        <f t="shared" si="275"/>
        <v>1.1417583262825937</v>
      </c>
      <c r="AY387" s="80">
        <f t="shared" si="275"/>
        <v>1.023737140761078</v>
      </c>
      <c r="AZ387" s="80">
        <f t="shared" si="275"/>
        <v>0.41026053555088537</v>
      </c>
      <c r="BA387" s="80">
        <f t="shared" si="275"/>
        <v>0.52419536349313534</v>
      </c>
      <c r="BB387" s="80">
        <f t="shared" si="275"/>
        <v>0.55917112064831198</v>
      </c>
      <c r="BC387" s="80">
        <f t="shared" si="275"/>
        <v>0.49191997535087811</v>
      </c>
      <c r="BD387" s="80">
        <f t="shared" si="275"/>
        <v>0.27442823831834545</v>
      </c>
      <c r="BE387" s="80">
        <f t="shared" si="275"/>
        <v>0.2372994763850898</v>
      </c>
      <c r="BF387" s="80">
        <f t="shared" si="275"/>
        <v>0.41698104631607652</v>
      </c>
      <c r="BG387" s="80">
        <f t="shared" si="275"/>
        <v>0.45135991503813366</v>
      </c>
      <c r="BH387" s="80">
        <f t="shared" si="275"/>
        <v>0.17634052052087776</v>
      </c>
      <c r="BI387" s="80">
        <f t="shared" si="275"/>
        <v>0.14982471962412905</v>
      </c>
      <c r="BJ387" s="80">
        <f t="shared" si="275"/>
        <v>3.1588974306982238</v>
      </c>
      <c r="BK387" s="80">
        <f t="shared" si="275"/>
        <v>2.7687289371109181</v>
      </c>
      <c r="BL387" s="80">
        <f t="shared" si="275"/>
        <v>5.49544777165395</v>
      </c>
      <c r="BM387" s="80">
        <f t="shared" si="275"/>
        <v>11.45194308126883</v>
      </c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</row>
    <row r="388" spans="1:92" x14ac:dyDescent="0.25">
      <c r="A388" s="113"/>
      <c r="B388" s="15" t="s">
        <v>22</v>
      </c>
      <c r="C388" s="46" t="s">
        <v>0</v>
      </c>
      <c r="D388" s="46" t="s">
        <v>0</v>
      </c>
      <c r="E388" s="46" t="s">
        <v>0</v>
      </c>
      <c r="F388" s="46" t="s">
        <v>0</v>
      </c>
      <c r="G388" s="46" t="s">
        <v>0</v>
      </c>
      <c r="H388" s="46" t="s">
        <v>0</v>
      </c>
      <c r="I388" s="46" t="s">
        <v>0</v>
      </c>
      <c r="J388" s="46" t="s">
        <v>0</v>
      </c>
      <c r="K388" s="46" t="s">
        <v>0</v>
      </c>
      <c r="L388" s="46" t="s">
        <v>0</v>
      </c>
      <c r="M388" s="46" t="s">
        <v>0</v>
      </c>
      <c r="N388" s="46" t="s">
        <v>0</v>
      </c>
      <c r="O388" s="46" t="s">
        <v>0</v>
      </c>
      <c r="P388" s="46" t="s">
        <v>0</v>
      </c>
      <c r="Q388" s="46" t="s">
        <v>0</v>
      </c>
      <c r="R388" s="46" t="s">
        <v>0</v>
      </c>
      <c r="S388" s="46" t="s">
        <v>0</v>
      </c>
      <c r="T388" s="46" t="s">
        <v>0</v>
      </c>
      <c r="U388" s="46" t="s">
        <v>0</v>
      </c>
      <c r="V388" s="46" t="s">
        <v>0</v>
      </c>
      <c r="W388" s="46" t="s">
        <v>0</v>
      </c>
      <c r="X388" s="46" t="s">
        <v>0</v>
      </c>
      <c r="Y388" s="46" t="s">
        <v>0</v>
      </c>
      <c r="Z388" s="46" t="s">
        <v>0</v>
      </c>
      <c r="AA388" s="46" t="s">
        <v>0</v>
      </c>
      <c r="AB388" s="46" t="s">
        <v>0</v>
      </c>
      <c r="AC388" s="46" t="s">
        <v>0</v>
      </c>
      <c r="AD388" s="46" t="s">
        <v>0</v>
      </c>
      <c r="AE388" s="80">
        <f t="shared" ref="AE388:BM388" si="276">(AE360/AE$63)*100</f>
        <v>0.46826379867677714</v>
      </c>
      <c r="AF388" s="80">
        <f t="shared" si="276"/>
        <v>0.48610348236844991</v>
      </c>
      <c r="AG388" s="80">
        <f t="shared" si="276"/>
        <v>0.75184403386855769</v>
      </c>
      <c r="AH388" s="80">
        <f t="shared" si="276"/>
        <v>0.48735632183908045</v>
      </c>
      <c r="AI388" s="80">
        <f t="shared" si="276"/>
        <v>0.34758086993589427</v>
      </c>
      <c r="AJ388" s="80">
        <f t="shared" si="276"/>
        <v>0.52419886588421472</v>
      </c>
      <c r="AK388" s="80">
        <f t="shared" si="276"/>
        <v>0.42198658299069469</v>
      </c>
      <c r="AL388" s="80">
        <f t="shared" si="276"/>
        <v>0.74622722174719336</v>
      </c>
      <c r="AM388" s="80">
        <f t="shared" si="276"/>
        <v>0.8560046638165566</v>
      </c>
      <c r="AN388" s="80">
        <f t="shared" si="276"/>
        <v>0.94242255046275147</v>
      </c>
      <c r="AO388" s="80">
        <f t="shared" si="276"/>
        <v>1.1843777830213813</v>
      </c>
      <c r="AP388" s="80">
        <f t="shared" si="276"/>
        <v>1.6544483277924589</v>
      </c>
      <c r="AQ388" s="80">
        <f t="shared" si="276"/>
        <v>1.8390387156158619</v>
      </c>
      <c r="AR388" s="80">
        <f t="shared" si="276"/>
        <v>1.9788034819552518</v>
      </c>
      <c r="AS388" s="80">
        <f t="shared" si="276"/>
        <v>2.3412445591361006</v>
      </c>
      <c r="AT388" s="80">
        <f t="shared" si="276"/>
        <v>3.083884742632915</v>
      </c>
      <c r="AU388" s="80">
        <f t="shared" si="276"/>
        <v>3.9616946570482403</v>
      </c>
      <c r="AV388" s="80">
        <f t="shared" si="276"/>
        <v>4.1590008226759405</v>
      </c>
      <c r="AW388" s="80">
        <f t="shared" si="276"/>
        <v>4.9125829418969298</v>
      </c>
      <c r="AX388" s="80">
        <f t="shared" si="276"/>
        <v>5.416506422582879</v>
      </c>
      <c r="AY388" s="80">
        <f t="shared" si="276"/>
        <v>5.6280532876856988</v>
      </c>
      <c r="AZ388" s="80">
        <f t="shared" si="276"/>
        <v>5.9515430019406939</v>
      </c>
      <c r="BA388" s="80">
        <f t="shared" si="276"/>
        <v>6.0911546252532078</v>
      </c>
      <c r="BB388" s="80">
        <f t="shared" si="276"/>
        <v>7.0208627969576192</v>
      </c>
      <c r="BC388" s="80">
        <f t="shared" si="276"/>
        <v>4.3088152484567734</v>
      </c>
      <c r="BD388" s="80">
        <f t="shared" si="276"/>
        <v>3.2511640765330565</v>
      </c>
      <c r="BE388" s="80">
        <f t="shared" si="276"/>
        <v>2.2967477189796233</v>
      </c>
      <c r="BF388" s="80">
        <f t="shared" si="276"/>
        <v>2.5108858688241442</v>
      </c>
      <c r="BG388" s="80">
        <f t="shared" si="276"/>
        <v>6.2380011787291894</v>
      </c>
      <c r="BH388" s="80">
        <f t="shared" si="276"/>
        <v>3.6009480533596356</v>
      </c>
      <c r="BI388" s="80">
        <f t="shared" si="276"/>
        <v>2.5510417994710357</v>
      </c>
      <c r="BJ388" s="80">
        <f t="shared" si="276"/>
        <v>1.5126196159380556</v>
      </c>
      <c r="BK388" s="80">
        <f t="shared" si="276"/>
        <v>1.4230720277091478</v>
      </c>
      <c r="BL388" s="80">
        <f t="shared" si="276"/>
        <v>2.2943287227659326</v>
      </c>
      <c r="BM388" s="80">
        <f t="shared" si="276"/>
        <v>8.0254266692921341</v>
      </c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</row>
    <row r="389" spans="1:92" x14ac:dyDescent="0.25">
      <c r="A389" s="113"/>
      <c r="B389" s="14" t="s">
        <v>94</v>
      </c>
      <c r="C389" s="46" t="s">
        <v>0</v>
      </c>
      <c r="D389" s="46" t="s">
        <v>0</v>
      </c>
      <c r="E389" s="46" t="s">
        <v>0</v>
      </c>
      <c r="F389" s="46" t="s">
        <v>0</v>
      </c>
      <c r="G389" s="46" t="s">
        <v>0</v>
      </c>
      <c r="H389" s="46" t="s">
        <v>0</v>
      </c>
      <c r="I389" s="46" t="s">
        <v>0</v>
      </c>
      <c r="J389" s="46" t="s">
        <v>0</v>
      </c>
      <c r="K389" s="46" t="s">
        <v>0</v>
      </c>
      <c r="L389" s="46" t="s">
        <v>0</v>
      </c>
      <c r="M389" s="46" t="s">
        <v>0</v>
      </c>
      <c r="N389" s="46" t="s">
        <v>0</v>
      </c>
      <c r="O389" s="46" t="s">
        <v>0</v>
      </c>
      <c r="P389" s="80">
        <f t="shared" ref="P389:AD389" si="277">(P361/P$63)*100</f>
        <v>0.23796932839767318</v>
      </c>
      <c r="Q389" s="80">
        <f t="shared" si="277"/>
        <v>0.33726812816188867</v>
      </c>
      <c r="R389" s="80">
        <f t="shared" si="277"/>
        <v>0.30837004405286345</v>
      </c>
      <c r="S389" s="80">
        <f t="shared" si="277"/>
        <v>0.26187803965581741</v>
      </c>
      <c r="T389" s="80">
        <f t="shared" si="277"/>
        <v>1.6088235294117645</v>
      </c>
      <c r="U389" s="80">
        <f t="shared" si="277"/>
        <v>0.26095316577393213</v>
      </c>
      <c r="V389" s="80">
        <f t="shared" si="277"/>
        <v>0.21836865767501604</v>
      </c>
      <c r="W389" s="80">
        <f t="shared" si="277"/>
        <v>0.1939629045944963</v>
      </c>
      <c r="X389" s="80">
        <f t="shared" si="277"/>
        <v>0.16247833622183708</v>
      </c>
      <c r="Y389" s="80">
        <f t="shared" si="277"/>
        <v>0.19661080423181349</v>
      </c>
      <c r="Z389" s="80">
        <f t="shared" si="277"/>
        <v>0.23014959723820483</v>
      </c>
      <c r="AA389" s="80">
        <f t="shared" si="277"/>
        <v>0.38827721929684589</v>
      </c>
      <c r="AB389" s="80">
        <f t="shared" si="277"/>
        <v>1.6580764368374987</v>
      </c>
      <c r="AC389" s="80">
        <f t="shared" si="277"/>
        <v>1.288936627282492</v>
      </c>
      <c r="AD389" s="80">
        <f t="shared" si="277"/>
        <v>1.5536859749218321</v>
      </c>
      <c r="AE389" s="80">
        <f t="shared" ref="AE389:BM389" si="278">(AE361/AE$63)*100</f>
        <v>1.0936225491676987</v>
      </c>
      <c r="AF389" s="80">
        <f t="shared" si="278"/>
        <v>0.73052839723168184</v>
      </c>
      <c r="AG389" s="80">
        <f t="shared" si="278"/>
        <v>1.1360671678960226</v>
      </c>
      <c r="AH389" s="80">
        <f t="shared" si="278"/>
        <v>1.072183908045977</v>
      </c>
      <c r="AI389" s="80">
        <f t="shared" si="278"/>
        <v>1.2821143409899496</v>
      </c>
      <c r="AJ389" s="80">
        <f t="shared" si="278"/>
        <v>1.4225900039562178</v>
      </c>
      <c r="AK389" s="80">
        <f t="shared" si="278"/>
        <v>1.0995996537545987</v>
      </c>
      <c r="AL389" s="80">
        <f t="shared" si="278"/>
        <v>0.45528744183980541</v>
      </c>
      <c r="AM389" s="80">
        <f t="shared" si="278"/>
        <v>0.43237465993004276</v>
      </c>
      <c r="AN389" s="80">
        <f t="shared" si="278"/>
        <v>0.53550581188772151</v>
      </c>
      <c r="AO389" s="80">
        <f t="shared" si="278"/>
        <v>0.5693538442802013</v>
      </c>
      <c r="AP389" s="80">
        <f t="shared" si="278"/>
        <v>0.80555792345068622</v>
      </c>
      <c r="AQ389" s="80">
        <f t="shared" si="278"/>
        <v>0.71132038847109946</v>
      </c>
      <c r="AR389" s="80">
        <f t="shared" si="278"/>
        <v>0.67884273476644574</v>
      </c>
      <c r="AS389" s="80">
        <f t="shared" si="278"/>
        <v>0.58464190683206529</v>
      </c>
      <c r="AT389" s="80">
        <f t="shared" si="278"/>
        <v>0.66361468031084092</v>
      </c>
      <c r="AU389" s="80">
        <f t="shared" si="278"/>
        <v>0.56293049722811717</v>
      </c>
      <c r="AV389" s="80">
        <f t="shared" si="278"/>
        <v>0.53548724852292273</v>
      </c>
      <c r="AW389" s="80">
        <f t="shared" si="278"/>
        <v>0.30047510733657251</v>
      </c>
      <c r="AX389" s="80">
        <f t="shared" si="278"/>
        <v>0.42242904391969849</v>
      </c>
      <c r="AY389" s="80">
        <f t="shared" si="278"/>
        <v>0.36597769120041795</v>
      </c>
      <c r="AZ389" s="80">
        <f t="shared" si="278"/>
        <v>0.22624661886997355</v>
      </c>
      <c r="BA389" s="80">
        <f t="shared" si="278"/>
        <v>0.21224397929327032</v>
      </c>
      <c r="BB389" s="80">
        <f t="shared" si="278"/>
        <v>9.0406133739854816E-2</v>
      </c>
      <c r="BC389" s="80">
        <f t="shared" si="278"/>
        <v>8.2872047683301281E-2</v>
      </c>
      <c r="BD389" s="80">
        <f t="shared" si="278"/>
        <v>9.6976223456377339E-2</v>
      </c>
      <c r="BE389" s="80">
        <f t="shared" si="278"/>
        <v>5.301726006355402E-2</v>
      </c>
      <c r="BF389" s="80">
        <f t="shared" si="278"/>
        <v>7.417844643425299E-2</v>
      </c>
      <c r="BG389" s="80">
        <f t="shared" si="278"/>
        <v>8.2277631571269355E-2</v>
      </c>
      <c r="BH389" s="80">
        <f t="shared" si="278"/>
        <v>3.2661660347933205E-2</v>
      </c>
      <c r="BI389" s="80">
        <f t="shared" si="278"/>
        <v>0.25246021430667775</v>
      </c>
      <c r="BJ389" s="80">
        <f t="shared" si="278"/>
        <v>0.38141486005334591</v>
      </c>
      <c r="BK389" s="80">
        <f t="shared" si="278"/>
        <v>0.65575159036837527</v>
      </c>
      <c r="BL389" s="80">
        <f t="shared" si="278"/>
        <v>0.58684419643001451</v>
      </c>
      <c r="BM389" s="80">
        <f t="shared" si="278"/>
        <v>0.75241631674184151</v>
      </c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</row>
    <row r="390" spans="1:92" x14ac:dyDescent="0.25">
      <c r="A390" s="113"/>
      <c r="B390" s="14" t="s">
        <v>95</v>
      </c>
      <c r="C390" s="46" t="s">
        <v>0</v>
      </c>
      <c r="D390" s="46" t="s">
        <v>0</v>
      </c>
      <c r="E390" s="46" t="s">
        <v>0</v>
      </c>
      <c r="F390" s="46" t="s">
        <v>0</v>
      </c>
      <c r="G390" s="46" t="s">
        <v>0</v>
      </c>
      <c r="H390" s="46" t="s">
        <v>0</v>
      </c>
      <c r="I390" s="46" t="s">
        <v>0</v>
      </c>
      <c r="J390" s="46" t="s">
        <v>0</v>
      </c>
      <c r="K390" s="46" t="s">
        <v>0</v>
      </c>
      <c r="L390" s="46" t="s">
        <v>0</v>
      </c>
      <c r="M390" s="46" t="s">
        <v>0</v>
      </c>
      <c r="N390" s="46" t="s">
        <v>0</v>
      </c>
      <c r="O390" s="46" t="s">
        <v>0</v>
      </c>
      <c r="P390" s="80">
        <f t="shared" ref="P390:AD390" si="279">(P362/P$63)*100</f>
        <v>0</v>
      </c>
      <c r="Q390" s="80">
        <f t="shared" si="279"/>
        <v>0.33726812816188867</v>
      </c>
      <c r="R390" s="80">
        <f t="shared" si="279"/>
        <v>0.30837004405286345</v>
      </c>
      <c r="S390" s="80">
        <f t="shared" si="279"/>
        <v>0.26187803965581741</v>
      </c>
      <c r="T390" s="80">
        <f t="shared" si="279"/>
        <v>0.25441176470588234</v>
      </c>
      <c r="U390" s="80">
        <f t="shared" si="279"/>
        <v>0.27468754291992858</v>
      </c>
      <c r="V390" s="80">
        <f t="shared" si="279"/>
        <v>0.20552344251766216</v>
      </c>
      <c r="W390" s="80">
        <f t="shared" si="279"/>
        <v>3.6368044611468059E-2</v>
      </c>
      <c r="X390" s="80">
        <f t="shared" si="279"/>
        <v>0.10831889081455806</v>
      </c>
      <c r="Y390" s="80">
        <f t="shared" si="279"/>
        <v>0.69281902443591425</v>
      </c>
      <c r="Z390" s="80">
        <f t="shared" si="279"/>
        <v>0.8822401227464518</v>
      </c>
      <c r="AA390" s="80">
        <f t="shared" si="279"/>
        <v>0.65422052018509658</v>
      </c>
      <c r="AB390" s="80">
        <f t="shared" si="279"/>
        <v>0</v>
      </c>
      <c r="AC390" s="80">
        <f t="shared" si="279"/>
        <v>0</v>
      </c>
      <c r="AD390" s="80">
        <f t="shared" si="279"/>
        <v>3.223414885729942E-3</v>
      </c>
      <c r="AE390" s="80">
        <f t="shared" ref="AE390:BM390" si="280">(AE362/AE$63)*100</f>
        <v>3.0210567656566269E-3</v>
      </c>
      <c r="AF390" s="80">
        <f t="shared" si="280"/>
        <v>1.922443150609689E-2</v>
      </c>
      <c r="AG390" s="80">
        <f t="shared" si="280"/>
        <v>7.1152432227308306E-3</v>
      </c>
      <c r="AH390" s="80">
        <f t="shared" si="280"/>
        <v>8.6436781609195407E-2</v>
      </c>
      <c r="AI390" s="80">
        <f t="shared" si="280"/>
        <v>3.2790648107159843E-3</v>
      </c>
      <c r="AJ390" s="80">
        <f t="shared" si="280"/>
        <v>1.3187392852433073E-2</v>
      </c>
      <c r="AK390" s="80">
        <f t="shared" si="280"/>
        <v>6.7626054966457468E-3</v>
      </c>
      <c r="AL390" s="80">
        <f t="shared" si="280"/>
        <v>0</v>
      </c>
      <c r="AM390" s="80">
        <f t="shared" si="280"/>
        <v>0</v>
      </c>
      <c r="AN390" s="80">
        <f t="shared" si="280"/>
        <v>0</v>
      </c>
      <c r="AO390" s="80">
        <f t="shared" si="280"/>
        <v>7.6116824101631184E-4</v>
      </c>
      <c r="AP390" s="80">
        <f t="shared" si="280"/>
        <v>7.814053931179496E-3</v>
      </c>
      <c r="AQ390" s="80">
        <f t="shared" si="280"/>
        <v>2.5046492551799278E-3</v>
      </c>
      <c r="AR390" s="80">
        <f t="shared" si="280"/>
        <v>6.3497194578494079E-3</v>
      </c>
      <c r="AS390" s="80">
        <f t="shared" si="280"/>
        <v>1.284927267762781E-2</v>
      </c>
      <c r="AT390" s="80">
        <f t="shared" si="280"/>
        <v>9.1367238593521583E-3</v>
      </c>
      <c r="AU390" s="80">
        <f t="shared" si="280"/>
        <v>0.18574262426629629</v>
      </c>
      <c r="AV390" s="80">
        <f t="shared" si="280"/>
        <v>7.5536609079350836E-2</v>
      </c>
      <c r="AW390" s="80">
        <f t="shared" si="280"/>
        <v>4.0040915759296893E-2</v>
      </c>
      <c r="AX390" s="80">
        <f t="shared" si="280"/>
        <v>6.4610414583493574E-3</v>
      </c>
      <c r="AY390" s="80">
        <f t="shared" si="280"/>
        <v>5.2798603893758093E-3</v>
      </c>
      <c r="AZ390" s="80">
        <f t="shared" si="280"/>
        <v>3.0920371245563055E-2</v>
      </c>
      <c r="BA390" s="80">
        <f t="shared" si="280"/>
        <v>1.012829169480081E-2</v>
      </c>
      <c r="BB390" s="80">
        <f t="shared" si="280"/>
        <v>0.17713888055574264</v>
      </c>
      <c r="BC390" s="80">
        <f t="shared" si="280"/>
        <v>3.7186175242506989E-3</v>
      </c>
      <c r="BD390" s="80">
        <f t="shared" si="280"/>
        <v>0</v>
      </c>
      <c r="BE390" s="80">
        <f t="shared" si="280"/>
        <v>2.2229459146144243E-4</v>
      </c>
      <c r="BF390" s="80">
        <f t="shared" si="280"/>
        <v>0</v>
      </c>
      <c r="BG390" s="80">
        <f t="shared" si="280"/>
        <v>1.410098558099095</v>
      </c>
      <c r="BH390" s="80">
        <f t="shared" si="280"/>
        <v>0.47045769044208424</v>
      </c>
      <c r="BI390" s="80">
        <f t="shared" si="280"/>
        <v>9.1939840797331043E-2</v>
      </c>
      <c r="BJ390" s="80">
        <f t="shared" si="280"/>
        <v>0.25101661730006525</v>
      </c>
      <c r="BK390" s="80">
        <f t="shared" si="280"/>
        <v>0.3369834561615262</v>
      </c>
      <c r="BL390" s="80">
        <f t="shared" si="280"/>
        <v>0.1840104683721232</v>
      </c>
      <c r="BM390" s="80">
        <f t="shared" si="280"/>
        <v>2.4354528147170131</v>
      </c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</row>
    <row r="391" spans="1:92" x14ac:dyDescent="0.25">
      <c r="A391" s="113"/>
      <c r="B391" s="51" t="s">
        <v>19</v>
      </c>
      <c r="C391" s="91" t="s">
        <v>0</v>
      </c>
      <c r="D391" s="91" t="s">
        <v>0</v>
      </c>
      <c r="E391" s="91" t="s">
        <v>0</v>
      </c>
      <c r="F391" s="91" t="s">
        <v>0</v>
      </c>
      <c r="G391" s="91" t="s">
        <v>0</v>
      </c>
      <c r="H391" s="91" t="s">
        <v>0</v>
      </c>
      <c r="I391" s="91" t="s">
        <v>0</v>
      </c>
      <c r="J391" s="91" t="s">
        <v>0</v>
      </c>
      <c r="K391" s="91" t="s">
        <v>0</v>
      </c>
      <c r="L391" s="91" t="s">
        <v>0</v>
      </c>
      <c r="M391" s="91" t="s">
        <v>0</v>
      </c>
      <c r="N391" s="91" t="s">
        <v>0</v>
      </c>
      <c r="O391" s="91" t="s">
        <v>0</v>
      </c>
      <c r="P391" s="145">
        <f t="shared" ref="P391:AD391" si="281">(P363/P$63)*100</f>
        <v>0.79323109465891073</v>
      </c>
      <c r="Q391" s="145">
        <f t="shared" si="281"/>
        <v>1.0118043844856661</v>
      </c>
      <c r="R391" s="145">
        <f t="shared" si="281"/>
        <v>1.0352422907488987</v>
      </c>
      <c r="S391" s="145">
        <f t="shared" si="281"/>
        <v>1.1410400299289187</v>
      </c>
      <c r="T391" s="145">
        <f t="shared" si="281"/>
        <v>0.78382352941176459</v>
      </c>
      <c r="U391" s="145">
        <f t="shared" si="281"/>
        <v>1.0300782859497322</v>
      </c>
      <c r="V391" s="145">
        <f t="shared" si="281"/>
        <v>1.2074502247912653</v>
      </c>
      <c r="W391" s="145">
        <f t="shared" si="281"/>
        <v>1.0304279306582615</v>
      </c>
      <c r="X391" s="145">
        <f t="shared" si="281"/>
        <v>0.97487001733102241</v>
      </c>
      <c r="Y391" s="145">
        <f t="shared" si="281"/>
        <v>1.2452017601348186</v>
      </c>
      <c r="Z391" s="145">
        <f t="shared" si="281"/>
        <v>1.5496739547372458</v>
      </c>
      <c r="AA391" s="145">
        <f t="shared" si="281"/>
        <v>2.3190255837455456</v>
      </c>
      <c r="AB391" s="145">
        <f t="shared" si="281"/>
        <v>2.3047748711465523</v>
      </c>
      <c r="AC391" s="145">
        <f t="shared" si="281"/>
        <v>2.1732903687790905</v>
      </c>
      <c r="AD391" s="145">
        <f t="shared" si="281"/>
        <v>2.6947748444702317</v>
      </c>
      <c r="AE391" s="145">
        <f t="shared" ref="AE391:BM391" si="282">(AE363/AE$63)*100</f>
        <v>2.5135192290263135</v>
      </c>
      <c r="AF391" s="145">
        <f t="shared" si="282"/>
        <v>1.249588047896298</v>
      </c>
      <c r="AG391" s="145">
        <f t="shared" si="282"/>
        <v>1.0317102672959704</v>
      </c>
      <c r="AH391" s="145">
        <f t="shared" si="282"/>
        <v>1.2119540229885057</v>
      </c>
      <c r="AI391" s="145">
        <f t="shared" si="282"/>
        <v>1.2853934058006655</v>
      </c>
      <c r="AJ391" s="145">
        <f t="shared" si="282"/>
        <v>1.6962284056442043</v>
      </c>
      <c r="AK391" s="145">
        <f t="shared" si="282"/>
        <v>1.4079744644016445</v>
      </c>
      <c r="AL391" s="145">
        <f t="shared" si="282"/>
        <v>0.47416521381852911</v>
      </c>
      <c r="AM391" s="145">
        <f t="shared" si="282"/>
        <v>1.0114652157015158</v>
      </c>
      <c r="AN391" s="145">
        <f t="shared" si="282"/>
        <v>0.86036241815136294</v>
      </c>
      <c r="AO391" s="145">
        <f t="shared" si="282"/>
        <v>1.4842780699818081</v>
      </c>
      <c r="AP391" s="145">
        <f t="shared" si="282"/>
        <v>2.0231295996362912</v>
      </c>
      <c r="AQ391" s="145">
        <f t="shared" si="282"/>
        <v>2.0682141224648252</v>
      </c>
      <c r="AR391" s="145">
        <f t="shared" si="282"/>
        <v>3.1367614121776075</v>
      </c>
      <c r="AS391" s="145">
        <f t="shared" si="282"/>
        <v>4.0930287341860252</v>
      </c>
      <c r="AT391" s="145">
        <f t="shared" si="282"/>
        <v>3.010310071554974</v>
      </c>
      <c r="AU391" s="145">
        <f t="shared" si="282"/>
        <v>2.4659777353249068</v>
      </c>
      <c r="AV391" s="145">
        <f t="shared" si="282"/>
        <v>0.85670480891481571</v>
      </c>
      <c r="AW391" s="145">
        <f t="shared" si="282"/>
        <v>0.9815071535283113</v>
      </c>
      <c r="AX391" s="145">
        <f t="shared" si="282"/>
        <v>1.1399123144373511</v>
      </c>
      <c r="AY391" s="145">
        <f t="shared" si="282"/>
        <v>0.62802549894680681</v>
      </c>
      <c r="AZ391" s="145">
        <f t="shared" si="282"/>
        <v>0.45299600800410261</v>
      </c>
      <c r="BA391" s="145">
        <f t="shared" si="282"/>
        <v>0.49538600045014625</v>
      </c>
      <c r="BB391" s="145">
        <f t="shared" si="282"/>
        <v>0.6469242527208573</v>
      </c>
      <c r="BC391" s="145">
        <f t="shared" si="282"/>
        <v>0.41188116006700598</v>
      </c>
      <c r="BD391" s="145">
        <f t="shared" si="282"/>
        <v>0.45694617530116904</v>
      </c>
      <c r="BE391" s="145">
        <f t="shared" si="282"/>
        <v>0.56184957991879581</v>
      </c>
      <c r="BF391" s="145">
        <f t="shared" si="282"/>
        <v>0.45961547202399888</v>
      </c>
      <c r="BG391" s="145">
        <f t="shared" si="282"/>
        <v>0.84604454662690876</v>
      </c>
      <c r="BH391" s="145">
        <f t="shared" si="282"/>
        <v>1.0322490635458559</v>
      </c>
      <c r="BI391" s="145">
        <f t="shared" si="282"/>
        <v>0.90784710177727546</v>
      </c>
      <c r="BJ391" s="145">
        <f t="shared" si="282"/>
        <v>9.4538725996128475E-2</v>
      </c>
      <c r="BK391" s="145">
        <f t="shared" si="282"/>
        <v>7.9692033551712282E-2</v>
      </c>
      <c r="BL391" s="145">
        <f t="shared" si="282"/>
        <v>7.791434246387198E-2</v>
      </c>
      <c r="BM391" s="145">
        <f t="shared" si="282"/>
        <v>2.084255725046652E-2</v>
      </c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</row>
    <row r="392" spans="1:92" x14ac:dyDescent="0.25">
      <c r="A392" s="113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46"/>
      <c r="N392" s="46"/>
      <c r="O392" s="46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80"/>
      <c r="AF392" s="80"/>
      <c r="AG392" s="80"/>
      <c r="AH392" s="80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9"/>
      <c r="BH392" s="29"/>
      <c r="BI392" s="29"/>
      <c r="BJ392" s="29"/>
      <c r="BK392" s="29"/>
      <c r="BL392" s="29"/>
      <c r="BM392" s="29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</row>
    <row r="393" spans="1:92" x14ac:dyDescent="0.25">
      <c r="A393" s="170"/>
      <c r="B393" s="43" t="s">
        <v>286</v>
      </c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</row>
    <row r="394" spans="1:92" x14ac:dyDescent="0.25">
      <c r="A394" s="113"/>
      <c r="B394" s="9"/>
      <c r="C394" s="10">
        <v>1920</v>
      </c>
      <c r="D394" s="10">
        <v>1921</v>
      </c>
      <c r="E394" s="10">
        <v>1922</v>
      </c>
      <c r="F394" s="10">
        <v>1923</v>
      </c>
      <c r="G394" s="10">
        <v>1924</v>
      </c>
      <c r="H394" s="10">
        <v>1925</v>
      </c>
      <c r="I394" s="10">
        <v>1926</v>
      </c>
      <c r="J394" s="10">
        <v>1927</v>
      </c>
      <c r="K394" s="10">
        <v>1928</v>
      </c>
      <c r="L394" s="10">
        <v>1929</v>
      </c>
      <c r="M394" s="10">
        <v>1930</v>
      </c>
      <c r="N394" s="10">
        <v>1931</v>
      </c>
      <c r="O394" s="10">
        <v>1932</v>
      </c>
      <c r="P394" s="10">
        <v>1933</v>
      </c>
      <c r="Q394" s="10">
        <v>1934</v>
      </c>
      <c r="R394" s="10">
        <v>1935</v>
      </c>
      <c r="S394" s="10">
        <v>1936</v>
      </c>
      <c r="T394" s="10">
        <v>1937</v>
      </c>
      <c r="U394" s="10">
        <v>1938</v>
      </c>
      <c r="V394" s="10">
        <v>1939</v>
      </c>
      <c r="W394" s="10">
        <v>1940</v>
      </c>
      <c r="X394" s="10">
        <v>1941</v>
      </c>
      <c r="Y394" s="10">
        <v>1942</v>
      </c>
      <c r="Z394" s="10">
        <v>1943</v>
      </c>
      <c r="AA394" s="10">
        <v>1944</v>
      </c>
      <c r="AB394" s="10">
        <v>1945</v>
      </c>
      <c r="AC394" s="10">
        <v>1946</v>
      </c>
      <c r="AD394" s="10">
        <v>1947</v>
      </c>
      <c r="AE394" s="10">
        <v>1948</v>
      </c>
      <c r="AF394" s="10">
        <v>1949</v>
      </c>
      <c r="AG394" s="10">
        <v>1950</v>
      </c>
      <c r="AH394" s="10">
        <v>1951</v>
      </c>
      <c r="AI394" s="10">
        <v>1952</v>
      </c>
      <c r="AJ394" s="10">
        <v>1953</v>
      </c>
      <c r="AK394" s="10">
        <v>1954</v>
      </c>
      <c r="AL394" s="10">
        <v>1955</v>
      </c>
      <c r="AM394" s="10">
        <v>1956</v>
      </c>
      <c r="AN394" s="10">
        <v>1957</v>
      </c>
      <c r="AO394" s="10">
        <v>1958</v>
      </c>
      <c r="AP394" s="10">
        <v>1959</v>
      </c>
      <c r="AQ394" s="10">
        <v>1960</v>
      </c>
      <c r="AR394" s="10">
        <v>1961</v>
      </c>
      <c r="AS394" s="10">
        <v>1962</v>
      </c>
      <c r="AT394" s="10">
        <v>1963</v>
      </c>
      <c r="AU394" s="10">
        <v>1964</v>
      </c>
      <c r="AV394" s="10">
        <v>1965</v>
      </c>
      <c r="AW394" s="10">
        <v>1966</v>
      </c>
      <c r="AX394" s="10">
        <v>1967</v>
      </c>
      <c r="AY394" s="10">
        <v>1968</v>
      </c>
      <c r="AZ394" s="10">
        <v>1969</v>
      </c>
      <c r="BA394" s="10">
        <v>1970</v>
      </c>
      <c r="BB394" s="10">
        <v>1971</v>
      </c>
      <c r="BC394" s="10">
        <v>1972</v>
      </c>
      <c r="BD394" s="10">
        <v>1973</v>
      </c>
      <c r="BE394" s="10">
        <v>1974</v>
      </c>
      <c r="BF394" s="10">
        <v>1975</v>
      </c>
      <c r="BG394" s="10">
        <v>1976</v>
      </c>
      <c r="BH394" s="10">
        <v>1977</v>
      </c>
      <c r="BI394" s="10">
        <v>1978</v>
      </c>
      <c r="BJ394" s="10">
        <v>1979</v>
      </c>
      <c r="BK394" s="10">
        <v>1980</v>
      </c>
      <c r="BL394" s="10">
        <v>1981</v>
      </c>
      <c r="BM394" s="10">
        <v>1982</v>
      </c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</row>
    <row r="395" spans="1:92" x14ac:dyDescent="0.25">
      <c r="A395" s="113"/>
      <c r="B395" s="36" t="s">
        <v>85</v>
      </c>
      <c r="C395" s="46" t="s">
        <v>0</v>
      </c>
      <c r="D395" s="46" t="s">
        <v>0</v>
      </c>
      <c r="E395" s="46" t="s">
        <v>0</v>
      </c>
      <c r="F395" s="46" t="s">
        <v>0</v>
      </c>
      <c r="G395" s="46" t="s">
        <v>0</v>
      </c>
      <c r="H395" s="46" t="s">
        <v>0</v>
      </c>
      <c r="I395" s="46" t="s">
        <v>0</v>
      </c>
      <c r="J395" s="46" t="s">
        <v>0</v>
      </c>
      <c r="K395" s="46" t="s">
        <v>0</v>
      </c>
      <c r="L395" s="46" t="s">
        <v>0</v>
      </c>
      <c r="M395" s="46" t="s">
        <v>0</v>
      </c>
      <c r="N395" s="46" t="s">
        <v>0</v>
      </c>
      <c r="O395" s="46" t="s">
        <v>0</v>
      </c>
      <c r="P395" s="46" t="s">
        <v>0</v>
      </c>
      <c r="Q395" s="80">
        <f t="shared" ref="Q395:AV395" si="283">((Q338/P338)-1)*100</f>
        <v>38.888888888888886</v>
      </c>
      <c r="R395" s="80">
        <f t="shared" si="283"/>
        <v>55.2</v>
      </c>
      <c r="S395" s="80">
        <f t="shared" si="283"/>
        <v>12.628865979381443</v>
      </c>
      <c r="T395" s="80">
        <f t="shared" si="283"/>
        <v>-2.9748283752860427</v>
      </c>
      <c r="U395" s="80">
        <f t="shared" si="283"/>
        <v>12.028301886792448</v>
      </c>
      <c r="V395" s="80">
        <f t="shared" si="283"/>
        <v>17.894736842105253</v>
      </c>
      <c r="W395" s="80">
        <f t="shared" si="283"/>
        <v>28.928571428571438</v>
      </c>
      <c r="X395" s="80">
        <f t="shared" si="283"/>
        <v>20.360110803324094</v>
      </c>
      <c r="Y395" s="80">
        <f t="shared" si="283"/>
        <v>51.208285385500574</v>
      </c>
      <c r="Z395" s="80">
        <f t="shared" si="283"/>
        <v>56.164383561643838</v>
      </c>
      <c r="AA395" s="80">
        <f t="shared" si="283"/>
        <v>26.949317738791436</v>
      </c>
      <c r="AB395" s="80">
        <f t="shared" si="283"/>
        <v>27.024952015355087</v>
      </c>
      <c r="AC395" s="80">
        <f t="shared" si="283"/>
        <v>-1.6016923541855577</v>
      </c>
      <c r="AD395" s="80">
        <f t="shared" si="283"/>
        <v>-6.2039312039312016</v>
      </c>
      <c r="AE395" s="80">
        <f t="shared" si="283"/>
        <v>12.737393582187305</v>
      </c>
      <c r="AF395" s="80">
        <f t="shared" si="283"/>
        <v>17.339529480104552</v>
      </c>
      <c r="AG395" s="80">
        <f t="shared" si="283"/>
        <v>28.316831683168321</v>
      </c>
      <c r="AH395" s="80">
        <f t="shared" si="283"/>
        <v>3.5686728395061706</v>
      </c>
      <c r="AI395" s="80">
        <f t="shared" si="283"/>
        <v>5.606258148631027</v>
      </c>
      <c r="AJ395" s="80">
        <f t="shared" si="283"/>
        <v>5.7848324514991223</v>
      </c>
      <c r="AK395" s="80">
        <f t="shared" si="283"/>
        <v>18.472824274758249</v>
      </c>
      <c r="AL395" s="80">
        <f t="shared" si="283"/>
        <v>16.464959189417392</v>
      </c>
      <c r="AM395" s="80">
        <f t="shared" si="283"/>
        <v>10.053165780570318</v>
      </c>
      <c r="AN395" s="80">
        <f t="shared" si="283"/>
        <v>2.3715415019762931</v>
      </c>
      <c r="AO395" s="80">
        <f t="shared" si="283"/>
        <v>9.5023595023594929</v>
      </c>
      <c r="AP395" s="80">
        <f t="shared" si="283"/>
        <v>11.488736532810972</v>
      </c>
      <c r="AQ395" s="80">
        <f t="shared" si="283"/>
        <v>4.5945708512694416</v>
      </c>
      <c r="AR395" s="80">
        <f t="shared" si="283"/>
        <v>12.665882748194178</v>
      </c>
      <c r="AS395" s="80">
        <f t="shared" si="283"/>
        <v>10.876695989264951</v>
      </c>
      <c r="AT395" s="80">
        <f t="shared" si="283"/>
        <v>11.013245478383649</v>
      </c>
      <c r="AU395" s="80">
        <f t="shared" si="283"/>
        <v>6.317000787353888</v>
      </c>
      <c r="AV395" s="80">
        <f t="shared" si="283"/>
        <v>8.807109490714371</v>
      </c>
      <c r="AW395" s="80">
        <f t="shared" ref="AW395:BM395" si="284">((AW338/AV338)-1)*100</f>
        <v>11.282722513089016</v>
      </c>
      <c r="AX395" s="80">
        <f t="shared" si="284"/>
        <v>2.3570924488355738</v>
      </c>
      <c r="AY395" s="80">
        <f t="shared" si="284"/>
        <v>6.4074278359992576</v>
      </c>
      <c r="AZ395" s="80">
        <f t="shared" si="284"/>
        <v>22.436285097192222</v>
      </c>
      <c r="BA395" s="80">
        <f t="shared" si="284"/>
        <v>8.1675134067174646</v>
      </c>
      <c r="BB395" s="80">
        <f t="shared" si="284"/>
        <v>4.0999380279852504</v>
      </c>
      <c r="BC395" s="80">
        <f t="shared" si="284"/>
        <v>79.198521117934575</v>
      </c>
      <c r="BD395" s="80">
        <f t="shared" si="284"/>
        <v>41.657195810676129</v>
      </c>
      <c r="BE395" s="80">
        <f t="shared" si="284"/>
        <v>41.496951294774</v>
      </c>
      <c r="BF395" s="80">
        <f t="shared" si="284"/>
        <v>30.352937071477172</v>
      </c>
      <c r="BG395" s="80">
        <f t="shared" si="284"/>
        <v>22.314198910555838</v>
      </c>
      <c r="BH395" s="80">
        <f t="shared" si="284"/>
        <v>43.631379972535143</v>
      </c>
      <c r="BI395" s="80">
        <f t="shared" si="284"/>
        <v>29.296684544124819</v>
      </c>
      <c r="BJ395" s="80">
        <f t="shared" si="284"/>
        <v>62.678906434126816</v>
      </c>
      <c r="BK395" s="80">
        <f t="shared" si="284"/>
        <v>36.069051263707763</v>
      </c>
      <c r="BL395" s="80">
        <f t="shared" si="284"/>
        <v>44.018682682929963</v>
      </c>
      <c r="BM395" s="80">
        <f t="shared" si="284"/>
        <v>139.60539319105973</v>
      </c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</row>
    <row r="396" spans="1:92" x14ac:dyDescent="0.25">
      <c r="A396" s="113"/>
      <c r="B396" s="27" t="s">
        <v>16</v>
      </c>
      <c r="C396" s="46" t="s">
        <v>0</v>
      </c>
      <c r="D396" s="46" t="s">
        <v>0</v>
      </c>
      <c r="E396" s="46" t="s">
        <v>0</v>
      </c>
      <c r="F396" s="46" t="s">
        <v>0</v>
      </c>
      <c r="G396" s="46" t="s">
        <v>0</v>
      </c>
      <c r="H396" s="46" t="s">
        <v>0</v>
      </c>
      <c r="I396" s="46" t="s">
        <v>0</v>
      </c>
      <c r="J396" s="46" t="s">
        <v>0</v>
      </c>
      <c r="K396" s="46" t="s">
        <v>0</v>
      </c>
      <c r="L396" s="46" t="s">
        <v>0</v>
      </c>
      <c r="M396" s="46" t="s">
        <v>0</v>
      </c>
      <c r="N396" s="46" t="s">
        <v>0</v>
      </c>
      <c r="O396" s="46" t="s">
        <v>0</v>
      </c>
      <c r="P396" s="46" t="s">
        <v>0</v>
      </c>
      <c r="Q396" s="80">
        <f t="shared" ref="Q396:AV396" si="285">((Q339/P339)-1)*100</f>
        <v>45.801526717557259</v>
      </c>
      <c r="R396" s="80">
        <f t="shared" si="285"/>
        <v>75.392670157068054</v>
      </c>
      <c r="S396" s="80">
        <f t="shared" si="285"/>
        <v>-3.8805970149253688</v>
      </c>
      <c r="T396" s="80">
        <f t="shared" si="285"/>
        <v>-37.267080745341616</v>
      </c>
      <c r="U396" s="80">
        <f t="shared" si="285"/>
        <v>4.9504950495049549</v>
      </c>
      <c r="V396" s="80">
        <f t="shared" si="285"/>
        <v>-0.94339622641509413</v>
      </c>
      <c r="W396" s="80">
        <f t="shared" si="285"/>
        <v>47.619047619047628</v>
      </c>
      <c r="X396" s="80">
        <f t="shared" si="285"/>
        <v>-3.2258064516129004</v>
      </c>
      <c r="Y396" s="80">
        <f t="shared" si="285"/>
        <v>64.333333333333329</v>
      </c>
      <c r="Z396" s="80">
        <f t="shared" si="285"/>
        <v>138.13387423935092</v>
      </c>
      <c r="AA396" s="80">
        <f t="shared" si="285"/>
        <v>15.587734241908002</v>
      </c>
      <c r="AB396" s="80">
        <f t="shared" si="285"/>
        <v>32.719233603537212</v>
      </c>
      <c r="AC396" s="80">
        <f t="shared" si="285"/>
        <v>-27.096057745696832</v>
      </c>
      <c r="AD396" s="80">
        <f t="shared" si="285"/>
        <v>-40.822543792840825</v>
      </c>
      <c r="AE396" s="80">
        <f t="shared" si="285"/>
        <v>6.0489060489060442</v>
      </c>
      <c r="AF396" s="80">
        <f t="shared" si="285"/>
        <v>70.145631067961162</v>
      </c>
      <c r="AG396" s="80">
        <f t="shared" si="285"/>
        <v>102.99572039942939</v>
      </c>
      <c r="AH396" s="80">
        <f t="shared" si="285"/>
        <v>-6.9922698524244602</v>
      </c>
      <c r="AI396" s="80">
        <f t="shared" si="285"/>
        <v>-3.1734038534189657</v>
      </c>
      <c r="AJ396" s="80">
        <f t="shared" si="285"/>
        <v>-8.8177916504096778</v>
      </c>
      <c r="AK396" s="80">
        <f t="shared" si="285"/>
        <v>24.646983311938374</v>
      </c>
      <c r="AL396" s="80">
        <f t="shared" si="285"/>
        <v>92.962581531067627</v>
      </c>
      <c r="AM396" s="80">
        <f t="shared" si="285"/>
        <v>13.075965130759659</v>
      </c>
      <c r="AN396" s="80">
        <f t="shared" si="285"/>
        <v>-3.6815607300188846</v>
      </c>
      <c r="AO396" s="80">
        <f t="shared" si="285"/>
        <v>-16.236524011760867</v>
      </c>
      <c r="AP396" s="80">
        <f t="shared" si="285"/>
        <v>15.269110764430582</v>
      </c>
      <c r="AQ396" s="80">
        <f t="shared" si="285"/>
        <v>-2.7237354085603127</v>
      </c>
      <c r="AR396" s="80">
        <f t="shared" si="285"/>
        <v>-4.3304347826086946</v>
      </c>
      <c r="AS396" s="80">
        <f t="shared" si="285"/>
        <v>4.1447009634611787</v>
      </c>
      <c r="AT396" s="80">
        <f t="shared" si="285"/>
        <v>22.95339500785478</v>
      </c>
      <c r="AU396" s="80">
        <f t="shared" si="285"/>
        <v>9.2986939239068747</v>
      </c>
      <c r="AV396" s="80">
        <f t="shared" si="285"/>
        <v>-6.2215872191193622</v>
      </c>
      <c r="AW396" s="80">
        <f t="shared" ref="AW396:BM396" si="286">((AW339/AV339)-1)*100</f>
        <v>0.18005540166206035</v>
      </c>
      <c r="AX396" s="80">
        <f t="shared" si="286"/>
        <v>10.258537259781564</v>
      </c>
      <c r="AY396" s="80">
        <f t="shared" si="286"/>
        <v>7.2601880877742886</v>
      </c>
      <c r="AZ396" s="80">
        <f t="shared" si="286"/>
        <v>4.9918166939443509</v>
      </c>
      <c r="BA396" s="80">
        <f t="shared" si="286"/>
        <v>14.987195189845238</v>
      </c>
      <c r="BB396" s="80">
        <f t="shared" si="286"/>
        <v>24.51825312288176</v>
      </c>
      <c r="BC396" s="80">
        <f t="shared" si="286"/>
        <v>30.655571972937246</v>
      </c>
      <c r="BD396" s="80">
        <f t="shared" si="286"/>
        <v>6.9936313314683751</v>
      </c>
      <c r="BE396" s="80">
        <f t="shared" si="286"/>
        <v>1.1125945705384943</v>
      </c>
      <c r="BF396" s="80">
        <f t="shared" si="286"/>
        <v>10.876980633802823</v>
      </c>
      <c r="BG396" s="80">
        <f t="shared" si="286"/>
        <v>39.711209249243296</v>
      </c>
      <c r="BH396" s="80">
        <f t="shared" si="286"/>
        <v>56.836908651797138</v>
      </c>
      <c r="BI396" s="80">
        <f t="shared" si="286"/>
        <v>16.864059421635446</v>
      </c>
      <c r="BJ396" s="80">
        <f t="shared" si="286"/>
        <v>36.412975235437742</v>
      </c>
      <c r="BK396" s="80">
        <f t="shared" si="286"/>
        <v>31.922142446412693</v>
      </c>
      <c r="BL396" s="80">
        <f t="shared" si="286"/>
        <v>40.963889152101451</v>
      </c>
      <c r="BM396" s="80">
        <f t="shared" si="286"/>
        <v>12.670705493588841</v>
      </c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</row>
    <row r="397" spans="1:92" x14ac:dyDescent="0.25">
      <c r="A397" s="113"/>
      <c r="B397" s="27" t="s">
        <v>17</v>
      </c>
      <c r="C397" s="46" t="s">
        <v>0</v>
      </c>
      <c r="D397" s="46" t="s">
        <v>0</v>
      </c>
      <c r="E397" s="46" t="s">
        <v>0</v>
      </c>
      <c r="F397" s="46" t="s">
        <v>0</v>
      </c>
      <c r="G397" s="46" t="s">
        <v>0</v>
      </c>
      <c r="H397" s="46" t="s">
        <v>0</v>
      </c>
      <c r="I397" s="46" t="s">
        <v>0</v>
      </c>
      <c r="J397" s="46" t="s">
        <v>0</v>
      </c>
      <c r="K397" s="46" t="s">
        <v>0</v>
      </c>
      <c r="L397" s="46" t="s">
        <v>0</v>
      </c>
      <c r="M397" s="46" t="s">
        <v>0</v>
      </c>
      <c r="N397" s="46" t="s">
        <v>0</v>
      </c>
      <c r="O397" s="46" t="s">
        <v>0</v>
      </c>
      <c r="P397" s="46" t="s">
        <v>0</v>
      </c>
      <c r="Q397" s="80">
        <f t="shared" ref="Q397:AV397" si="287">((Q340/P340)-1)*100</f>
        <v>20.408163265306122</v>
      </c>
      <c r="R397" s="80">
        <f t="shared" si="287"/>
        <v>-10.169491525423723</v>
      </c>
      <c r="S397" s="80">
        <f t="shared" si="287"/>
        <v>116.98113207547172</v>
      </c>
      <c r="T397" s="80">
        <f t="shared" si="287"/>
        <v>93.043478260869563</v>
      </c>
      <c r="U397" s="80">
        <f t="shared" si="287"/>
        <v>18.468468468468458</v>
      </c>
      <c r="V397" s="80">
        <f t="shared" si="287"/>
        <v>33.079847908745251</v>
      </c>
      <c r="W397" s="80">
        <f t="shared" si="287"/>
        <v>17.714285714285705</v>
      </c>
      <c r="X397" s="80">
        <f t="shared" si="287"/>
        <v>38.106796116504846</v>
      </c>
      <c r="Y397" s="80">
        <f t="shared" si="287"/>
        <v>44.28822495606326</v>
      </c>
      <c r="Z397" s="80">
        <f t="shared" si="287"/>
        <v>6.9427527405602874</v>
      </c>
      <c r="AA397" s="80">
        <f t="shared" si="287"/>
        <v>42.141230068337123</v>
      </c>
      <c r="AB397" s="80">
        <f t="shared" si="287"/>
        <v>20.833333333333325</v>
      </c>
      <c r="AC397" s="80">
        <f t="shared" si="287"/>
        <v>28.846153846153854</v>
      </c>
      <c r="AD397" s="80">
        <f t="shared" si="287"/>
        <v>17.189912506433359</v>
      </c>
      <c r="AE397" s="80">
        <f t="shared" si="287"/>
        <v>15.019762845849804</v>
      </c>
      <c r="AF397" s="80">
        <f t="shared" si="287"/>
        <v>0.72546773577701895</v>
      </c>
      <c r="AG397" s="80">
        <f t="shared" si="287"/>
        <v>-11.372251705837755</v>
      </c>
      <c r="AH397" s="80">
        <f t="shared" si="287"/>
        <v>16.424294268605657</v>
      </c>
      <c r="AI397" s="80">
        <f t="shared" si="287"/>
        <v>14.144011756061726</v>
      </c>
      <c r="AJ397" s="80">
        <f t="shared" si="287"/>
        <v>17.830704859993563</v>
      </c>
      <c r="AK397" s="80">
        <f t="shared" si="287"/>
        <v>14.531548757170176</v>
      </c>
      <c r="AL397" s="80">
        <f t="shared" si="287"/>
        <v>-36.680181254471734</v>
      </c>
      <c r="AM397" s="80">
        <f t="shared" si="287"/>
        <v>3.6534839924670326</v>
      </c>
      <c r="AN397" s="80">
        <f t="shared" si="287"/>
        <v>16.351744186046503</v>
      </c>
      <c r="AO397" s="80">
        <f t="shared" si="287"/>
        <v>58.71330418488445</v>
      </c>
      <c r="AP397" s="80">
        <f t="shared" si="287"/>
        <v>7.6741440377803949</v>
      </c>
      <c r="AQ397" s="80">
        <f t="shared" si="287"/>
        <v>12.5</v>
      </c>
      <c r="AR397" s="80">
        <f t="shared" si="287"/>
        <v>28.541260558804417</v>
      </c>
      <c r="AS397" s="80">
        <f t="shared" si="287"/>
        <v>15.556678882850994</v>
      </c>
      <c r="AT397" s="80">
        <f t="shared" si="287"/>
        <v>3.5323709536307923</v>
      </c>
      <c r="AU397" s="80">
        <f t="shared" si="287"/>
        <v>4.0984472377733283</v>
      </c>
      <c r="AV397" s="80">
        <f t="shared" si="287"/>
        <v>20.547945205479444</v>
      </c>
      <c r="AW397" s="80">
        <f t="shared" ref="AW397:BM397" si="288">((AW340/AV340)-1)*100</f>
        <v>18.030303030303042</v>
      </c>
      <c r="AX397" s="80">
        <f t="shared" si="288"/>
        <v>-1.7187277135929269</v>
      </c>
      <c r="AY397" s="80">
        <f t="shared" si="288"/>
        <v>5.9139394818953583</v>
      </c>
      <c r="AZ397" s="80">
        <f t="shared" si="288"/>
        <v>32.659632776103045</v>
      </c>
      <c r="BA397" s="80">
        <f t="shared" si="288"/>
        <v>5.0043898156277411</v>
      </c>
      <c r="BB397" s="80">
        <f t="shared" si="288"/>
        <v>-6.2709030100334466</v>
      </c>
      <c r="BC397" s="80">
        <f t="shared" si="288"/>
        <v>111.95361284567352</v>
      </c>
      <c r="BD397" s="80">
        <f t="shared" si="288"/>
        <v>56.0754604872252</v>
      </c>
      <c r="BE397" s="80">
        <f t="shared" si="288"/>
        <v>53.012277529266207</v>
      </c>
      <c r="BF397" s="80">
        <f t="shared" si="288"/>
        <v>34.022723974207466</v>
      </c>
      <c r="BG397" s="80">
        <f t="shared" si="288"/>
        <v>19.602261739930849</v>
      </c>
      <c r="BH397" s="80">
        <f t="shared" si="288"/>
        <v>41.226725648836208</v>
      </c>
      <c r="BI397" s="80">
        <f t="shared" si="288"/>
        <v>31.810833955369123</v>
      </c>
      <c r="BJ397" s="80">
        <f t="shared" si="288"/>
        <v>67.388147334922223</v>
      </c>
      <c r="BK397" s="80">
        <f t="shared" si="288"/>
        <v>36.67496886674968</v>
      </c>
      <c r="BL397" s="80">
        <f t="shared" si="288"/>
        <v>44.449506454062274</v>
      </c>
      <c r="BM397" s="80">
        <f t="shared" si="288"/>
        <v>157.07527333894026</v>
      </c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</row>
    <row r="398" spans="1:92" x14ac:dyDescent="0.25">
      <c r="A398" s="113"/>
      <c r="B398" s="14" t="s">
        <v>173</v>
      </c>
      <c r="C398" s="46" t="s">
        <v>0</v>
      </c>
      <c r="D398" s="46" t="s">
        <v>0</v>
      </c>
      <c r="E398" s="46" t="s">
        <v>0</v>
      </c>
      <c r="F398" s="46" t="s">
        <v>0</v>
      </c>
      <c r="G398" s="46" t="s">
        <v>0</v>
      </c>
      <c r="H398" s="46" t="s">
        <v>0</v>
      </c>
      <c r="I398" s="46" t="s">
        <v>0</v>
      </c>
      <c r="J398" s="46" t="s">
        <v>0</v>
      </c>
      <c r="K398" s="46" t="s">
        <v>0</v>
      </c>
      <c r="L398" s="46" t="s">
        <v>0</v>
      </c>
      <c r="M398" s="46" t="s">
        <v>0</v>
      </c>
      <c r="N398" s="46" t="s">
        <v>0</v>
      </c>
      <c r="O398" s="46" t="s">
        <v>0</v>
      </c>
      <c r="P398" s="46" t="s">
        <v>0</v>
      </c>
      <c r="Q398" s="80">
        <f t="shared" ref="Q398:AV398" si="289">((Q341/P341)-1)*100</f>
        <v>-210</v>
      </c>
      <c r="R398" s="80">
        <f t="shared" si="289"/>
        <v>100</v>
      </c>
      <c r="S398" s="80">
        <f t="shared" si="289"/>
        <v>-218.18181818181816</v>
      </c>
      <c r="T398" s="80">
        <f t="shared" si="289"/>
        <v>61.53846153846154</v>
      </c>
      <c r="U398" s="80">
        <f t="shared" si="289"/>
        <v>254.76190476190476</v>
      </c>
      <c r="V398" s="80">
        <f t="shared" si="289"/>
        <v>49.664429530201339</v>
      </c>
      <c r="W398" s="80">
        <f t="shared" si="289"/>
        <v>38.116591928251118</v>
      </c>
      <c r="X398" s="80">
        <f t="shared" si="289"/>
        <v>47.402597402597401</v>
      </c>
      <c r="Y398" s="80">
        <f t="shared" si="289"/>
        <v>30.616740088105733</v>
      </c>
      <c r="Z398" s="80">
        <f t="shared" si="289"/>
        <v>-10.455311973018555</v>
      </c>
      <c r="AA398" s="80">
        <f t="shared" si="289"/>
        <v>16.007532956685488</v>
      </c>
      <c r="AB398" s="80">
        <f t="shared" si="289"/>
        <v>12.5</v>
      </c>
      <c r="AC398" s="80">
        <f t="shared" si="289"/>
        <v>40.836940836940826</v>
      </c>
      <c r="AD398" s="80">
        <f t="shared" si="289"/>
        <v>-1.8442622950819665</v>
      </c>
      <c r="AE398" s="80">
        <f t="shared" si="289"/>
        <v>48.643006263048029</v>
      </c>
      <c r="AF398" s="80">
        <f t="shared" si="289"/>
        <v>34.12921348314606</v>
      </c>
      <c r="AG398" s="80">
        <f t="shared" si="289"/>
        <v>-25.60209424083769</v>
      </c>
      <c r="AH398" s="80">
        <f t="shared" si="289"/>
        <v>0.84447572132300142</v>
      </c>
      <c r="AI398" s="80">
        <f t="shared" si="289"/>
        <v>7.3970690858339072</v>
      </c>
      <c r="AJ398" s="80">
        <f t="shared" si="289"/>
        <v>14.424951267056541</v>
      </c>
      <c r="AK398" s="80">
        <f t="shared" si="289"/>
        <v>32.538330494037467</v>
      </c>
      <c r="AL398" s="80">
        <f t="shared" si="289"/>
        <v>-22.107969151670947</v>
      </c>
      <c r="AM398" s="80">
        <f t="shared" si="289"/>
        <v>-30.363036303630363</v>
      </c>
      <c r="AN398" s="80">
        <f t="shared" si="289"/>
        <v>22.59083728278042</v>
      </c>
      <c r="AO398" s="80">
        <f t="shared" si="289"/>
        <v>53.543814432989699</v>
      </c>
      <c r="AP398" s="80">
        <f t="shared" si="289"/>
        <v>-37.935375577003768</v>
      </c>
      <c r="AQ398" s="80">
        <f t="shared" si="289"/>
        <v>15.821501014198791</v>
      </c>
      <c r="AR398" s="80">
        <f t="shared" si="289"/>
        <v>-24.576765907764152</v>
      </c>
      <c r="AS398" s="80">
        <f t="shared" si="289"/>
        <v>-70.356037151702793</v>
      </c>
      <c r="AT398" s="80">
        <f t="shared" si="289"/>
        <v>372.06266318537854</v>
      </c>
      <c r="AU398" s="80">
        <f t="shared" si="289"/>
        <v>8.5730088495575174</v>
      </c>
      <c r="AV398" s="80">
        <f t="shared" si="289"/>
        <v>305.24707080998468</v>
      </c>
      <c r="AW398" s="80">
        <f t="shared" ref="AW398:BM398" si="290">((AW341/AV341)-1)*100</f>
        <v>26.87617850408548</v>
      </c>
      <c r="AX398" s="80">
        <f t="shared" si="290"/>
        <v>-13.979986129000299</v>
      </c>
      <c r="AY398" s="80">
        <f t="shared" si="290"/>
        <v>26.698917300161252</v>
      </c>
      <c r="AZ398" s="80">
        <f t="shared" si="290"/>
        <v>50.345454545454537</v>
      </c>
      <c r="BA398" s="80">
        <f t="shared" si="290"/>
        <v>3.6582416253476913</v>
      </c>
      <c r="BB398" s="80">
        <f t="shared" si="290"/>
        <v>-14.974041882984313</v>
      </c>
      <c r="BC398" s="80">
        <f t="shared" si="290"/>
        <v>157.80049396267839</v>
      </c>
      <c r="BD398" s="80">
        <f t="shared" si="290"/>
        <v>57.583096042792128</v>
      </c>
      <c r="BE398" s="80">
        <f t="shared" si="290"/>
        <v>53.555686903656174</v>
      </c>
      <c r="BF398" s="80">
        <f t="shared" si="290"/>
        <v>35.72166989266232</v>
      </c>
      <c r="BG398" s="80">
        <f t="shared" si="290"/>
        <v>-0.68471505319709358</v>
      </c>
      <c r="BH398" s="80">
        <f t="shared" si="290"/>
        <v>55.001468620475833</v>
      </c>
      <c r="BI398" s="80">
        <f t="shared" si="290"/>
        <v>36.103507811513033</v>
      </c>
      <c r="BJ398" s="80">
        <f t="shared" si="290"/>
        <v>77.712287866833748</v>
      </c>
      <c r="BK398" s="80">
        <f t="shared" si="290"/>
        <v>33.057671381936892</v>
      </c>
      <c r="BL398" s="80">
        <f t="shared" si="290"/>
        <v>47.203140333660443</v>
      </c>
      <c r="BM398" s="80">
        <f t="shared" si="290"/>
        <v>137.48888888888891</v>
      </c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</row>
    <row r="399" spans="1:92" x14ac:dyDescent="0.25">
      <c r="A399" s="113"/>
      <c r="B399" s="14" t="s">
        <v>94</v>
      </c>
      <c r="C399" s="46" t="s">
        <v>0</v>
      </c>
      <c r="D399" s="46" t="s">
        <v>0</v>
      </c>
      <c r="E399" s="46" t="s">
        <v>0</v>
      </c>
      <c r="F399" s="46" t="s">
        <v>0</v>
      </c>
      <c r="G399" s="46" t="s">
        <v>0</v>
      </c>
      <c r="H399" s="46" t="s">
        <v>0</v>
      </c>
      <c r="I399" s="46" t="s">
        <v>0</v>
      </c>
      <c r="J399" s="46" t="s">
        <v>0</v>
      </c>
      <c r="K399" s="46" t="s">
        <v>0</v>
      </c>
      <c r="L399" s="46" t="s">
        <v>0</v>
      </c>
      <c r="M399" s="46" t="s">
        <v>0</v>
      </c>
      <c r="N399" s="46" t="s">
        <v>0</v>
      </c>
      <c r="O399" s="46" t="s">
        <v>0</v>
      </c>
      <c r="P399" s="46" t="s">
        <v>0</v>
      </c>
      <c r="Q399" s="80">
        <f t="shared" ref="Q399:AV399" si="291">((Q342/P342)-1)*100</f>
        <v>55.555555555555557</v>
      </c>
      <c r="R399" s="80">
        <f t="shared" si="291"/>
        <v>0</v>
      </c>
      <c r="S399" s="80">
        <f t="shared" si="291"/>
        <v>0</v>
      </c>
      <c r="T399" s="80">
        <f t="shared" si="291"/>
        <v>681.42857142857144</v>
      </c>
      <c r="U399" s="80">
        <f t="shared" si="291"/>
        <v>-82.63254113345522</v>
      </c>
      <c r="V399" s="80">
        <f t="shared" si="291"/>
        <v>-10.526315789473683</v>
      </c>
      <c r="W399" s="80">
        <f t="shared" si="291"/>
        <v>-5.8823529411764719</v>
      </c>
      <c r="X399" s="80">
        <f t="shared" si="291"/>
        <v>-6.25</v>
      </c>
      <c r="Y399" s="80">
        <f t="shared" si="291"/>
        <v>39.999999999999993</v>
      </c>
      <c r="Z399" s="80">
        <f t="shared" si="291"/>
        <v>42.857142857142861</v>
      </c>
      <c r="AA399" s="80">
        <f t="shared" si="291"/>
        <v>143.33333333333331</v>
      </c>
      <c r="AB399" s="80">
        <f t="shared" si="291"/>
        <v>367.12328767123284</v>
      </c>
      <c r="AC399" s="80">
        <f t="shared" si="291"/>
        <v>5.5718475073313734</v>
      </c>
      <c r="AD399" s="80">
        <f t="shared" si="291"/>
        <v>33.888888888888879</v>
      </c>
      <c r="AE399" s="80">
        <f t="shared" si="291"/>
        <v>-24.896265560165975</v>
      </c>
      <c r="AF399" s="80">
        <f t="shared" si="291"/>
        <v>-26.519337016574585</v>
      </c>
      <c r="AG399" s="80">
        <f t="shared" si="291"/>
        <v>80.075187969924812</v>
      </c>
      <c r="AH399" s="80">
        <f t="shared" si="291"/>
        <v>21.711899791231737</v>
      </c>
      <c r="AI399" s="80">
        <f t="shared" si="291"/>
        <v>34.133790737564325</v>
      </c>
      <c r="AJ399" s="80">
        <f t="shared" si="291"/>
        <v>10.358056265984651</v>
      </c>
      <c r="AK399" s="80">
        <f t="shared" si="291"/>
        <v>-5.7937427578215512</v>
      </c>
      <c r="AL399" s="80">
        <f t="shared" si="291"/>
        <v>-49.569495694956942</v>
      </c>
      <c r="AM399" s="80">
        <f t="shared" si="291"/>
        <v>8.5365853658536661</v>
      </c>
      <c r="AN399" s="80">
        <f t="shared" si="291"/>
        <v>42.247191011235955</v>
      </c>
      <c r="AO399" s="80">
        <f t="shared" si="291"/>
        <v>18.16745655608214</v>
      </c>
      <c r="AP399" s="80">
        <f t="shared" si="291"/>
        <v>51.604278074866315</v>
      </c>
      <c r="AQ399" s="80">
        <f t="shared" si="291"/>
        <v>0.17636684303350414</v>
      </c>
      <c r="AR399" s="80">
        <f t="shared" si="291"/>
        <v>3.5211267605633756</v>
      </c>
      <c r="AS399" s="80">
        <f t="shared" si="291"/>
        <v>-7.1428571428571397</v>
      </c>
      <c r="AT399" s="80">
        <f t="shared" si="291"/>
        <v>26.373626373626369</v>
      </c>
      <c r="AU399" s="80">
        <f t="shared" si="291"/>
        <v>0.14492753623187582</v>
      </c>
      <c r="AV399" s="80">
        <f t="shared" si="291"/>
        <v>3.6179450072358899</v>
      </c>
      <c r="AW399" s="80">
        <f t="shared" ref="AW399:BM399" si="292">((AW342/AV342)-1)*100</f>
        <v>-37.639664804469277</v>
      </c>
      <c r="AX399" s="80">
        <f t="shared" si="292"/>
        <v>53.751399776035825</v>
      </c>
      <c r="AY399" s="80">
        <f t="shared" si="292"/>
        <v>-4.078659868900214</v>
      </c>
      <c r="AZ399" s="80">
        <f t="shared" si="292"/>
        <v>-31.662870159453306</v>
      </c>
      <c r="BA399" s="80">
        <f t="shared" si="292"/>
        <v>4.7777777777777697</v>
      </c>
      <c r="BB399" s="80">
        <f t="shared" si="292"/>
        <v>-53.022269353128316</v>
      </c>
      <c r="BC399" s="80">
        <f t="shared" si="292"/>
        <v>5.6433408577878152</v>
      </c>
      <c r="BD399" s="80">
        <f t="shared" si="292"/>
        <v>43.162393162393165</v>
      </c>
      <c r="BE399" s="80">
        <f t="shared" si="292"/>
        <v>-28.805970149253735</v>
      </c>
      <c r="BF399" s="80">
        <f t="shared" si="292"/>
        <v>71.069182389937112</v>
      </c>
      <c r="BG399" s="80">
        <f t="shared" si="292"/>
        <v>38.235294117647058</v>
      </c>
      <c r="BH399" s="80">
        <f t="shared" si="292"/>
        <v>-46.453900709219852</v>
      </c>
      <c r="BI399" s="80">
        <f t="shared" si="292"/>
        <v>876.98675496688736</v>
      </c>
      <c r="BJ399" s="80">
        <f t="shared" si="292"/>
        <v>98.271479410269436</v>
      </c>
      <c r="BK399" s="80">
        <f t="shared" si="292"/>
        <v>146.15384615384616</v>
      </c>
      <c r="BL399" s="80">
        <f t="shared" si="292"/>
        <v>22.916666666666675</v>
      </c>
      <c r="BM399" s="80">
        <f t="shared" si="292"/>
        <v>103.95480225988703</v>
      </c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</row>
    <row r="400" spans="1:92" x14ac:dyDescent="0.25">
      <c r="A400" s="113"/>
      <c r="B400" s="14" t="s">
        <v>95</v>
      </c>
      <c r="C400" s="46" t="s">
        <v>0</v>
      </c>
      <c r="D400" s="46" t="s">
        <v>0</v>
      </c>
      <c r="E400" s="46" t="s">
        <v>0</v>
      </c>
      <c r="F400" s="46" t="s">
        <v>0</v>
      </c>
      <c r="G400" s="46" t="s">
        <v>0</v>
      </c>
      <c r="H400" s="46" t="s">
        <v>0</v>
      </c>
      <c r="I400" s="46" t="s">
        <v>0</v>
      </c>
      <c r="J400" s="46" t="s">
        <v>0</v>
      </c>
      <c r="K400" s="46" t="s">
        <v>0</v>
      </c>
      <c r="L400" s="46" t="s">
        <v>0</v>
      </c>
      <c r="M400" s="46" t="s">
        <v>0</v>
      </c>
      <c r="N400" s="46" t="s">
        <v>0</v>
      </c>
      <c r="O400" s="46" t="s">
        <v>0</v>
      </c>
      <c r="P400" s="46" t="s">
        <v>0</v>
      </c>
      <c r="Q400" s="142" t="s">
        <v>0</v>
      </c>
      <c r="R400" s="80">
        <f t="shared" ref="R400:AB400" si="293">((R343/Q343)-1)*100</f>
        <v>0</v>
      </c>
      <c r="S400" s="80">
        <f t="shared" si="293"/>
        <v>0</v>
      </c>
      <c r="T400" s="80">
        <f t="shared" si="293"/>
        <v>23.571428571428577</v>
      </c>
      <c r="U400" s="80">
        <f t="shared" si="293"/>
        <v>15.606936416184958</v>
      </c>
      <c r="V400" s="80">
        <f t="shared" si="293"/>
        <v>-19.999999999999996</v>
      </c>
      <c r="W400" s="80">
        <f t="shared" si="293"/>
        <v>-81.25</v>
      </c>
      <c r="X400" s="80">
        <f t="shared" si="293"/>
        <v>233.33333333333334</v>
      </c>
      <c r="Y400" s="80">
        <f t="shared" si="293"/>
        <v>640</v>
      </c>
      <c r="Z400" s="80">
        <f t="shared" si="293"/>
        <v>55.405405405405396</v>
      </c>
      <c r="AA400" s="80">
        <f t="shared" si="293"/>
        <v>6.956521739130439</v>
      </c>
      <c r="AB400" s="80">
        <f t="shared" si="293"/>
        <v>-100</v>
      </c>
      <c r="AC400" s="142" t="s">
        <v>0</v>
      </c>
      <c r="AD400" s="142" t="s">
        <v>0</v>
      </c>
      <c r="AE400" s="80">
        <f t="shared" ref="AE400:AL403" si="294">((AE343/AD343)-1)*100</f>
        <v>0</v>
      </c>
      <c r="AF400" s="80">
        <f t="shared" si="294"/>
        <v>600</v>
      </c>
      <c r="AG400" s="80">
        <f t="shared" si="294"/>
        <v>-57.142857142857139</v>
      </c>
      <c r="AH400" s="80">
        <f t="shared" si="294"/>
        <v>1466.6666666666665</v>
      </c>
      <c r="AI400" s="80">
        <f t="shared" si="294"/>
        <v>-95.744680851063833</v>
      </c>
      <c r="AJ400" s="80">
        <f t="shared" si="294"/>
        <v>300</v>
      </c>
      <c r="AK400" s="80">
        <f t="shared" si="294"/>
        <v>-37.5</v>
      </c>
      <c r="AL400" s="80">
        <f t="shared" si="294"/>
        <v>-100</v>
      </c>
      <c r="AM400" s="142" t="s">
        <v>0</v>
      </c>
      <c r="AN400" s="142" t="s">
        <v>0</v>
      </c>
      <c r="AO400" s="142" t="s">
        <v>0</v>
      </c>
      <c r="AP400" s="142" t="s">
        <v>0</v>
      </c>
      <c r="AQ400" s="80">
        <f t="shared" ref="AQ400:BD400" si="295">((AQ343/AP343)-1)*100</f>
        <v>-63.636363636363633</v>
      </c>
      <c r="AR400" s="80">
        <f t="shared" si="295"/>
        <v>175</v>
      </c>
      <c r="AS400" s="80">
        <f t="shared" si="295"/>
        <v>118.18181818181816</v>
      </c>
      <c r="AT400" s="80">
        <f t="shared" si="295"/>
        <v>-20.833333333333336</v>
      </c>
      <c r="AU400" s="80">
        <f t="shared" si="295"/>
        <v>2300</v>
      </c>
      <c r="AV400" s="80">
        <f t="shared" si="295"/>
        <v>-55.701754385964918</v>
      </c>
      <c r="AW400" s="80">
        <f t="shared" si="295"/>
        <v>-41.089108910891092</v>
      </c>
      <c r="AX400" s="80">
        <f t="shared" si="295"/>
        <v>-82.35294117647058</v>
      </c>
      <c r="AY400" s="80">
        <f t="shared" si="295"/>
        <v>-9.5238095238095237</v>
      </c>
      <c r="AZ400" s="80">
        <f t="shared" si="295"/>
        <v>547.36842105263156</v>
      </c>
      <c r="BA400" s="80">
        <f t="shared" si="295"/>
        <v>-63.414634146341463</v>
      </c>
      <c r="BB400" s="80">
        <f t="shared" si="295"/>
        <v>1828.8888888888887</v>
      </c>
      <c r="BC400" s="80">
        <f t="shared" si="295"/>
        <v>-97.58064516129032</v>
      </c>
      <c r="BD400" s="80">
        <f t="shared" si="295"/>
        <v>-100</v>
      </c>
      <c r="BE400" s="142" t="s">
        <v>0</v>
      </c>
      <c r="BF400" s="80">
        <f>((BF343/BE343)-1)*100</f>
        <v>-100</v>
      </c>
      <c r="BG400" s="142" t="s">
        <v>0</v>
      </c>
      <c r="BH400" s="80">
        <f t="shared" ref="BH400:BM402" si="296">((BH343/BG343)-1)*100</f>
        <v>-54.996896337678457</v>
      </c>
      <c r="BI400" s="80">
        <f t="shared" si="296"/>
        <v>-75.298850574712645</v>
      </c>
      <c r="BJ400" s="80">
        <f t="shared" si="296"/>
        <v>258.30618892508141</v>
      </c>
      <c r="BK400" s="80">
        <f t="shared" si="296"/>
        <v>92.20779220779221</v>
      </c>
      <c r="BL400" s="80">
        <f t="shared" si="296"/>
        <v>-25</v>
      </c>
      <c r="BM400" s="80">
        <f t="shared" si="296"/>
        <v>2005.4054054054052</v>
      </c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</row>
    <row r="401" spans="1:92" x14ac:dyDescent="0.25">
      <c r="A401" s="113"/>
      <c r="B401" s="14" t="s">
        <v>19</v>
      </c>
      <c r="C401" s="46" t="s">
        <v>0</v>
      </c>
      <c r="D401" s="46" t="s">
        <v>0</v>
      </c>
      <c r="E401" s="46" t="s">
        <v>0</v>
      </c>
      <c r="F401" s="46" t="s">
        <v>0</v>
      </c>
      <c r="G401" s="46" t="s">
        <v>0</v>
      </c>
      <c r="H401" s="46" t="s">
        <v>0</v>
      </c>
      <c r="I401" s="46" t="s">
        <v>0</v>
      </c>
      <c r="J401" s="46" t="s">
        <v>0</v>
      </c>
      <c r="K401" s="46" t="s">
        <v>0</v>
      </c>
      <c r="L401" s="46" t="s">
        <v>0</v>
      </c>
      <c r="M401" s="46" t="s">
        <v>0</v>
      </c>
      <c r="N401" s="46" t="s">
        <v>0</v>
      </c>
      <c r="O401" s="46" t="s">
        <v>0</v>
      </c>
      <c r="P401" s="46" t="s">
        <v>0</v>
      </c>
      <c r="Q401" s="80">
        <f>((Q344/P344)-1)*100</f>
        <v>39.999999999999993</v>
      </c>
      <c r="R401" s="80">
        <f t="shared" ref="R401:AB401" si="297">((R344/Q344)-1)*100</f>
        <v>11.904761904761907</v>
      </c>
      <c r="S401" s="80">
        <f t="shared" si="297"/>
        <v>29.787234042553191</v>
      </c>
      <c r="T401" s="80">
        <f t="shared" si="297"/>
        <v>-12.622950819672141</v>
      </c>
      <c r="U401" s="80">
        <f t="shared" si="297"/>
        <v>40.712945590994387</v>
      </c>
      <c r="V401" s="80">
        <f t="shared" si="297"/>
        <v>25.333333333333343</v>
      </c>
      <c r="W401" s="80">
        <f t="shared" si="297"/>
        <v>-9.5744680851063801</v>
      </c>
      <c r="X401" s="80">
        <f t="shared" si="297"/>
        <v>5.8823529411764719</v>
      </c>
      <c r="Y401" s="80">
        <f t="shared" si="297"/>
        <v>47.777777777777786</v>
      </c>
      <c r="Z401" s="80">
        <f t="shared" si="297"/>
        <v>51.879699248120303</v>
      </c>
      <c r="AA401" s="80">
        <f t="shared" si="297"/>
        <v>115.84158415841586</v>
      </c>
      <c r="AB401" s="80">
        <f t="shared" si="297"/>
        <v>8.7155963302752326</v>
      </c>
      <c r="AC401" s="80">
        <f t="shared" ref="AC401:AD403" si="298">((AC344/AB344)-1)*100</f>
        <v>28.059071729957807</v>
      </c>
      <c r="AD401" s="80">
        <f t="shared" si="298"/>
        <v>37.726523887973642</v>
      </c>
      <c r="AE401" s="80">
        <f t="shared" si="294"/>
        <v>-0.4784688995215336</v>
      </c>
      <c r="AF401" s="80">
        <f t="shared" si="294"/>
        <v>-45.3125</v>
      </c>
      <c r="AG401" s="80">
        <f t="shared" si="294"/>
        <v>-4.3956043956043906</v>
      </c>
      <c r="AH401" s="80">
        <f t="shared" si="294"/>
        <v>51.494252873563219</v>
      </c>
      <c r="AI401" s="80">
        <f t="shared" si="294"/>
        <v>18.968133535660094</v>
      </c>
      <c r="AJ401" s="80">
        <f t="shared" si="294"/>
        <v>31.25</v>
      </c>
      <c r="AK401" s="80">
        <f t="shared" si="294"/>
        <v>1.1661807580174877</v>
      </c>
      <c r="AL401" s="80">
        <f t="shared" si="294"/>
        <v>-58.981748318924112</v>
      </c>
      <c r="AM401" s="80">
        <f t="shared" ref="AM401:AP403" si="299">((AM344/AL344)-1)*100</f>
        <v>143.79391100702574</v>
      </c>
      <c r="AN401" s="80">
        <f t="shared" si="299"/>
        <v>-2.3054755043227626</v>
      </c>
      <c r="AO401" s="80">
        <f t="shared" si="299"/>
        <v>91.740412979351021</v>
      </c>
      <c r="AP401" s="80">
        <f t="shared" si="299"/>
        <v>46.051282051282058</v>
      </c>
      <c r="AQ401" s="80">
        <f t="shared" ref="AQ401:BD401" si="300">((AQ344/AP344)-1)*100</f>
        <v>15.976123595505619</v>
      </c>
      <c r="AR401" s="80">
        <f t="shared" si="300"/>
        <v>64.517105661519821</v>
      </c>
      <c r="AS401" s="80">
        <f t="shared" si="300"/>
        <v>40.68825910931173</v>
      </c>
      <c r="AT401" s="80">
        <f t="shared" si="300"/>
        <v>-18.116415958142575</v>
      </c>
      <c r="AU401" s="80">
        <f t="shared" si="300"/>
        <v>-3.2907348242811496</v>
      </c>
      <c r="AV401" s="80">
        <f t="shared" si="300"/>
        <v>-62.15725140403039</v>
      </c>
      <c r="AW401" s="80">
        <f t="shared" si="300"/>
        <v>27.324312527280668</v>
      </c>
      <c r="AX401" s="80">
        <f t="shared" si="300"/>
        <v>27.014055536510106</v>
      </c>
      <c r="AY401" s="80">
        <f t="shared" si="300"/>
        <v>-39.001349527665319</v>
      </c>
      <c r="AZ401" s="80">
        <f t="shared" si="300"/>
        <v>-20.265486725663717</v>
      </c>
      <c r="BA401" s="80">
        <f t="shared" si="300"/>
        <v>22.142064372918966</v>
      </c>
      <c r="BB401" s="80">
        <f t="shared" si="300"/>
        <v>44.025442980463424</v>
      </c>
      <c r="BC401" s="80">
        <f t="shared" si="300"/>
        <v>-26.624605678233436</v>
      </c>
      <c r="BD401" s="80">
        <f t="shared" si="300"/>
        <v>35.726569217540849</v>
      </c>
      <c r="BE401" s="80">
        <f>((BE344/BD344)-1)*100</f>
        <v>60.120367437440606</v>
      </c>
      <c r="BF401" s="80">
        <f>((BF344/BE344)-1)*100</f>
        <v>1.978239366964285E-2</v>
      </c>
      <c r="BG401" s="80">
        <f>((BG344/BF344)-1)*100</f>
        <v>129.41060126582281</v>
      </c>
      <c r="BH401" s="80">
        <f t="shared" si="296"/>
        <v>64.574532287266152</v>
      </c>
      <c r="BI401" s="80">
        <f t="shared" si="296"/>
        <v>11.163497302111169</v>
      </c>
      <c r="BJ401" s="80">
        <f t="shared" si="296"/>
        <v>-86.333647502356271</v>
      </c>
      <c r="BK401" s="80">
        <f t="shared" si="296"/>
        <v>20.68965517241379</v>
      </c>
      <c r="BL401" s="80">
        <f t="shared" si="296"/>
        <v>34.285714285714278</v>
      </c>
      <c r="BM401" s="80">
        <f t="shared" si="296"/>
        <v>-57.446808510638306</v>
      </c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</row>
    <row r="402" spans="1:92" x14ac:dyDescent="0.25">
      <c r="A402" s="113"/>
      <c r="B402" s="27" t="s">
        <v>87</v>
      </c>
      <c r="C402" s="46" t="s">
        <v>0</v>
      </c>
      <c r="D402" s="46" t="s">
        <v>0</v>
      </c>
      <c r="E402" s="46" t="s">
        <v>0</v>
      </c>
      <c r="F402" s="46" t="s">
        <v>0</v>
      </c>
      <c r="G402" s="46" t="s">
        <v>0</v>
      </c>
      <c r="H402" s="46" t="s">
        <v>0</v>
      </c>
      <c r="I402" s="80">
        <f t="shared" ref="I402:P402" si="301">((I345/H345)-1)*100</f>
        <v>16.233766233766247</v>
      </c>
      <c r="J402" s="80">
        <f t="shared" si="301"/>
        <v>-8.9385474860335208</v>
      </c>
      <c r="K402" s="80">
        <f t="shared" si="301"/>
        <v>28.425357873210633</v>
      </c>
      <c r="L402" s="80">
        <f t="shared" si="301"/>
        <v>4.4585987261146487</v>
      </c>
      <c r="M402" s="80">
        <f t="shared" si="301"/>
        <v>4.2682926829268331</v>
      </c>
      <c r="N402" s="80">
        <f t="shared" si="301"/>
        <v>-60.23391812865497</v>
      </c>
      <c r="O402" s="80">
        <f t="shared" si="301"/>
        <v>31.25</v>
      </c>
      <c r="P402" s="80">
        <f t="shared" si="301"/>
        <v>15.126050420168058</v>
      </c>
      <c r="Q402" s="80">
        <f>((Q345/P345)-1)*100</f>
        <v>13.868613138686126</v>
      </c>
      <c r="R402" s="80">
        <f t="shared" ref="R402:AB402" si="302">((R345/Q345)-1)*100</f>
        <v>10.042735042735051</v>
      </c>
      <c r="S402" s="80">
        <f t="shared" si="302"/>
        <v>21.553398058252426</v>
      </c>
      <c r="T402" s="80">
        <f t="shared" si="302"/>
        <v>5.9105431309904199</v>
      </c>
      <c r="U402" s="80">
        <f t="shared" si="302"/>
        <v>11.161387631975872</v>
      </c>
      <c r="V402" s="80">
        <f t="shared" si="302"/>
        <v>19.810040705563093</v>
      </c>
      <c r="W402" s="80">
        <f t="shared" si="302"/>
        <v>20.271800679501695</v>
      </c>
      <c r="X402" s="80">
        <f t="shared" si="302"/>
        <v>19.397363465160076</v>
      </c>
      <c r="Y402" s="80">
        <f t="shared" si="302"/>
        <v>38.012618296529979</v>
      </c>
      <c r="Z402" s="80">
        <f t="shared" si="302"/>
        <v>52.68571428571429</v>
      </c>
      <c r="AA402" s="80">
        <f t="shared" si="302"/>
        <v>23.839820359281426</v>
      </c>
      <c r="AB402" s="80">
        <f t="shared" si="302"/>
        <v>6.9507404049561794</v>
      </c>
      <c r="AC402" s="80">
        <f t="shared" si="298"/>
        <v>-2.2040124328906452</v>
      </c>
      <c r="AD402" s="80">
        <f t="shared" si="298"/>
        <v>-0.66454781854955458</v>
      </c>
      <c r="AE402" s="80">
        <f t="shared" si="294"/>
        <v>13.903432228039559</v>
      </c>
      <c r="AF402" s="80">
        <f t="shared" si="294"/>
        <v>11.159346271705829</v>
      </c>
      <c r="AG402" s="80">
        <f t="shared" si="294"/>
        <v>37.53733057661384</v>
      </c>
      <c r="AH402" s="80">
        <f t="shared" si="294"/>
        <v>13.579422081175885</v>
      </c>
      <c r="AI402" s="80">
        <f t="shared" si="294"/>
        <v>4.102941176470587</v>
      </c>
      <c r="AJ402" s="80">
        <f t="shared" si="294"/>
        <v>8.0943636106794781</v>
      </c>
      <c r="AK402" s="80">
        <f t="shared" si="294"/>
        <v>14.009409304756936</v>
      </c>
      <c r="AL402" s="80">
        <f t="shared" si="294"/>
        <v>20.541036221916542</v>
      </c>
      <c r="AM402" s="80">
        <f t="shared" si="299"/>
        <v>11.182959300114103</v>
      </c>
      <c r="AN402" s="80">
        <f t="shared" si="299"/>
        <v>6.8593910366062216</v>
      </c>
      <c r="AO402" s="80">
        <f t="shared" si="299"/>
        <v>7.1394269249239528</v>
      </c>
      <c r="AP402" s="80">
        <f t="shared" si="299"/>
        <v>15.964440460182283</v>
      </c>
      <c r="AQ402" s="80">
        <f t="shared" ref="AQ402:BD402" si="303">((AQ345/AP345)-1)*100</f>
        <v>9.1992527217676923</v>
      </c>
      <c r="AR402" s="80">
        <f t="shared" si="303"/>
        <v>6.241519674355489</v>
      </c>
      <c r="AS402" s="80">
        <f t="shared" si="303"/>
        <v>12.582597590093837</v>
      </c>
      <c r="AT402" s="80">
        <f t="shared" si="303"/>
        <v>16.8039457459926</v>
      </c>
      <c r="AU402" s="80">
        <f t="shared" si="303"/>
        <v>16.721560678996706</v>
      </c>
      <c r="AV402" s="80">
        <f t="shared" si="303"/>
        <v>6.7867737500904468</v>
      </c>
      <c r="AW402" s="80">
        <f t="shared" si="303"/>
        <v>10.952639067687509</v>
      </c>
      <c r="AX402" s="80">
        <f t="shared" si="303"/>
        <v>8.158529510549295</v>
      </c>
      <c r="AY402" s="80">
        <f t="shared" si="303"/>
        <v>13.575925246308906</v>
      </c>
      <c r="AZ402" s="80">
        <f t="shared" si="303"/>
        <v>10.310200835156103</v>
      </c>
      <c r="BA402" s="80">
        <f t="shared" si="303"/>
        <v>10.527264533573689</v>
      </c>
      <c r="BB402" s="80">
        <f t="shared" si="303"/>
        <v>8.2993557856968039</v>
      </c>
      <c r="BC402" s="80">
        <f t="shared" si="303"/>
        <v>21.169738154848172</v>
      </c>
      <c r="BD402" s="80">
        <f t="shared" si="303"/>
        <v>24.124966987214336</v>
      </c>
      <c r="BE402" s="80">
        <f>((BE345/BD345)-1)*100</f>
        <v>22.011815064206864</v>
      </c>
      <c r="BF402" s="80">
        <f>((BF345/BE345)-1)*100</f>
        <v>21.319177309329639</v>
      </c>
      <c r="BG402" s="80">
        <f>((BG345/BF345)-1)*100</f>
        <v>30.89508573747759</v>
      </c>
      <c r="BH402" s="80">
        <f t="shared" si="296"/>
        <v>26.614429580057752</v>
      </c>
      <c r="BI402" s="80">
        <f t="shared" si="296"/>
        <v>32.649177584588386</v>
      </c>
      <c r="BJ402" s="80">
        <f t="shared" si="296"/>
        <v>33.229231970400349</v>
      </c>
      <c r="BK402" s="80">
        <f t="shared" si="296"/>
        <v>33.371824480369504</v>
      </c>
      <c r="BL402" s="80">
        <f t="shared" si="296"/>
        <v>32.467532467532465</v>
      </c>
      <c r="BM402" s="80">
        <f t="shared" si="296"/>
        <v>62.254901960784316</v>
      </c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</row>
    <row r="403" spans="1:92" x14ac:dyDescent="0.25">
      <c r="A403" s="113"/>
      <c r="B403" s="27" t="s">
        <v>170</v>
      </c>
      <c r="C403" s="46" t="s">
        <v>0</v>
      </c>
      <c r="D403" s="46" t="s">
        <v>0</v>
      </c>
      <c r="E403" s="46" t="s">
        <v>0</v>
      </c>
      <c r="F403" s="46" t="s">
        <v>0</v>
      </c>
      <c r="G403" s="46" t="s">
        <v>0</v>
      </c>
      <c r="H403" s="46" t="s">
        <v>0</v>
      </c>
      <c r="I403" s="46" t="s">
        <v>0</v>
      </c>
      <c r="J403" s="46" t="s">
        <v>0</v>
      </c>
      <c r="K403" s="46" t="s">
        <v>0</v>
      </c>
      <c r="L403" s="46" t="s">
        <v>0</v>
      </c>
      <c r="M403" s="46" t="s">
        <v>0</v>
      </c>
      <c r="N403" s="46" t="s">
        <v>0</v>
      </c>
      <c r="O403" s="46" t="s">
        <v>0</v>
      </c>
      <c r="P403" s="46" t="s">
        <v>0</v>
      </c>
      <c r="Q403" s="80">
        <f>((Q346/P346)-1)*100</f>
        <v>20.206294631049971</v>
      </c>
      <c r="R403" s="80">
        <f t="shared" ref="R403:AB403" si="304">((R346/Q346)-1)*100</f>
        <v>11.221122112211223</v>
      </c>
      <c r="S403" s="80">
        <f t="shared" si="304"/>
        <v>13.53115727002967</v>
      </c>
      <c r="T403" s="80">
        <f t="shared" si="304"/>
        <v>19.6898414357902</v>
      </c>
      <c r="U403" s="80">
        <f t="shared" si="304"/>
        <v>-2.256514776532248</v>
      </c>
      <c r="V403" s="80">
        <f t="shared" si="304"/>
        <v>20.285969615728327</v>
      </c>
      <c r="W403" s="80">
        <f t="shared" si="304"/>
        <v>12.072808320950967</v>
      </c>
      <c r="X403" s="80">
        <f t="shared" si="304"/>
        <v>29.565793834935363</v>
      </c>
      <c r="Y403" s="80">
        <f t="shared" si="304"/>
        <v>23.271083823654791</v>
      </c>
      <c r="Z403" s="80">
        <f t="shared" si="304"/>
        <v>55.457941339236314</v>
      </c>
      <c r="AA403" s="80">
        <f t="shared" si="304"/>
        <v>32.72371289992433</v>
      </c>
      <c r="AB403" s="80">
        <f t="shared" si="304"/>
        <v>18.506722097428497</v>
      </c>
      <c r="AC403" s="80">
        <f t="shared" si="298"/>
        <v>-1.5446855461566766</v>
      </c>
      <c r="AD403" s="80">
        <f t="shared" si="298"/>
        <v>-3.2269187667021026</v>
      </c>
      <c r="AE403" s="80">
        <f t="shared" si="294"/>
        <v>5.802007245085794</v>
      </c>
      <c r="AF403" s="80">
        <f t="shared" si="294"/>
        <v>11.43915581499777</v>
      </c>
      <c r="AG403" s="80">
        <f t="shared" si="294"/>
        <v>22.32799435881936</v>
      </c>
      <c r="AH403" s="80">
        <f t="shared" si="294"/>
        <v>29.499320624202262</v>
      </c>
      <c r="AI403" s="80">
        <f t="shared" si="294"/>
        <v>4.0347837146082144</v>
      </c>
      <c r="AJ403" s="80">
        <f t="shared" si="294"/>
        <v>7.6144924435751271</v>
      </c>
      <c r="AK403" s="80">
        <f t="shared" si="294"/>
        <v>10.632738839032152</v>
      </c>
      <c r="AL403" s="80">
        <f t="shared" si="294"/>
        <v>21.188006982236374</v>
      </c>
      <c r="AM403" s="80">
        <f t="shared" si="299"/>
        <v>12.289769116712556</v>
      </c>
      <c r="AN403" s="80">
        <f t="shared" si="299"/>
        <v>9.2064060967328221</v>
      </c>
      <c r="AO403" s="80">
        <f t="shared" si="299"/>
        <v>6.6994861165090569</v>
      </c>
      <c r="AP403" s="80">
        <f t="shared" si="299"/>
        <v>12.366644541937145</v>
      </c>
      <c r="AQ403" s="80">
        <f t="shared" ref="AQ403:BD403" si="305">((AQ346/AP346)-1)*100</f>
        <v>11.926955770061953</v>
      </c>
      <c r="AR403" s="80">
        <f t="shared" si="305"/>
        <v>6.422443476190165</v>
      </c>
      <c r="AS403" s="80">
        <f t="shared" si="305"/>
        <v>8.0105953216091486</v>
      </c>
      <c r="AT403" s="80">
        <f t="shared" si="305"/>
        <v>14.387296894771605</v>
      </c>
      <c r="AU403" s="80">
        <f t="shared" si="305"/>
        <v>19.765734368422617</v>
      </c>
      <c r="AV403" s="80">
        <f t="shared" si="305"/>
        <v>9.1675215282063469</v>
      </c>
      <c r="AW403" s="80">
        <f t="shared" si="305"/>
        <v>8.2853506046198113</v>
      </c>
      <c r="AX403" s="80">
        <f t="shared" si="305"/>
        <v>8.8929301170995743</v>
      </c>
      <c r="AY403" s="80">
        <f t="shared" si="305"/>
        <v>10.810793648777794</v>
      </c>
      <c r="AZ403" s="80">
        <f t="shared" si="305"/>
        <v>9.9320082633024942</v>
      </c>
      <c r="BA403" s="80">
        <f t="shared" si="305"/>
        <v>10.476520614996488</v>
      </c>
      <c r="BB403" s="80">
        <f t="shared" si="305"/>
        <v>7.577505526419448</v>
      </c>
      <c r="BC403" s="80">
        <f t="shared" si="305"/>
        <v>15.42570922296882</v>
      </c>
      <c r="BD403" s="80">
        <f t="shared" si="305"/>
        <v>24.937681919396894</v>
      </c>
      <c r="BE403" s="80">
        <f>((BE346/BD346)-1)*100</f>
        <v>20.809109669138849</v>
      </c>
      <c r="BF403" s="80">
        <f>((BF346/BE346)-1)*100</f>
        <v>22.289958145828749</v>
      </c>
      <c r="BG403" s="142" t="s">
        <v>0</v>
      </c>
      <c r="BH403" s="142" t="s">
        <v>0</v>
      </c>
      <c r="BI403" s="142" t="s">
        <v>0</v>
      </c>
      <c r="BJ403" s="142" t="s">
        <v>0</v>
      </c>
      <c r="BK403" s="142" t="s">
        <v>0</v>
      </c>
      <c r="BL403" s="142" t="s">
        <v>0</v>
      </c>
      <c r="BM403" s="142" t="s">
        <v>0</v>
      </c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</row>
    <row r="404" spans="1:92" x14ac:dyDescent="0.25">
      <c r="A404" s="113"/>
      <c r="B404" s="27" t="s">
        <v>86</v>
      </c>
      <c r="C404" s="46" t="s">
        <v>0</v>
      </c>
      <c r="D404" s="46" t="s">
        <v>0</v>
      </c>
      <c r="E404" s="46" t="s">
        <v>0</v>
      </c>
      <c r="F404" s="46" t="s">
        <v>0</v>
      </c>
      <c r="G404" s="46" t="s">
        <v>0</v>
      </c>
      <c r="H404" s="46" t="s">
        <v>0</v>
      </c>
      <c r="I404" s="46" t="s">
        <v>0</v>
      </c>
      <c r="J404" s="46" t="s">
        <v>0</v>
      </c>
      <c r="K404" s="46" t="s">
        <v>0</v>
      </c>
      <c r="L404" s="46" t="s">
        <v>0</v>
      </c>
      <c r="M404" s="46" t="s">
        <v>0</v>
      </c>
      <c r="N404" s="46" t="s">
        <v>0</v>
      </c>
      <c r="O404" s="46" t="s">
        <v>0</v>
      </c>
      <c r="P404" s="46" t="s">
        <v>0</v>
      </c>
      <c r="Q404" s="80">
        <f t="shared" ref="Q404:AV404" si="306">((Q349/P349)-1)*100</f>
        <v>0</v>
      </c>
      <c r="R404" s="80">
        <f t="shared" si="306"/>
        <v>0</v>
      </c>
      <c r="S404" s="80">
        <f t="shared" si="306"/>
        <v>60.000000000000007</v>
      </c>
      <c r="T404" s="80">
        <f t="shared" si="306"/>
        <v>0</v>
      </c>
      <c r="U404" s="80">
        <f t="shared" si="306"/>
        <v>0</v>
      </c>
      <c r="V404" s="80">
        <f t="shared" si="306"/>
        <v>25</v>
      </c>
      <c r="W404" s="80">
        <f t="shared" si="306"/>
        <v>19.999999999999996</v>
      </c>
      <c r="X404" s="80">
        <f t="shared" si="306"/>
        <v>16.666666666666675</v>
      </c>
      <c r="Y404" s="80">
        <f t="shared" si="306"/>
        <v>42.857142857142861</v>
      </c>
      <c r="Z404" s="80">
        <f t="shared" si="306"/>
        <v>50</v>
      </c>
      <c r="AA404" s="80">
        <f t="shared" si="306"/>
        <v>30.000000000000004</v>
      </c>
      <c r="AB404" s="80">
        <f t="shared" si="306"/>
        <v>12.820512820512819</v>
      </c>
      <c r="AC404" s="80">
        <f t="shared" si="306"/>
        <v>0</v>
      </c>
      <c r="AD404" s="80">
        <f t="shared" si="306"/>
        <v>0</v>
      </c>
      <c r="AE404" s="80">
        <f t="shared" si="306"/>
        <v>15.909090909090917</v>
      </c>
      <c r="AF404" s="80">
        <f t="shared" si="306"/>
        <v>9.8039215686274606</v>
      </c>
      <c r="AG404" s="80">
        <f t="shared" si="306"/>
        <v>35.714285714285722</v>
      </c>
      <c r="AH404" s="80">
        <f t="shared" si="306"/>
        <v>19.736842105263165</v>
      </c>
      <c r="AI404" s="80">
        <f t="shared" si="306"/>
        <v>4.3956043956044022</v>
      </c>
      <c r="AJ404" s="80">
        <f t="shared" si="306"/>
        <v>19.999999999999996</v>
      </c>
      <c r="AK404" s="80">
        <f t="shared" si="306"/>
        <v>8.7719298245614077</v>
      </c>
      <c r="AL404" s="80">
        <f t="shared" si="306"/>
        <v>19.354838709677423</v>
      </c>
      <c r="AM404" s="80">
        <f t="shared" si="306"/>
        <v>8.7837837837837931</v>
      </c>
      <c r="AN404" s="80">
        <f t="shared" si="306"/>
        <v>7.4534161490683148</v>
      </c>
      <c r="AO404" s="80">
        <f t="shared" si="306"/>
        <v>7.5144508670520249</v>
      </c>
      <c r="AP404" s="80">
        <f t="shared" si="306"/>
        <v>12.365591397849451</v>
      </c>
      <c r="AQ404" s="80">
        <f t="shared" si="306"/>
        <v>39.234449760765557</v>
      </c>
      <c r="AR404" s="80">
        <f t="shared" si="306"/>
        <v>12.714776632302405</v>
      </c>
      <c r="AS404" s="80">
        <f t="shared" si="306"/>
        <v>17.987804878048784</v>
      </c>
      <c r="AT404" s="80">
        <f t="shared" si="306"/>
        <v>19.896640826873391</v>
      </c>
      <c r="AU404" s="80">
        <f t="shared" si="306"/>
        <v>19.612068965517238</v>
      </c>
      <c r="AV404" s="80">
        <f t="shared" si="306"/>
        <v>15.315315315315313</v>
      </c>
      <c r="AW404" s="80">
        <f t="shared" ref="AW404:BM404" si="307">((AW349/AV349)-1)*100</f>
        <v>20.625000000000004</v>
      </c>
      <c r="AX404" s="80">
        <f t="shared" si="307"/>
        <v>18.652849740932641</v>
      </c>
      <c r="AY404" s="80">
        <f t="shared" si="307"/>
        <v>16.921397379912673</v>
      </c>
      <c r="AZ404" s="80">
        <f t="shared" si="307"/>
        <v>19.140989729225023</v>
      </c>
      <c r="BA404" s="80">
        <f t="shared" si="307"/>
        <v>18.260188087774299</v>
      </c>
      <c r="BB404" s="80">
        <f t="shared" si="307"/>
        <v>13.916500994035786</v>
      </c>
      <c r="BC404" s="80">
        <f t="shared" si="307"/>
        <v>17.85922047702153</v>
      </c>
      <c r="BD404" s="80">
        <f t="shared" si="307"/>
        <v>14.116485686080949</v>
      </c>
      <c r="BE404" s="80">
        <f t="shared" si="307"/>
        <v>18.079584775086509</v>
      </c>
      <c r="BF404" s="80">
        <f t="shared" si="307"/>
        <v>26.77655677655677</v>
      </c>
      <c r="BG404" s="80">
        <f t="shared" si="307"/>
        <v>14.244438023692574</v>
      </c>
      <c r="BH404" s="80">
        <f t="shared" si="307"/>
        <v>25.240263024785037</v>
      </c>
      <c r="BI404" s="80">
        <f t="shared" si="307"/>
        <v>29.422455573505644</v>
      </c>
      <c r="BJ404" s="80">
        <f t="shared" si="307"/>
        <v>34.982056483070693</v>
      </c>
      <c r="BK404" s="80">
        <f t="shared" si="307"/>
        <v>44.029591954687319</v>
      </c>
      <c r="BL404" s="80">
        <f t="shared" si="307"/>
        <v>53.049759229534523</v>
      </c>
      <c r="BM404" s="80">
        <f t="shared" si="307"/>
        <v>71.211326691137927</v>
      </c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</row>
    <row r="405" spans="1:92" x14ac:dyDescent="0.25">
      <c r="A405" s="113"/>
      <c r="B405" s="27" t="s">
        <v>89</v>
      </c>
      <c r="C405" s="46" t="s">
        <v>0</v>
      </c>
      <c r="D405" s="46" t="s">
        <v>0</v>
      </c>
      <c r="E405" s="46" t="s">
        <v>0</v>
      </c>
      <c r="F405" s="46" t="s">
        <v>0</v>
      </c>
      <c r="G405" s="46" t="s">
        <v>0</v>
      </c>
      <c r="H405" s="46" t="s">
        <v>0</v>
      </c>
      <c r="I405" s="46" t="s">
        <v>0</v>
      </c>
      <c r="J405" s="46" t="s">
        <v>0</v>
      </c>
      <c r="K405" s="46" t="s">
        <v>0</v>
      </c>
      <c r="L405" s="46" t="s">
        <v>0</v>
      </c>
      <c r="M405" s="46" t="s">
        <v>0</v>
      </c>
      <c r="N405" s="46" t="s">
        <v>0</v>
      </c>
      <c r="O405" s="46" t="s">
        <v>0</v>
      </c>
      <c r="P405" s="46" t="s">
        <v>0</v>
      </c>
      <c r="Q405" s="80">
        <f t="shared" ref="Q405:AV405" si="308">((Q350/P350)-1)*100</f>
        <v>-18.014598540145975</v>
      </c>
      <c r="R405" s="80">
        <f t="shared" si="308"/>
        <v>-29.096175874526399</v>
      </c>
      <c r="S405" s="80">
        <f t="shared" si="308"/>
        <v>7.9238408389060488</v>
      </c>
      <c r="T405" s="80">
        <f t="shared" si="308"/>
        <v>9.1578003496292748</v>
      </c>
      <c r="U405" s="80">
        <f t="shared" si="308"/>
        <v>-0.77383504008891046</v>
      </c>
      <c r="V405" s="80">
        <f t="shared" si="308"/>
        <v>1.6245880984687044</v>
      </c>
      <c r="W405" s="80">
        <f t="shared" si="308"/>
        <v>-6.7143928247632267</v>
      </c>
      <c r="X405" s="80">
        <f t="shared" si="308"/>
        <v>-0.79988904275537509</v>
      </c>
      <c r="Y405" s="80">
        <f t="shared" si="308"/>
        <v>-8.7268148404227137</v>
      </c>
      <c r="Z405" s="80">
        <f t="shared" si="308"/>
        <v>-2.2275689223057782</v>
      </c>
      <c r="AA405" s="80">
        <f t="shared" si="308"/>
        <v>-2.4494006229383802</v>
      </c>
      <c r="AB405" s="80">
        <f t="shared" si="308"/>
        <v>-15.803360908156282</v>
      </c>
      <c r="AC405" s="80">
        <f t="shared" si="308"/>
        <v>-0.61212442888057828</v>
      </c>
      <c r="AD405" s="80">
        <f t="shared" si="308"/>
        <v>5.9057735110683351</v>
      </c>
      <c r="AE405" s="80">
        <f t="shared" si="308"/>
        <v>1.034296260363865</v>
      </c>
      <c r="AF405" s="80">
        <f t="shared" si="308"/>
        <v>-5.266923462009121</v>
      </c>
      <c r="AG405" s="80">
        <f t="shared" si="308"/>
        <v>7.1857283043055276</v>
      </c>
      <c r="AH405" s="80">
        <f t="shared" si="308"/>
        <v>9.6658081707609931</v>
      </c>
      <c r="AI405" s="80">
        <f t="shared" si="308"/>
        <v>-1.4235112563543928</v>
      </c>
      <c r="AJ405" s="80">
        <f t="shared" si="308"/>
        <v>2.1832346903222</v>
      </c>
      <c r="AK405" s="80">
        <f t="shared" si="308"/>
        <v>-3.7674589065673891</v>
      </c>
      <c r="AL405" s="80">
        <f t="shared" si="308"/>
        <v>3.4998312461260284</v>
      </c>
      <c r="AM405" s="80">
        <f t="shared" si="308"/>
        <v>1.0265888414299873</v>
      </c>
      <c r="AN405" s="80">
        <f t="shared" si="308"/>
        <v>4.3838839083450765</v>
      </c>
      <c r="AO405" s="80">
        <f t="shared" si="308"/>
        <v>-2.1578827964749192</v>
      </c>
      <c r="AP405" s="80">
        <f t="shared" si="308"/>
        <v>4.0144897740895136</v>
      </c>
      <c r="AQ405" s="80">
        <f t="shared" si="308"/>
        <v>4.402410022835701</v>
      </c>
      <c r="AR405" s="80">
        <f t="shared" si="308"/>
        <v>-5.7021370774655971</v>
      </c>
      <c r="AS405" s="80">
        <f t="shared" si="308"/>
        <v>1.5385573908101025</v>
      </c>
      <c r="AT405" s="80">
        <f t="shared" si="308"/>
        <v>5.2162246429742654</v>
      </c>
      <c r="AU405" s="80">
        <f t="shared" si="308"/>
        <v>9.7863557235339229</v>
      </c>
      <c r="AV405" s="80">
        <f t="shared" si="308"/>
        <v>-1.8568049000477704</v>
      </c>
      <c r="AW405" s="80">
        <f t="shared" ref="AW405:BM405" si="309">((AW350/AV350)-1)*100</f>
        <v>-0.29661697516670804</v>
      </c>
      <c r="AX405" s="80">
        <f t="shared" si="309"/>
        <v>5.6678408138777892</v>
      </c>
      <c r="AY405" s="80">
        <f t="shared" si="309"/>
        <v>6.7368392941121513</v>
      </c>
      <c r="AZ405" s="80">
        <f t="shared" si="309"/>
        <v>-9.9039955781165858</v>
      </c>
      <c r="BA405" s="80">
        <f t="shared" si="309"/>
        <v>2.1815710212209183</v>
      </c>
      <c r="BB405" s="80">
        <f t="shared" si="309"/>
        <v>4.0340252235141705</v>
      </c>
      <c r="BC405" s="80">
        <f t="shared" si="309"/>
        <v>-32.38240059185329</v>
      </c>
      <c r="BD405" s="80">
        <f t="shared" si="309"/>
        <v>-12.376518342840493</v>
      </c>
      <c r="BE405" s="80">
        <f t="shared" si="309"/>
        <v>-13.770710995726443</v>
      </c>
      <c r="BF405" s="80">
        <f t="shared" si="309"/>
        <v>-6.9302310827058733</v>
      </c>
      <c r="BG405" s="80">
        <f t="shared" si="309"/>
        <v>7.0154462060424194</v>
      </c>
      <c r="BH405" s="80">
        <f t="shared" si="309"/>
        <v>-11.847655015033155</v>
      </c>
      <c r="BI405" s="80">
        <f t="shared" si="309"/>
        <v>2.5928685273592267</v>
      </c>
      <c r="BJ405" s="80">
        <f t="shared" si="309"/>
        <v>-18.102945925353552</v>
      </c>
      <c r="BK405" s="80">
        <f t="shared" si="309"/>
        <v>-1.9822485409344948</v>
      </c>
      <c r="BL405" s="80">
        <f t="shared" si="309"/>
        <v>-8.0205914956383744</v>
      </c>
      <c r="BM405" s="80">
        <f t="shared" si="309"/>
        <v>-32.282449990011976</v>
      </c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</row>
    <row r="406" spans="1:92" x14ac:dyDescent="0.25">
      <c r="A406" s="113"/>
      <c r="B406" s="27" t="s">
        <v>90</v>
      </c>
      <c r="C406" s="46" t="s">
        <v>0</v>
      </c>
      <c r="D406" s="46" t="s">
        <v>0</v>
      </c>
      <c r="E406" s="46" t="s">
        <v>0</v>
      </c>
      <c r="F406" s="46" t="s">
        <v>0</v>
      </c>
      <c r="G406" s="46" t="s">
        <v>0</v>
      </c>
      <c r="H406" s="46" t="s">
        <v>0</v>
      </c>
      <c r="I406" s="46" t="s">
        <v>0</v>
      </c>
      <c r="J406" s="46" t="s">
        <v>0</v>
      </c>
      <c r="K406" s="46" t="s">
        <v>0</v>
      </c>
      <c r="L406" s="46" t="s">
        <v>0</v>
      </c>
      <c r="M406" s="46" t="s">
        <v>0</v>
      </c>
      <c r="N406" s="46" t="s">
        <v>0</v>
      </c>
      <c r="O406" s="46" t="s">
        <v>0</v>
      </c>
      <c r="P406" s="46" t="s">
        <v>0</v>
      </c>
      <c r="Q406" s="80">
        <f t="shared" ref="Q406:AV406" si="310">((Q351/P351)-1)*100</f>
        <v>-3.611065912758149</v>
      </c>
      <c r="R406" s="80">
        <f t="shared" si="310"/>
        <v>-0.61021674505851164</v>
      </c>
      <c r="S406" s="80">
        <f t="shared" si="310"/>
        <v>-3.1262754922520508</v>
      </c>
      <c r="T406" s="80">
        <f t="shared" si="310"/>
        <v>20.099379358638636</v>
      </c>
      <c r="U406" s="80">
        <f t="shared" si="310"/>
        <v>-3.6774084124830408</v>
      </c>
      <c r="V406" s="80">
        <f t="shared" si="310"/>
        <v>-10.756957053084859</v>
      </c>
      <c r="W406" s="80">
        <f t="shared" si="310"/>
        <v>-11.899398500423942</v>
      </c>
      <c r="X406" s="80">
        <f t="shared" si="310"/>
        <v>-6.2654377760347879</v>
      </c>
      <c r="Y406" s="80">
        <f t="shared" si="310"/>
        <v>-16.170413468680366</v>
      </c>
      <c r="Z406" s="80">
        <f t="shared" si="310"/>
        <v>-20.071674364967272</v>
      </c>
      <c r="AA406" s="80">
        <f t="shared" si="310"/>
        <v>16.468799914867603</v>
      </c>
      <c r="AB406" s="80">
        <f t="shared" si="310"/>
        <v>2.2786734408489773</v>
      </c>
      <c r="AC406" s="80">
        <f t="shared" si="310"/>
        <v>38.867324297643947</v>
      </c>
      <c r="AD406" s="80">
        <f t="shared" si="310"/>
        <v>11.817192570056401</v>
      </c>
      <c r="AE406" s="80">
        <f t="shared" si="310"/>
        <v>-6.3256883085556765</v>
      </c>
      <c r="AF406" s="80">
        <f t="shared" si="310"/>
        <v>-1.0405128848001599</v>
      </c>
      <c r="AG406" s="80">
        <f t="shared" si="310"/>
        <v>-15.808862095490827</v>
      </c>
      <c r="AH406" s="80">
        <f t="shared" si="310"/>
        <v>13.545025189356142</v>
      </c>
      <c r="AI406" s="80">
        <f t="shared" si="310"/>
        <v>7.7501108183018141</v>
      </c>
      <c r="AJ406" s="80">
        <f t="shared" si="310"/>
        <v>-7.9872525112763988</v>
      </c>
      <c r="AK406" s="80">
        <f t="shared" si="310"/>
        <v>6.9016017935821905</v>
      </c>
      <c r="AL406" s="80">
        <f t="shared" si="310"/>
        <v>1.0432516389324853</v>
      </c>
      <c r="AM406" s="80">
        <f t="shared" si="310"/>
        <v>2.7929578354243922</v>
      </c>
      <c r="AN406" s="80">
        <f t="shared" si="310"/>
        <v>7.4798493249554232</v>
      </c>
      <c r="AO406" s="80">
        <f t="shared" si="310"/>
        <v>3.7362393925952864</v>
      </c>
      <c r="AP406" s="80">
        <f t="shared" si="310"/>
        <v>-7.5999718541824635</v>
      </c>
      <c r="AQ406" s="80">
        <f t="shared" si="310"/>
        <v>3.8908087627831156</v>
      </c>
      <c r="AR406" s="80">
        <f t="shared" si="310"/>
        <v>2.1011888055389338</v>
      </c>
      <c r="AS406" s="80">
        <f t="shared" si="310"/>
        <v>-4.2313679472311456</v>
      </c>
      <c r="AT406" s="80">
        <f t="shared" si="310"/>
        <v>-4.6824454861601472</v>
      </c>
      <c r="AU406" s="80">
        <f t="shared" si="310"/>
        <v>1.1437561838041788</v>
      </c>
      <c r="AV406" s="80">
        <f t="shared" si="310"/>
        <v>2.0053976530006068</v>
      </c>
      <c r="AW406" s="80">
        <f t="shared" ref="AW406:BM406" si="311">((AW351/AV351)-1)*100</f>
        <v>0.16394909077284137</v>
      </c>
      <c r="AX406" s="80">
        <f t="shared" si="311"/>
        <v>1.1144055413455645</v>
      </c>
      <c r="AY406" s="80">
        <f t="shared" si="311"/>
        <v>-2.5171738399247245</v>
      </c>
      <c r="AZ406" s="80">
        <f t="shared" si="311"/>
        <v>0.21057973217721848</v>
      </c>
      <c r="BA406" s="80">
        <f t="shared" si="311"/>
        <v>1.0523644581980962</v>
      </c>
      <c r="BB406" s="80">
        <f t="shared" si="311"/>
        <v>1.8365417812988838</v>
      </c>
      <c r="BC406" s="80">
        <f t="shared" si="311"/>
        <v>-4.8874589933065256</v>
      </c>
      <c r="BD406" s="80">
        <f t="shared" si="311"/>
        <v>-1.4372967630072453</v>
      </c>
      <c r="BE406" s="80">
        <f t="shared" si="311"/>
        <v>6.7307782842897401</v>
      </c>
      <c r="BF406" s="80">
        <f t="shared" si="311"/>
        <v>0.7817439750947619</v>
      </c>
      <c r="BG406" s="80">
        <f t="shared" si="311"/>
        <v>-4.7880300900845496</v>
      </c>
      <c r="BH406" s="80">
        <f t="shared" si="311"/>
        <v>6.5339818536816585</v>
      </c>
      <c r="BI406" s="80">
        <f t="shared" si="311"/>
        <v>-4.7139276329254738</v>
      </c>
      <c r="BJ406" s="80">
        <f t="shared" si="311"/>
        <v>-1.495502466919707</v>
      </c>
      <c r="BK406" s="80">
        <f t="shared" si="311"/>
        <v>7.3496889929937304</v>
      </c>
      <c r="BL406" s="80">
        <f t="shared" si="311"/>
        <v>3.6854617805333278</v>
      </c>
      <c r="BM406" s="80">
        <f t="shared" si="311"/>
        <v>-1.9605834106064535</v>
      </c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</row>
    <row r="407" spans="1:92" x14ac:dyDescent="0.25">
      <c r="A407" s="113"/>
      <c r="B407" s="27" t="s">
        <v>171</v>
      </c>
      <c r="C407" s="46" t="s">
        <v>0</v>
      </c>
      <c r="D407" s="46" t="s">
        <v>0</v>
      </c>
      <c r="E407" s="46" t="s">
        <v>0</v>
      </c>
      <c r="F407" s="46" t="s">
        <v>0</v>
      </c>
      <c r="G407" s="46" t="s">
        <v>0</v>
      </c>
      <c r="H407" s="46" t="s">
        <v>0</v>
      </c>
      <c r="I407" s="46" t="s">
        <v>0</v>
      </c>
      <c r="J407" s="46" t="s">
        <v>0</v>
      </c>
      <c r="K407" s="46" t="s">
        <v>0</v>
      </c>
      <c r="L407" s="46" t="s">
        <v>0</v>
      </c>
      <c r="M407" s="46" t="s">
        <v>0</v>
      </c>
      <c r="N407" s="46" t="s">
        <v>0</v>
      </c>
      <c r="O407" s="46" t="s">
        <v>0</v>
      </c>
      <c r="P407" s="46" t="s">
        <v>0</v>
      </c>
      <c r="Q407" s="80">
        <f t="shared" ref="Q407:AV407" si="312">((Q352/P352)-1)*100</f>
        <v>3.7463490461361104</v>
      </c>
      <c r="R407" s="80">
        <f t="shared" si="312"/>
        <v>0.61396325162843546</v>
      </c>
      <c r="S407" s="80">
        <f t="shared" si="312"/>
        <v>3.2271655788376208</v>
      </c>
      <c r="T407" s="80">
        <f t="shared" si="312"/>
        <v>-16.735623003194878</v>
      </c>
      <c r="U407" s="80">
        <f t="shared" si="312"/>
        <v>3.8178046830704471</v>
      </c>
      <c r="V407" s="80">
        <f t="shared" si="312"/>
        <v>12.053552521156696</v>
      </c>
      <c r="W407" s="80">
        <f t="shared" si="312"/>
        <v>13.506603017325824</v>
      </c>
      <c r="X407" s="80">
        <f t="shared" si="312"/>
        <v>6.6842343180356867</v>
      </c>
      <c r="Y407" s="80">
        <f t="shared" si="312"/>
        <v>19.289625701110815</v>
      </c>
      <c r="Z407" s="80">
        <f t="shared" si="312"/>
        <v>25.112091621458688</v>
      </c>
      <c r="AA407" s="80">
        <f t="shared" si="312"/>
        <v>-14.140095825581955</v>
      </c>
      <c r="AB407" s="80">
        <f t="shared" si="312"/>
        <v>-2.2279067220859261</v>
      </c>
      <c r="AC407" s="80">
        <f t="shared" si="312"/>
        <v>-27.988819179907953</v>
      </c>
      <c r="AD407" s="80">
        <f t="shared" si="312"/>
        <v>-10.568314494797049</v>
      </c>
      <c r="AE407" s="80">
        <f t="shared" si="312"/>
        <v>6.7528527237989966</v>
      </c>
      <c r="AF407" s="80">
        <f t="shared" si="312"/>
        <v>1.0514533928302372</v>
      </c>
      <c r="AG407" s="80">
        <f t="shared" si="312"/>
        <v>18.777346985642929</v>
      </c>
      <c r="AH407" s="80">
        <f t="shared" si="312"/>
        <v>-11.929210607657604</v>
      </c>
      <c r="AI407" s="80">
        <f t="shared" si="312"/>
        <v>-7.1926708561541712</v>
      </c>
      <c r="AJ407" s="80">
        <f t="shared" si="312"/>
        <v>8.6805934278348484</v>
      </c>
      <c r="AK407" s="80">
        <f t="shared" si="312"/>
        <v>-6.456032162089187</v>
      </c>
      <c r="AL407" s="80">
        <f t="shared" si="312"/>
        <v>-1.032480271577596</v>
      </c>
      <c r="AM407" s="80">
        <f t="shared" si="312"/>
        <v>-2.717071182926778</v>
      </c>
      <c r="AN407" s="80">
        <f t="shared" si="312"/>
        <v>-6.9593038806193164</v>
      </c>
      <c r="AO407" s="80">
        <f t="shared" si="312"/>
        <v>-3.6016722935707013</v>
      </c>
      <c r="AP407" s="80">
        <f t="shared" si="312"/>
        <v>8.225075258839599</v>
      </c>
      <c r="AQ407" s="80">
        <f t="shared" si="312"/>
        <v>-3.7450943053750962</v>
      </c>
      <c r="AR407" s="80">
        <f t="shared" si="312"/>
        <v>-2.0579474442171564</v>
      </c>
      <c r="AS407" s="80">
        <f t="shared" si="312"/>
        <v>4.4183234703609964</v>
      </c>
      <c r="AT407" s="80">
        <f t="shared" si="312"/>
        <v>4.9124691774171225</v>
      </c>
      <c r="AU407" s="80">
        <f t="shared" si="312"/>
        <v>-1.1308223334376533</v>
      </c>
      <c r="AV407" s="80">
        <f t="shared" si="312"/>
        <v>-1.965972094753754</v>
      </c>
      <c r="AW407" s="80">
        <f t="shared" ref="AW407:BM407" si="313">((AW352/AV352)-1)*100</f>
        <v>-0.16368073769165159</v>
      </c>
      <c r="AX407" s="80">
        <f t="shared" si="313"/>
        <v>-1.1021234169149685</v>
      </c>
      <c r="AY407" s="80">
        <f t="shared" si="313"/>
        <v>2.5821715876305218</v>
      </c>
      <c r="AZ407" s="80">
        <f t="shared" si="313"/>
        <v>-0.21013722576999072</v>
      </c>
      <c r="BA407" s="80">
        <f t="shared" si="313"/>
        <v>-1.0414050812570852</v>
      </c>
      <c r="BB407" s="80">
        <f t="shared" si="313"/>
        <v>-1.8034211975137437</v>
      </c>
      <c r="BC407" s="80">
        <f t="shared" si="313"/>
        <v>5.1386062674559252</v>
      </c>
      <c r="BD407" s="80">
        <f t="shared" si="313"/>
        <v>1.4582562326352466</v>
      </c>
      <c r="BE407" s="80">
        <f t="shared" si="313"/>
        <v>-6.3063142539460548</v>
      </c>
      <c r="BF407" s="80">
        <f t="shared" si="313"/>
        <v>-0.77568014231621518</v>
      </c>
      <c r="BG407" s="80">
        <f t="shared" si="313"/>
        <v>5.0288110776562478</v>
      </c>
      <c r="BH407" s="80">
        <f t="shared" si="313"/>
        <v>-6.1332372450470078</v>
      </c>
      <c r="BI407" s="80">
        <f t="shared" si="313"/>
        <v>4.9471318481528082</v>
      </c>
      <c r="BJ407" s="80">
        <f t="shared" si="313"/>
        <v>1.5182072944613267</v>
      </c>
      <c r="BK407" s="80">
        <f t="shared" si="313"/>
        <v>-6.846493047104607</v>
      </c>
      <c r="BL407" s="80">
        <f t="shared" si="313"/>
        <v>-3.5544633907636958</v>
      </c>
      <c r="BM407" s="80">
        <f t="shared" si="313"/>
        <v>1.9997909808233016</v>
      </c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</row>
    <row r="408" spans="1:92" x14ac:dyDescent="0.25">
      <c r="A408" s="113"/>
      <c r="B408" s="27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</row>
    <row r="409" spans="1:92" x14ac:dyDescent="0.25">
      <c r="A409" s="113"/>
      <c r="B409" s="36" t="s">
        <v>101</v>
      </c>
      <c r="C409" s="46" t="s">
        <v>0</v>
      </c>
      <c r="D409" s="46" t="s">
        <v>0</v>
      </c>
      <c r="E409" s="46" t="s">
        <v>0</v>
      </c>
      <c r="F409" s="46" t="s">
        <v>0</v>
      </c>
      <c r="G409" s="46" t="s">
        <v>0</v>
      </c>
      <c r="H409" s="46" t="s">
        <v>0</v>
      </c>
      <c r="I409" s="46" t="s">
        <v>0</v>
      </c>
      <c r="J409" s="46" t="s">
        <v>0</v>
      </c>
      <c r="K409" s="46" t="s">
        <v>0</v>
      </c>
      <c r="L409" s="46" t="s">
        <v>0</v>
      </c>
      <c r="M409" s="46" t="s">
        <v>0</v>
      </c>
      <c r="N409" s="46" t="s">
        <v>0</v>
      </c>
      <c r="O409" s="46" t="s">
        <v>0</v>
      </c>
      <c r="P409" s="46" t="s">
        <v>0</v>
      </c>
      <c r="Q409" s="80">
        <f t="shared" ref="Q409:AV409" si="314">((Q354/P354)-1)*100</f>
        <v>38.888888888888886</v>
      </c>
      <c r="R409" s="80">
        <f t="shared" si="314"/>
        <v>55.2</v>
      </c>
      <c r="S409" s="80">
        <f t="shared" si="314"/>
        <v>12.628865979381443</v>
      </c>
      <c r="T409" s="80">
        <f t="shared" si="314"/>
        <v>-2.9748283752860427</v>
      </c>
      <c r="U409" s="80">
        <f t="shared" si="314"/>
        <v>12.028301886792448</v>
      </c>
      <c r="V409" s="80">
        <f t="shared" si="314"/>
        <v>17.894736842105253</v>
      </c>
      <c r="W409" s="80">
        <f t="shared" si="314"/>
        <v>28.928571428571438</v>
      </c>
      <c r="X409" s="80">
        <f t="shared" si="314"/>
        <v>20.360110803324094</v>
      </c>
      <c r="Y409" s="80">
        <f t="shared" si="314"/>
        <v>51.208285385500574</v>
      </c>
      <c r="Z409" s="80">
        <f t="shared" si="314"/>
        <v>56.164383561643838</v>
      </c>
      <c r="AA409" s="80">
        <f t="shared" si="314"/>
        <v>26.949317738791436</v>
      </c>
      <c r="AB409" s="80">
        <f t="shared" si="314"/>
        <v>27.024952015355087</v>
      </c>
      <c r="AC409" s="80">
        <f t="shared" si="314"/>
        <v>-1.6016923541855577</v>
      </c>
      <c r="AD409" s="80">
        <f t="shared" si="314"/>
        <v>-6.2039312039312016</v>
      </c>
      <c r="AE409" s="80">
        <f t="shared" si="314"/>
        <v>24.296005239030769</v>
      </c>
      <c r="AF409" s="80">
        <f t="shared" si="314"/>
        <v>14.726027397260278</v>
      </c>
      <c r="AG409" s="80">
        <f t="shared" si="314"/>
        <v>32.76693455797934</v>
      </c>
      <c r="AH409" s="80">
        <f t="shared" si="314"/>
        <v>-1.2279488066412991</v>
      </c>
      <c r="AI409" s="80">
        <f t="shared" si="314"/>
        <v>5.4281211696725506</v>
      </c>
      <c r="AJ409" s="80">
        <f t="shared" si="314"/>
        <v>9.3173891380169405</v>
      </c>
      <c r="AK409" s="80">
        <f t="shared" si="314"/>
        <v>16.848982072318442</v>
      </c>
      <c r="AL409" s="80">
        <f t="shared" si="314"/>
        <v>22.207775321804711</v>
      </c>
      <c r="AM409" s="80">
        <f t="shared" si="314"/>
        <v>12.139589318012556</v>
      </c>
      <c r="AN409" s="80">
        <f t="shared" si="314"/>
        <v>5.5787476280835024</v>
      </c>
      <c r="AO409" s="80">
        <f t="shared" si="314"/>
        <v>10.765636232925946</v>
      </c>
      <c r="AP409" s="80">
        <f t="shared" si="314"/>
        <v>13.994807723511272</v>
      </c>
      <c r="AQ409" s="80">
        <f t="shared" si="314"/>
        <v>11.059711052594112</v>
      </c>
      <c r="AR409" s="80">
        <f t="shared" si="314"/>
        <v>12.188401153476459</v>
      </c>
      <c r="AS409" s="80">
        <f t="shared" si="314"/>
        <v>14.519906323185005</v>
      </c>
      <c r="AT409" s="80">
        <f t="shared" si="314"/>
        <v>16.339967080652396</v>
      </c>
      <c r="AU409" s="80">
        <f t="shared" si="314"/>
        <v>19.434083601286179</v>
      </c>
      <c r="AV409" s="80">
        <f t="shared" si="314"/>
        <v>16.594874003876804</v>
      </c>
      <c r="AW409" s="80">
        <f t="shared" ref="AW409:BM409" si="315">((AW354/AV354)-1)*100</f>
        <v>17.308580400849728</v>
      </c>
      <c r="AX409" s="80">
        <f t="shared" si="315"/>
        <v>13.040967902789813</v>
      </c>
      <c r="AY409" s="80">
        <f t="shared" si="315"/>
        <v>9.3216010401188765</v>
      </c>
      <c r="AZ409" s="80">
        <f t="shared" si="315"/>
        <v>13.940153333191741</v>
      </c>
      <c r="BA409" s="80">
        <f t="shared" si="315"/>
        <v>11.928948202270217</v>
      </c>
      <c r="BB409" s="80">
        <f t="shared" si="315"/>
        <v>15.000582837921094</v>
      </c>
      <c r="BC409" s="80">
        <f t="shared" si="315"/>
        <v>22.075326894394642</v>
      </c>
      <c r="BD409" s="80">
        <f t="shared" si="315"/>
        <v>24.995255266654006</v>
      </c>
      <c r="BE409" s="80">
        <f t="shared" si="315"/>
        <v>30.425334041907082</v>
      </c>
      <c r="BF409" s="80">
        <f t="shared" si="315"/>
        <v>32.163827790187497</v>
      </c>
      <c r="BG409" s="80">
        <f t="shared" si="315"/>
        <v>51.114830270532138</v>
      </c>
      <c r="BH409" s="80">
        <f t="shared" si="315"/>
        <v>21.090903791786886</v>
      </c>
      <c r="BI409" s="80">
        <f t="shared" si="315"/>
        <v>21.117395751850299</v>
      </c>
      <c r="BJ409" s="80">
        <f t="shared" si="315"/>
        <v>72.764309312666128</v>
      </c>
      <c r="BK409" s="80">
        <f t="shared" si="315"/>
        <v>34.503703594642367</v>
      </c>
      <c r="BL409" s="80">
        <f t="shared" si="315"/>
        <v>65.90732611727843</v>
      </c>
      <c r="BM409" s="80">
        <f t="shared" si="315"/>
        <v>187.48478910544927</v>
      </c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</row>
    <row r="410" spans="1:92" x14ac:dyDescent="0.25">
      <c r="A410" s="113"/>
      <c r="B410" s="27" t="s">
        <v>16</v>
      </c>
      <c r="C410" s="46" t="s">
        <v>0</v>
      </c>
      <c r="D410" s="46" t="s">
        <v>0</v>
      </c>
      <c r="E410" s="46" t="s">
        <v>0</v>
      </c>
      <c r="F410" s="46" t="s">
        <v>0</v>
      </c>
      <c r="G410" s="46" t="s">
        <v>0</v>
      </c>
      <c r="H410" s="46" t="s">
        <v>0</v>
      </c>
      <c r="I410" s="46" t="s">
        <v>0</v>
      </c>
      <c r="J410" s="46" t="s">
        <v>0</v>
      </c>
      <c r="K410" s="46" t="s">
        <v>0</v>
      </c>
      <c r="L410" s="46" t="s">
        <v>0</v>
      </c>
      <c r="M410" s="46" t="s">
        <v>0</v>
      </c>
      <c r="N410" s="46" t="s">
        <v>0</v>
      </c>
      <c r="O410" s="46" t="s">
        <v>0</v>
      </c>
      <c r="P410" s="46" t="s">
        <v>0</v>
      </c>
      <c r="Q410" s="80">
        <f t="shared" ref="Q410:AV410" si="316">((Q355/P355)-1)*100</f>
        <v>45.801526717557259</v>
      </c>
      <c r="R410" s="80">
        <f t="shared" si="316"/>
        <v>75.392670157068054</v>
      </c>
      <c r="S410" s="80">
        <f t="shared" si="316"/>
        <v>-3.8805970149253688</v>
      </c>
      <c r="T410" s="80">
        <f t="shared" si="316"/>
        <v>-37.267080745341616</v>
      </c>
      <c r="U410" s="80">
        <f t="shared" si="316"/>
        <v>4.9504950495049549</v>
      </c>
      <c r="V410" s="80">
        <f t="shared" si="316"/>
        <v>-0.94339622641509413</v>
      </c>
      <c r="W410" s="80">
        <f t="shared" si="316"/>
        <v>47.619047619047628</v>
      </c>
      <c r="X410" s="80">
        <f t="shared" si="316"/>
        <v>-3.2258064516129004</v>
      </c>
      <c r="Y410" s="80">
        <f t="shared" si="316"/>
        <v>64.333333333333329</v>
      </c>
      <c r="Z410" s="80">
        <f t="shared" si="316"/>
        <v>138.13387423935092</v>
      </c>
      <c r="AA410" s="80">
        <f t="shared" si="316"/>
        <v>15.587734241908002</v>
      </c>
      <c r="AB410" s="80">
        <f t="shared" si="316"/>
        <v>32.719233603537212</v>
      </c>
      <c r="AC410" s="80">
        <f t="shared" si="316"/>
        <v>-27.096057745696832</v>
      </c>
      <c r="AD410" s="80">
        <f t="shared" si="316"/>
        <v>-40.822543792840825</v>
      </c>
      <c r="AE410" s="80">
        <f t="shared" si="316"/>
        <v>6.0489060489060442</v>
      </c>
      <c r="AF410" s="80">
        <f t="shared" si="316"/>
        <v>70.145631067961162</v>
      </c>
      <c r="AG410" s="80">
        <f t="shared" si="316"/>
        <v>102.99572039942939</v>
      </c>
      <c r="AH410" s="80">
        <f t="shared" si="316"/>
        <v>-6.9922698524244602</v>
      </c>
      <c r="AI410" s="80">
        <f t="shared" si="316"/>
        <v>-3.1734038534189657</v>
      </c>
      <c r="AJ410" s="80">
        <f t="shared" si="316"/>
        <v>-8.8177916504096778</v>
      </c>
      <c r="AK410" s="80">
        <f t="shared" si="316"/>
        <v>24.646983311938374</v>
      </c>
      <c r="AL410" s="80">
        <f t="shared" si="316"/>
        <v>92.962581531067627</v>
      </c>
      <c r="AM410" s="80">
        <f t="shared" si="316"/>
        <v>13.075965130759659</v>
      </c>
      <c r="AN410" s="80">
        <f t="shared" si="316"/>
        <v>-3.6815607300188846</v>
      </c>
      <c r="AO410" s="80">
        <f t="shared" si="316"/>
        <v>-16.236524011760867</v>
      </c>
      <c r="AP410" s="80">
        <f t="shared" si="316"/>
        <v>15.269110764430582</v>
      </c>
      <c r="AQ410" s="80">
        <f t="shared" si="316"/>
        <v>-2.7237354085603127</v>
      </c>
      <c r="AR410" s="80">
        <f t="shared" si="316"/>
        <v>-4.3304347826086946</v>
      </c>
      <c r="AS410" s="80">
        <f t="shared" si="316"/>
        <v>4.1447009634611787</v>
      </c>
      <c r="AT410" s="80">
        <f t="shared" si="316"/>
        <v>22.95339500785478</v>
      </c>
      <c r="AU410" s="80">
        <f t="shared" si="316"/>
        <v>9.2986939239068747</v>
      </c>
      <c r="AV410" s="80">
        <f t="shared" si="316"/>
        <v>-6.2215872191193622</v>
      </c>
      <c r="AW410" s="80">
        <f t="shared" ref="AW410:BM410" si="317">((AW355/AV355)-1)*100</f>
        <v>0.18005540166206035</v>
      </c>
      <c r="AX410" s="80">
        <f t="shared" si="317"/>
        <v>10.258537259781564</v>
      </c>
      <c r="AY410" s="80">
        <f t="shared" si="317"/>
        <v>7.2601880877742886</v>
      </c>
      <c r="AZ410" s="80">
        <f t="shared" si="317"/>
        <v>4.9918166939443509</v>
      </c>
      <c r="BA410" s="80">
        <f t="shared" si="317"/>
        <v>14.987195189845238</v>
      </c>
      <c r="BB410" s="80">
        <f t="shared" si="317"/>
        <v>24.51825312288176</v>
      </c>
      <c r="BC410" s="80">
        <f t="shared" si="317"/>
        <v>30.655571972937246</v>
      </c>
      <c r="BD410" s="80">
        <f t="shared" si="317"/>
        <v>6.9936313314683751</v>
      </c>
      <c r="BE410" s="80">
        <f t="shared" si="317"/>
        <v>1.1125945705384943</v>
      </c>
      <c r="BF410" s="80">
        <f t="shared" si="317"/>
        <v>10.876980633802823</v>
      </c>
      <c r="BG410" s="80">
        <f t="shared" si="317"/>
        <v>39.711209249243296</v>
      </c>
      <c r="BH410" s="80">
        <f t="shared" si="317"/>
        <v>56.836908651797138</v>
      </c>
      <c r="BI410" s="80">
        <f t="shared" si="317"/>
        <v>16.864059421635446</v>
      </c>
      <c r="BJ410" s="80">
        <f t="shared" si="317"/>
        <v>36.412975235437742</v>
      </c>
      <c r="BK410" s="80">
        <f t="shared" si="317"/>
        <v>31.922142446412693</v>
      </c>
      <c r="BL410" s="80">
        <f t="shared" si="317"/>
        <v>40.963889152101451</v>
      </c>
      <c r="BM410" s="80">
        <f t="shared" si="317"/>
        <v>12.670705493588841</v>
      </c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</row>
    <row r="411" spans="1:92" x14ac:dyDescent="0.25">
      <c r="A411" s="113"/>
      <c r="B411" s="27" t="s">
        <v>144</v>
      </c>
      <c r="C411" s="46" t="s">
        <v>0</v>
      </c>
      <c r="D411" s="46" t="s">
        <v>0</v>
      </c>
      <c r="E411" s="46" t="s">
        <v>0</v>
      </c>
      <c r="F411" s="46" t="s">
        <v>0</v>
      </c>
      <c r="G411" s="46" t="s">
        <v>0</v>
      </c>
      <c r="H411" s="46" t="s">
        <v>0</v>
      </c>
      <c r="I411" s="46" t="s">
        <v>0</v>
      </c>
      <c r="J411" s="46" t="s">
        <v>0</v>
      </c>
      <c r="K411" s="46" t="s">
        <v>0</v>
      </c>
      <c r="L411" s="46" t="s">
        <v>0</v>
      </c>
      <c r="M411" s="46" t="s">
        <v>0</v>
      </c>
      <c r="N411" s="46" t="s">
        <v>0</v>
      </c>
      <c r="O411" s="46" t="s">
        <v>0</v>
      </c>
      <c r="P411" s="46" t="s">
        <v>0</v>
      </c>
      <c r="Q411" s="80">
        <f t="shared" ref="Q411:AV411" si="318">((Q356/P356)-1)*100</f>
        <v>20.408163265306122</v>
      </c>
      <c r="R411" s="80">
        <f t="shared" si="318"/>
        <v>-10.169491525423723</v>
      </c>
      <c r="S411" s="80">
        <f t="shared" si="318"/>
        <v>116.98113207547172</v>
      </c>
      <c r="T411" s="80">
        <f t="shared" si="318"/>
        <v>93.043478260869563</v>
      </c>
      <c r="U411" s="80">
        <f t="shared" si="318"/>
        <v>18.468468468468458</v>
      </c>
      <c r="V411" s="80">
        <f t="shared" si="318"/>
        <v>33.079847908745251</v>
      </c>
      <c r="W411" s="80">
        <f t="shared" si="318"/>
        <v>17.714285714285705</v>
      </c>
      <c r="X411" s="80">
        <f t="shared" si="318"/>
        <v>38.106796116504846</v>
      </c>
      <c r="Y411" s="80">
        <f t="shared" si="318"/>
        <v>44.28822495606326</v>
      </c>
      <c r="Z411" s="80">
        <f t="shared" si="318"/>
        <v>6.9427527405602874</v>
      </c>
      <c r="AA411" s="80">
        <f t="shared" si="318"/>
        <v>42.141230068337123</v>
      </c>
      <c r="AB411" s="80">
        <f t="shared" si="318"/>
        <v>20.833333333333325</v>
      </c>
      <c r="AC411" s="80">
        <f t="shared" si="318"/>
        <v>28.846153846153854</v>
      </c>
      <c r="AD411" s="80">
        <f t="shared" si="318"/>
        <v>17.189912506433359</v>
      </c>
      <c r="AE411" s="80">
        <f t="shared" si="318"/>
        <v>30.522617479139225</v>
      </c>
      <c r="AF411" s="80">
        <f t="shared" si="318"/>
        <v>-0.63930013458950441</v>
      </c>
      <c r="AG411" s="80">
        <f t="shared" si="318"/>
        <v>-0.57568574331188227</v>
      </c>
      <c r="AH411" s="80">
        <f t="shared" si="318"/>
        <v>4.3596730245231585</v>
      </c>
      <c r="AI411" s="80">
        <f t="shared" si="318"/>
        <v>12.859007832898172</v>
      </c>
      <c r="AJ411" s="80">
        <f t="shared" si="318"/>
        <v>22.758820127241176</v>
      </c>
      <c r="AK411" s="80">
        <f t="shared" si="318"/>
        <v>12.555948174322729</v>
      </c>
      <c r="AL411" s="80">
        <f t="shared" si="318"/>
        <v>-20.929259104227715</v>
      </c>
      <c r="AM411" s="80">
        <f t="shared" si="318"/>
        <v>10.746426680783493</v>
      </c>
      <c r="AN411" s="80">
        <f t="shared" si="318"/>
        <v>19.646271510516257</v>
      </c>
      <c r="AO411" s="80">
        <f t="shared" si="318"/>
        <v>43.78745505393529</v>
      </c>
      <c r="AP411" s="80">
        <f t="shared" si="318"/>
        <v>13.086968602389559</v>
      </c>
      <c r="AQ411" s="80">
        <f t="shared" si="318"/>
        <v>21.068796068796058</v>
      </c>
      <c r="AR411" s="80">
        <f t="shared" si="318"/>
        <v>21.826484018264836</v>
      </c>
      <c r="AS411" s="80">
        <f t="shared" si="318"/>
        <v>19.273696485090785</v>
      </c>
      <c r="AT411" s="80">
        <f t="shared" si="318"/>
        <v>13.694134078212294</v>
      </c>
      <c r="AU411" s="80">
        <f t="shared" si="318"/>
        <v>23.819175726306739</v>
      </c>
      <c r="AV411" s="80">
        <f t="shared" si="318"/>
        <v>25.308795079120983</v>
      </c>
      <c r="AW411" s="80">
        <f t="shared" ref="AW411:BM411" si="319">((AW356/AV356)-1)*100</f>
        <v>22.204188274415102</v>
      </c>
      <c r="AX411" s="80">
        <f t="shared" si="319"/>
        <v>13.692905733722061</v>
      </c>
      <c r="AY411" s="80">
        <f t="shared" si="319"/>
        <v>9.7900105422115793</v>
      </c>
      <c r="AZ411" s="80">
        <f t="shared" si="319"/>
        <v>15.926608361664019</v>
      </c>
      <c r="BA411" s="80">
        <f t="shared" si="319"/>
        <v>11.314081038728464</v>
      </c>
      <c r="BB411" s="80">
        <f t="shared" si="319"/>
        <v>13.023891883195237</v>
      </c>
      <c r="BC411" s="80">
        <f t="shared" si="319"/>
        <v>20.112099644128122</v>
      </c>
      <c r="BD411" s="80">
        <f t="shared" si="319"/>
        <v>29.475727004725716</v>
      </c>
      <c r="BE411" s="80">
        <f t="shared" si="319"/>
        <v>36.454233409610978</v>
      </c>
      <c r="BF411" s="80">
        <f t="shared" si="319"/>
        <v>35.40805460292971</v>
      </c>
      <c r="BG411" s="80">
        <f t="shared" si="319"/>
        <v>52.537943760875351</v>
      </c>
      <c r="BH411" s="80">
        <f t="shared" si="319"/>
        <v>17.005098809736463</v>
      </c>
      <c r="BI411" s="80">
        <f t="shared" si="319"/>
        <v>21.769059159464433</v>
      </c>
      <c r="BJ411" s="80">
        <f t="shared" si="319"/>
        <v>78.1094357256015</v>
      </c>
      <c r="BK411" s="80">
        <f t="shared" si="319"/>
        <v>34.79443289073749</v>
      </c>
      <c r="BL411" s="80">
        <f t="shared" si="319"/>
        <v>68.656539283171142</v>
      </c>
      <c r="BM411" s="80">
        <f t="shared" si="319"/>
        <v>203.58876926324677</v>
      </c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</row>
    <row r="412" spans="1:92" x14ac:dyDescent="0.25">
      <c r="A412" s="113"/>
      <c r="B412" s="14" t="s">
        <v>172</v>
      </c>
      <c r="C412" s="46" t="s">
        <v>0</v>
      </c>
      <c r="D412" s="46" t="s">
        <v>0</v>
      </c>
      <c r="E412" s="46" t="s">
        <v>0</v>
      </c>
      <c r="F412" s="46" t="s">
        <v>0</v>
      </c>
      <c r="G412" s="46" t="s">
        <v>0</v>
      </c>
      <c r="H412" s="46" t="s">
        <v>0</v>
      </c>
      <c r="I412" s="46" t="s">
        <v>0</v>
      </c>
      <c r="J412" s="46" t="s">
        <v>0</v>
      </c>
      <c r="K412" s="46" t="s">
        <v>0</v>
      </c>
      <c r="L412" s="46" t="s">
        <v>0</v>
      </c>
      <c r="M412" s="46" t="s">
        <v>0</v>
      </c>
      <c r="N412" s="46" t="s">
        <v>0</v>
      </c>
      <c r="O412" s="46" t="s">
        <v>0</v>
      </c>
      <c r="P412" s="46" t="s">
        <v>0</v>
      </c>
      <c r="Q412" s="80">
        <f t="shared" ref="Q412:AV412" si="320">((Q357/P357)-1)*100</f>
        <v>-210</v>
      </c>
      <c r="R412" s="80">
        <f t="shared" si="320"/>
        <v>100</v>
      </c>
      <c r="S412" s="80">
        <f t="shared" si="320"/>
        <v>-218.18181818181816</v>
      </c>
      <c r="T412" s="80">
        <f t="shared" si="320"/>
        <v>61.53846153846154</v>
      </c>
      <c r="U412" s="80">
        <f t="shared" si="320"/>
        <v>254.76190476190476</v>
      </c>
      <c r="V412" s="80">
        <f t="shared" si="320"/>
        <v>49.664429530201339</v>
      </c>
      <c r="W412" s="80">
        <f t="shared" si="320"/>
        <v>38.116591928251118</v>
      </c>
      <c r="X412" s="80">
        <f t="shared" si="320"/>
        <v>47.402597402597401</v>
      </c>
      <c r="Y412" s="80">
        <f t="shared" si="320"/>
        <v>30.616740088105733</v>
      </c>
      <c r="Z412" s="80">
        <f t="shared" si="320"/>
        <v>-10.455311973018555</v>
      </c>
      <c r="AA412" s="80">
        <f t="shared" si="320"/>
        <v>16.007532956685488</v>
      </c>
      <c r="AB412" s="80">
        <f t="shared" si="320"/>
        <v>12.5</v>
      </c>
      <c r="AC412" s="80">
        <f t="shared" si="320"/>
        <v>40.836940836940826</v>
      </c>
      <c r="AD412" s="80">
        <f t="shared" si="320"/>
        <v>-1.8442622950819665</v>
      </c>
      <c r="AE412" s="80">
        <f t="shared" si="320"/>
        <v>85.490605427974955</v>
      </c>
      <c r="AF412" s="80">
        <f t="shared" si="320"/>
        <v>25.211029825548682</v>
      </c>
      <c r="AG412" s="80">
        <f t="shared" si="320"/>
        <v>-9.2584269662921326</v>
      </c>
      <c r="AH412" s="80">
        <f t="shared" si="320"/>
        <v>-12.085190688459635</v>
      </c>
      <c r="AI412" s="80">
        <f t="shared" si="320"/>
        <v>6.4788732394366111</v>
      </c>
      <c r="AJ412" s="80">
        <f t="shared" si="320"/>
        <v>24.074074074074069</v>
      </c>
      <c r="AK412" s="80">
        <f t="shared" si="320"/>
        <v>24.477611940298516</v>
      </c>
      <c r="AL412" s="80">
        <f t="shared" si="320"/>
        <v>0.75368276807126211</v>
      </c>
      <c r="AM412" s="80">
        <f t="shared" si="320"/>
        <v>-8.2624957497449802</v>
      </c>
      <c r="AN412" s="80">
        <f t="shared" si="320"/>
        <v>24.388435878428471</v>
      </c>
      <c r="AO412" s="80">
        <f t="shared" si="320"/>
        <v>34.058402860548263</v>
      </c>
      <c r="AP412" s="80">
        <f t="shared" si="320"/>
        <v>-7.8239608801956013</v>
      </c>
      <c r="AQ412" s="80">
        <f t="shared" si="320"/>
        <v>30.503978779840857</v>
      </c>
      <c r="AR412" s="80">
        <f t="shared" si="320"/>
        <v>-0.49889135254989059</v>
      </c>
      <c r="AS412" s="80">
        <f t="shared" si="320"/>
        <v>3.2311977715877349</v>
      </c>
      <c r="AT412" s="80">
        <f t="shared" si="320"/>
        <v>55.099838100377774</v>
      </c>
      <c r="AU412" s="80">
        <f t="shared" si="320"/>
        <v>42.275574112734859</v>
      </c>
      <c r="AV412" s="80">
        <f t="shared" si="320"/>
        <v>73.930056248471516</v>
      </c>
      <c r="AW412" s="80">
        <f t="shared" ref="AW412:BM412" si="321">((AW357/AV357)-1)*100</f>
        <v>26.270153730783651</v>
      </c>
      <c r="AX412" s="80">
        <f t="shared" si="321"/>
        <v>11.347017556883564</v>
      </c>
      <c r="AY412" s="80">
        <f t="shared" si="321"/>
        <v>16.464430962064135</v>
      </c>
      <c r="AZ412" s="80">
        <f t="shared" si="321"/>
        <v>19.772733777943152</v>
      </c>
      <c r="BA412" s="80">
        <f t="shared" si="321"/>
        <v>11.208029633170025</v>
      </c>
      <c r="BB412" s="80">
        <f t="shared" si="321"/>
        <v>11.140002148920169</v>
      </c>
      <c r="BC412" s="80">
        <f t="shared" si="321"/>
        <v>25.075890871826601</v>
      </c>
      <c r="BD412" s="80">
        <f t="shared" si="321"/>
        <v>29.193977244620338</v>
      </c>
      <c r="BE412" s="80">
        <f t="shared" si="321"/>
        <v>36.0810309549735</v>
      </c>
      <c r="BF412" s="80">
        <f t="shared" si="321"/>
        <v>36.833821344095938</v>
      </c>
      <c r="BG412" s="80">
        <f t="shared" si="321"/>
        <v>37.692540018121413</v>
      </c>
      <c r="BH412" s="80">
        <f t="shared" si="321"/>
        <v>21.260261442178894</v>
      </c>
      <c r="BI412" s="80">
        <f t="shared" si="321"/>
        <v>23.810366858075337</v>
      </c>
      <c r="BJ412" s="80">
        <f t="shared" si="321"/>
        <v>87.383041026565621</v>
      </c>
      <c r="BK412" s="80">
        <f t="shared" si="321"/>
        <v>31.967485069674861</v>
      </c>
      <c r="BL412" s="80">
        <f t="shared" si="321"/>
        <v>72.206159648020105</v>
      </c>
      <c r="BM412" s="80">
        <f t="shared" si="321"/>
        <v>192.45930359880282</v>
      </c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</row>
    <row r="413" spans="1:92" x14ac:dyDescent="0.25">
      <c r="A413" s="113"/>
      <c r="B413" s="15" t="s">
        <v>20</v>
      </c>
      <c r="C413" s="46" t="s">
        <v>0</v>
      </c>
      <c r="D413" s="46" t="s">
        <v>0</v>
      </c>
      <c r="E413" s="46" t="s">
        <v>0</v>
      </c>
      <c r="F413" s="46" t="s">
        <v>0</v>
      </c>
      <c r="G413" s="46" t="s">
        <v>0</v>
      </c>
      <c r="H413" s="46" t="s">
        <v>0</v>
      </c>
      <c r="I413" s="46" t="s">
        <v>0</v>
      </c>
      <c r="J413" s="46" t="s">
        <v>0</v>
      </c>
      <c r="K413" s="46" t="s">
        <v>0</v>
      </c>
      <c r="L413" s="46" t="s">
        <v>0</v>
      </c>
      <c r="M413" s="46" t="s">
        <v>0</v>
      </c>
      <c r="N413" s="46" t="s">
        <v>0</v>
      </c>
      <c r="O413" s="46" t="s">
        <v>0</v>
      </c>
      <c r="P413" s="46" t="s">
        <v>0</v>
      </c>
      <c r="Q413" s="80">
        <f t="shared" ref="Q413:AV413" si="322">((Q358/P358)-1)*100</f>
        <v>-210</v>
      </c>
      <c r="R413" s="80">
        <f t="shared" si="322"/>
        <v>100</v>
      </c>
      <c r="S413" s="80">
        <f t="shared" si="322"/>
        <v>-218.18181818181816</v>
      </c>
      <c r="T413" s="80">
        <f t="shared" si="322"/>
        <v>61.53846153846154</v>
      </c>
      <c r="U413" s="80">
        <f t="shared" si="322"/>
        <v>254.76190476190476</v>
      </c>
      <c r="V413" s="80">
        <f t="shared" si="322"/>
        <v>49.664429530201339</v>
      </c>
      <c r="W413" s="80">
        <f t="shared" si="322"/>
        <v>38.116591928251118</v>
      </c>
      <c r="X413" s="80">
        <f t="shared" si="322"/>
        <v>47.402597402597401</v>
      </c>
      <c r="Y413" s="80">
        <f t="shared" si="322"/>
        <v>30.616740088105733</v>
      </c>
      <c r="Z413" s="80">
        <f t="shared" si="322"/>
        <v>-10.455311973018555</v>
      </c>
      <c r="AA413" s="80">
        <f t="shared" si="322"/>
        <v>16.007532956685488</v>
      </c>
      <c r="AB413" s="80">
        <f t="shared" si="322"/>
        <v>12.5</v>
      </c>
      <c r="AC413" s="80">
        <f t="shared" si="322"/>
        <v>40.836940836940826</v>
      </c>
      <c r="AD413" s="80">
        <f t="shared" si="322"/>
        <v>-1.8442622950819665</v>
      </c>
      <c r="AE413" s="80">
        <f t="shared" si="322"/>
        <v>48.643006263048029</v>
      </c>
      <c r="AF413" s="80">
        <f t="shared" si="322"/>
        <v>34.12921348314606</v>
      </c>
      <c r="AG413" s="80">
        <f t="shared" si="322"/>
        <v>-25.60209424083769</v>
      </c>
      <c r="AH413" s="80">
        <f t="shared" si="322"/>
        <v>0.84447572132300142</v>
      </c>
      <c r="AI413" s="80">
        <f t="shared" si="322"/>
        <v>7.3970690858339072</v>
      </c>
      <c r="AJ413" s="80">
        <f t="shared" si="322"/>
        <v>14.424951267056541</v>
      </c>
      <c r="AK413" s="80">
        <f t="shared" si="322"/>
        <v>32.538330494037467</v>
      </c>
      <c r="AL413" s="80">
        <f t="shared" si="322"/>
        <v>-22.107969151670947</v>
      </c>
      <c r="AM413" s="80">
        <f t="shared" si="322"/>
        <v>-30.363036303630363</v>
      </c>
      <c r="AN413" s="80">
        <f t="shared" si="322"/>
        <v>22.59083728278042</v>
      </c>
      <c r="AO413" s="80">
        <f t="shared" si="322"/>
        <v>53.543814432989699</v>
      </c>
      <c r="AP413" s="80">
        <f t="shared" si="322"/>
        <v>-37.935375577003768</v>
      </c>
      <c r="AQ413" s="80">
        <f t="shared" si="322"/>
        <v>15.821501014198791</v>
      </c>
      <c r="AR413" s="80">
        <f t="shared" si="322"/>
        <v>-24.576765907764152</v>
      </c>
      <c r="AS413" s="80">
        <f t="shared" si="322"/>
        <v>-70.356037151702793</v>
      </c>
      <c r="AT413" s="80">
        <f t="shared" si="322"/>
        <v>372.06266318537854</v>
      </c>
      <c r="AU413" s="80">
        <f t="shared" si="322"/>
        <v>8.5730088495575174</v>
      </c>
      <c r="AV413" s="80">
        <f t="shared" si="322"/>
        <v>305.24707080998468</v>
      </c>
      <c r="AW413" s="80">
        <f t="shared" ref="AW413:BM413" si="323">((AW358/AV358)-1)*100</f>
        <v>26.87617850408548</v>
      </c>
      <c r="AX413" s="80">
        <f t="shared" si="323"/>
        <v>-13.979986129000299</v>
      </c>
      <c r="AY413" s="80">
        <f t="shared" si="323"/>
        <v>26.698917300161252</v>
      </c>
      <c r="AZ413" s="80">
        <f t="shared" si="323"/>
        <v>50.345454545454537</v>
      </c>
      <c r="BA413" s="80">
        <f t="shared" si="323"/>
        <v>3.6582416253476913</v>
      </c>
      <c r="BB413" s="80">
        <f t="shared" si="323"/>
        <v>-14.974041882984313</v>
      </c>
      <c r="BC413" s="80">
        <f t="shared" si="323"/>
        <v>157.80049396267839</v>
      </c>
      <c r="BD413" s="80">
        <f t="shared" si="323"/>
        <v>57.583096042792128</v>
      </c>
      <c r="BE413" s="80">
        <f t="shared" si="323"/>
        <v>53.555686903656174</v>
      </c>
      <c r="BF413" s="80">
        <f t="shared" si="323"/>
        <v>35.72166989266232</v>
      </c>
      <c r="BG413" s="80">
        <f t="shared" si="323"/>
        <v>-0.68471505319709358</v>
      </c>
      <c r="BH413" s="80">
        <f t="shared" si="323"/>
        <v>55.001468620475833</v>
      </c>
      <c r="BI413" s="80">
        <f t="shared" si="323"/>
        <v>36.103507811513033</v>
      </c>
      <c r="BJ413" s="80">
        <f t="shared" si="323"/>
        <v>77.712287866833748</v>
      </c>
      <c r="BK413" s="80">
        <f t="shared" si="323"/>
        <v>33.057671381936892</v>
      </c>
      <c r="BL413" s="80">
        <f t="shared" si="323"/>
        <v>47.203140333660443</v>
      </c>
      <c r="BM413" s="80">
        <f t="shared" si="323"/>
        <v>137.48888888888891</v>
      </c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</row>
    <row r="414" spans="1:92" x14ac:dyDescent="0.25">
      <c r="A414" s="113"/>
      <c r="B414" s="15" t="s">
        <v>21</v>
      </c>
      <c r="C414" s="46" t="s">
        <v>0</v>
      </c>
      <c r="D414" s="46" t="s">
        <v>0</v>
      </c>
      <c r="E414" s="46" t="s">
        <v>0</v>
      </c>
      <c r="F414" s="46" t="s">
        <v>0</v>
      </c>
      <c r="G414" s="46" t="s">
        <v>0</v>
      </c>
      <c r="H414" s="46" t="s">
        <v>0</v>
      </c>
      <c r="I414" s="46" t="s">
        <v>0</v>
      </c>
      <c r="J414" s="46" t="s">
        <v>0</v>
      </c>
      <c r="K414" s="46" t="s">
        <v>0</v>
      </c>
      <c r="L414" s="46" t="s">
        <v>0</v>
      </c>
      <c r="M414" s="46" t="s">
        <v>0</v>
      </c>
      <c r="N414" s="46" t="s">
        <v>0</v>
      </c>
      <c r="O414" s="46" t="s">
        <v>0</v>
      </c>
      <c r="P414" s="46" t="s">
        <v>0</v>
      </c>
      <c r="Q414" s="46" t="s">
        <v>0</v>
      </c>
      <c r="R414" s="46" t="s">
        <v>0</v>
      </c>
      <c r="S414" s="46" t="s">
        <v>0</v>
      </c>
      <c r="T414" s="46" t="s">
        <v>0</v>
      </c>
      <c r="U414" s="46" t="s">
        <v>0</v>
      </c>
      <c r="V414" s="46" t="s">
        <v>0</v>
      </c>
      <c r="W414" s="46" t="s">
        <v>0</v>
      </c>
      <c r="X414" s="46" t="s">
        <v>0</v>
      </c>
      <c r="Y414" s="46" t="s">
        <v>0</v>
      </c>
      <c r="Z414" s="46" t="s">
        <v>0</v>
      </c>
      <c r="AA414" s="46" t="s">
        <v>0</v>
      </c>
      <c r="AB414" s="46" t="s">
        <v>0</v>
      </c>
      <c r="AC414" s="46" t="s">
        <v>0</v>
      </c>
      <c r="AD414" s="46" t="s">
        <v>0</v>
      </c>
      <c r="AE414" s="46" t="s">
        <v>0</v>
      </c>
      <c r="AF414" s="80">
        <f t="shared" ref="AF414:BM414" si="324">((AF359/AE359)-1)*100</f>
        <v>-30.303030303030297</v>
      </c>
      <c r="AG414" s="80">
        <f t="shared" si="324"/>
        <v>103.62318840579712</v>
      </c>
      <c r="AH414" s="80">
        <f t="shared" si="324"/>
        <v>-72.59786476868328</v>
      </c>
      <c r="AI414" s="80">
        <f t="shared" si="324"/>
        <v>80.519480519480524</v>
      </c>
      <c r="AJ414" s="80">
        <f t="shared" si="324"/>
        <v>91.366906474820155</v>
      </c>
      <c r="AK414" s="80">
        <f t="shared" si="324"/>
        <v>2.6315789473684292</v>
      </c>
      <c r="AL414" s="80">
        <f t="shared" si="324"/>
        <v>65.201465201465197</v>
      </c>
      <c r="AM414" s="80">
        <f t="shared" si="324"/>
        <v>22.17294900221729</v>
      </c>
      <c r="AN414" s="80">
        <f t="shared" si="324"/>
        <v>25.226860254083494</v>
      </c>
      <c r="AO414" s="80">
        <f t="shared" si="324"/>
        <v>-18.840579710144922</v>
      </c>
      <c r="AP414" s="80">
        <f t="shared" si="324"/>
        <v>-39.464285714285715</v>
      </c>
      <c r="AQ414" s="80">
        <f t="shared" si="324"/>
        <v>124.77876106194689</v>
      </c>
      <c r="AR414" s="80">
        <f t="shared" si="324"/>
        <v>-12.729658792650921</v>
      </c>
      <c r="AS414" s="80">
        <f t="shared" si="324"/>
        <v>20.751879699248121</v>
      </c>
      <c r="AT414" s="80">
        <f t="shared" si="324"/>
        <v>-50.062266500622663</v>
      </c>
      <c r="AU414" s="80">
        <f t="shared" si="324"/>
        <v>44.139650872817946</v>
      </c>
      <c r="AV414" s="80">
        <f t="shared" si="324"/>
        <v>290.83044982698965</v>
      </c>
      <c r="AW414" s="80">
        <f t="shared" si="324"/>
        <v>-0.48694112439132686</v>
      </c>
      <c r="AX414" s="80">
        <f t="shared" si="324"/>
        <v>65.080071174377224</v>
      </c>
      <c r="AY414" s="80">
        <f t="shared" si="324"/>
        <v>-0.7275666936135794</v>
      </c>
      <c r="AZ414" s="80">
        <f t="shared" si="324"/>
        <v>-55.700325732899024</v>
      </c>
      <c r="BA414" s="80">
        <f t="shared" si="324"/>
        <v>42.708333333333329</v>
      </c>
      <c r="BB414" s="80">
        <f t="shared" si="324"/>
        <v>17.647058823529417</v>
      </c>
      <c r="BC414" s="80">
        <f t="shared" si="324"/>
        <v>1.3868613138686037</v>
      </c>
      <c r="BD414" s="80">
        <f t="shared" si="324"/>
        <v>-31.749460043196542</v>
      </c>
      <c r="BE414" s="80">
        <f t="shared" si="324"/>
        <v>12.605485232067505</v>
      </c>
      <c r="BF414" s="80">
        <f t="shared" si="324"/>
        <v>114.84777517564405</v>
      </c>
      <c r="BG414" s="80">
        <f t="shared" si="324"/>
        <v>34.902986701547853</v>
      </c>
      <c r="BH414" s="80">
        <f t="shared" si="324"/>
        <v>-47.301228183581124</v>
      </c>
      <c r="BI414" s="80">
        <f t="shared" si="324"/>
        <v>7.3903710518245846</v>
      </c>
      <c r="BJ414" s="80">
        <f t="shared" si="324"/>
        <v>2666.990291262136</v>
      </c>
      <c r="BK414" s="80">
        <f t="shared" si="324"/>
        <v>25.490196078431371</v>
      </c>
      <c r="BL414" s="80">
        <f t="shared" si="324"/>
        <v>172.6151315789474</v>
      </c>
      <c r="BM414" s="80">
        <f t="shared" si="324"/>
        <v>231.49321266968329</v>
      </c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</row>
    <row r="415" spans="1:92" x14ac:dyDescent="0.25">
      <c r="A415" s="113"/>
      <c r="B415" s="15" t="s">
        <v>22</v>
      </c>
      <c r="C415" s="46" t="s">
        <v>0</v>
      </c>
      <c r="D415" s="46" t="s">
        <v>0</v>
      </c>
      <c r="E415" s="46" t="s">
        <v>0</v>
      </c>
      <c r="F415" s="46" t="s">
        <v>0</v>
      </c>
      <c r="G415" s="46" t="s">
        <v>0</v>
      </c>
      <c r="H415" s="46" t="s">
        <v>0</v>
      </c>
      <c r="I415" s="46" t="s">
        <v>0</v>
      </c>
      <c r="J415" s="46" t="s">
        <v>0</v>
      </c>
      <c r="K415" s="46" t="s">
        <v>0</v>
      </c>
      <c r="L415" s="46" t="s">
        <v>0</v>
      </c>
      <c r="M415" s="46" t="s">
        <v>0</v>
      </c>
      <c r="N415" s="46" t="s">
        <v>0</v>
      </c>
      <c r="O415" s="46" t="s">
        <v>0</v>
      </c>
      <c r="P415" s="46" t="s">
        <v>0</v>
      </c>
      <c r="Q415" s="46" t="s">
        <v>0</v>
      </c>
      <c r="R415" s="46" t="s">
        <v>0</v>
      </c>
      <c r="S415" s="46" t="s">
        <v>0</v>
      </c>
      <c r="T415" s="46" t="s">
        <v>0</v>
      </c>
      <c r="U415" s="46" t="s">
        <v>0</v>
      </c>
      <c r="V415" s="46" t="s">
        <v>0</v>
      </c>
      <c r="W415" s="46" t="s">
        <v>0</v>
      </c>
      <c r="X415" s="46" t="s">
        <v>0</v>
      </c>
      <c r="Y415" s="46" t="s">
        <v>0</v>
      </c>
      <c r="Z415" s="46" t="s">
        <v>0</v>
      </c>
      <c r="AA415" s="46" t="s">
        <v>0</v>
      </c>
      <c r="AB415" s="46" t="s">
        <v>0</v>
      </c>
      <c r="AC415" s="46" t="s">
        <v>0</v>
      </c>
      <c r="AD415" s="46" t="s">
        <v>0</v>
      </c>
      <c r="AE415" s="46" t="s">
        <v>0</v>
      </c>
      <c r="AF415" s="80">
        <f t="shared" ref="AF415:BM415" si="325">((AF360/AE360)-1)*100</f>
        <v>14.193548387096765</v>
      </c>
      <c r="AG415" s="80">
        <f t="shared" si="325"/>
        <v>79.096045197740111</v>
      </c>
      <c r="AH415" s="80">
        <f t="shared" si="325"/>
        <v>-16.403785488958988</v>
      </c>
      <c r="AI415" s="80">
        <f t="shared" si="325"/>
        <v>-19.999999999999996</v>
      </c>
      <c r="AJ415" s="80">
        <f t="shared" si="325"/>
        <v>50</v>
      </c>
      <c r="AK415" s="80">
        <f t="shared" si="325"/>
        <v>-1.8867924528301883</v>
      </c>
      <c r="AL415" s="80">
        <f t="shared" si="325"/>
        <v>115.38461538461537</v>
      </c>
      <c r="AM415" s="80">
        <f t="shared" si="325"/>
        <v>31.101190476190467</v>
      </c>
      <c r="AN415" s="80">
        <f t="shared" si="325"/>
        <v>26.447219069239502</v>
      </c>
      <c r="AO415" s="80">
        <f t="shared" si="325"/>
        <v>39.676840215439846</v>
      </c>
      <c r="AP415" s="80">
        <f t="shared" si="325"/>
        <v>49.678663239074552</v>
      </c>
      <c r="AQ415" s="80">
        <f t="shared" si="325"/>
        <v>26.105624731644482</v>
      </c>
      <c r="AR415" s="80">
        <f t="shared" si="325"/>
        <v>16.717739189649294</v>
      </c>
      <c r="AS415" s="80">
        <f t="shared" si="325"/>
        <v>27.567094515752633</v>
      </c>
      <c r="AT415" s="80">
        <f t="shared" si="325"/>
        <v>46.649897095815241</v>
      </c>
      <c r="AU415" s="80">
        <f t="shared" si="325"/>
        <v>51.660689225011701</v>
      </c>
      <c r="AV415" s="80">
        <f t="shared" si="325"/>
        <v>14.353279868393987</v>
      </c>
      <c r="AW415" s="80">
        <f t="shared" si="325"/>
        <v>31.27135407300845</v>
      </c>
      <c r="AX415" s="80">
        <f t="shared" si="325"/>
        <v>20.582191780821923</v>
      </c>
      <c r="AY415" s="80">
        <f t="shared" si="325"/>
        <v>15.041181482533371</v>
      </c>
      <c r="AZ415" s="80">
        <f t="shared" si="325"/>
        <v>16.896262282131037</v>
      </c>
      <c r="BA415" s="80">
        <f t="shared" si="325"/>
        <v>14.310454065469912</v>
      </c>
      <c r="BB415" s="80">
        <f t="shared" si="325"/>
        <v>27.121900750101613</v>
      </c>
      <c r="BC415" s="80">
        <f t="shared" si="325"/>
        <v>-29.270703136354392</v>
      </c>
      <c r="BD415" s="80">
        <f t="shared" si="325"/>
        <v>-7.689146426663374</v>
      </c>
      <c r="BE415" s="80">
        <f t="shared" si="325"/>
        <v>-8.0046300418484595</v>
      </c>
      <c r="BF415" s="80">
        <f t="shared" si="325"/>
        <v>33.667247386759591</v>
      </c>
      <c r="BG415" s="80">
        <f t="shared" si="325"/>
        <v>209.62311284891931</v>
      </c>
      <c r="BH415" s="80">
        <f t="shared" si="325"/>
        <v>-22.134914231592241</v>
      </c>
      <c r="BI415" s="80">
        <f t="shared" si="325"/>
        <v>-10.456367977654635</v>
      </c>
      <c r="BJ415" s="80">
        <f t="shared" si="325"/>
        <v>-22.18420876098477</v>
      </c>
      <c r="BK415" s="80">
        <f t="shared" si="325"/>
        <v>34.698275862068975</v>
      </c>
      <c r="BL415" s="80">
        <f t="shared" si="325"/>
        <v>121.44</v>
      </c>
      <c r="BM415" s="80">
        <f t="shared" si="325"/>
        <v>456.43063583815024</v>
      </c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</row>
    <row r="416" spans="1:92" x14ac:dyDescent="0.25">
      <c r="A416" s="113"/>
      <c r="B416" s="14" t="s">
        <v>94</v>
      </c>
      <c r="C416" s="46" t="s">
        <v>0</v>
      </c>
      <c r="D416" s="46" t="s">
        <v>0</v>
      </c>
      <c r="E416" s="46" t="s">
        <v>0</v>
      </c>
      <c r="F416" s="46" t="s">
        <v>0</v>
      </c>
      <c r="G416" s="46" t="s">
        <v>0</v>
      </c>
      <c r="H416" s="46" t="s">
        <v>0</v>
      </c>
      <c r="I416" s="46" t="s">
        <v>0</v>
      </c>
      <c r="J416" s="46" t="s">
        <v>0</v>
      </c>
      <c r="K416" s="46" t="s">
        <v>0</v>
      </c>
      <c r="L416" s="46" t="s">
        <v>0</v>
      </c>
      <c r="M416" s="46" t="s">
        <v>0</v>
      </c>
      <c r="N416" s="46" t="s">
        <v>0</v>
      </c>
      <c r="O416" s="46" t="s">
        <v>0</v>
      </c>
      <c r="P416" s="46" t="s">
        <v>0</v>
      </c>
      <c r="Q416" s="80">
        <f t="shared" ref="Q416:AE416" si="326">((Q361/P361)-1)*100</f>
        <v>55.555555555555557</v>
      </c>
      <c r="R416" s="80">
        <f t="shared" si="326"/>
        <v>0</v>
      </c>
      <c r="S416" s="80">
        <f t="shared" si="326"/>
        <v>0</v>
      </c>
      <c r="T416" s="80">
        <f t="shared" si="326"/>
        <v>681.42857142857144</v>
      </c>
      <c r="U416" s="80">
        <f t="shared" si="326"/>
        <v>-82.63254113345522</v>
      </c>
      <c r="V416" s="80">
        <f t="shared" si="326"/>
        <v>-10.526315789473683</v>
      </c>
      <c r="W416" s="80">
        <f t="shared" si="326"/>
        <v>-5.8823529411764719</v>
      </c>
      <c r="X416" s="80">
        <f t="shared" si="326"/>
        <v>-6.25</v>
      </c>
      <c r="Y416" s="80">
        <f t="shared" si="326"/>
        <v>39.999999999999993</v>
      </c>
      <c r="Z416" s="80">
        <f t="shared" si="326"/>
        <v>42.857142857142861</v>
      </c>
      <c r="AA416" s="80">
        <f t="shared" si="326"/>
        <v>143.33333333333331</v>
      </c>
      <c r="AB416" s="80">
        <f t="shared" si="326"/>
        <v>367.12328767123284</v>
      </c>
      <c r="AC416" s="80">
        <f t="shared" si="326"/>
        <v>5.5718475073313734</v>
      </c>
      <c r="AD416" s="80">
        <f t="shared" si="326"/>
        <v>33.888888888888879</v>
      </c>
      <c r="AE416" s="80">
        <f t="shared" si="326"/>
        <v>-24.896265560165975</v>
      </c>
      <c r="AF416" s="80">
        <f t="shared" ref="AF416:BM416" si="327">((AF361/AE361)-1)*100</f>
        <v>-26.519337016574585</v>
      </c>
      <c r="AG416" s="80">
        <f t="shared" si="327"/>
        <v>80.075187969924812</v>
      </c>
      <c r="AH416" s="80">
        <f t="shared" si="327"/>
        <v>21.711899791231737</v>
      </c>
      <c r="AI416" s="80">
        <f t="shared" si="327"/>
        <v>34.133790737564325</v>
      </c>
      <c r="AJ416" s="80">
        <f t="shared" si="327"/>
        <v>10.358056265984651</v>
      </c>
      <c r="AK416" s="80">
        <f t="shared" si="327"/>
        <v>-5.7937427578215512</v>
      </c>
      <c r="AL416" s="80">
        <f t="shared" si="327"/>
        <v>-49.569495694956942</v>
      </c>
      <c r="AM416" s="80">
        <f t="shared" si="327"/>
        <v>8.5365853658536661</v>
      </c>
      <c r="AN416" s="80">
        <f t="shared" si="327"/>
        <v>42.247191011235955</v>
      </c>
      <c r="AO416" s="80">
        <f t="shared" si="327"/>
        <v>18.16745655608214</v>
      </c>
      <c r="AP416" s="80">
        <f t="shared" si="327"/>
        <v>51.604278074866315</v>
      </c>
      <c r="AQ416" s="80">
        <f t="shared" si="327"/>
        <v>0.17636684303350414</v>
      </c>
      <c r="AR416" s="80">
        <f t="shared" si="327"/>
        <v>3.5211267605633756</v>
      </c>
      <c r="AS416" s="80">
        <f t="shared" si="327"/>
        <v>-7.1428571428571397</v>
      </c>
      <c r="AT416" s="80">
        <f t="shared" si="327"/>
        <v>26.373626373626369</v>
      </c>
      <c r="AU416" s="80">
        <f t="shared" si="327"/>
        <v>0.14492753623187582</v>
      </c>
      <c r="AV416" s="80">
        <f t="shared" si="327"/>
        <v>3.6179450072358899</v>
      </c>
      <c r="AW416" s="80">
        <f t="shared" si="327"/>
        <v>-37.639664804469277</v>
      </c>
      <c r="AX416" s="80">
        <f t="shared" si="327"/>
        <v>53.751399776035825</v>
      </c>
      <c r="AY416" s="80">
        <f t="shared" si="327"/>
        <v>-4.078659868900214</v>
      </c>
      <c r="AZ416" s="80">
        <f t="shared" si="327"/>
        <v>-31.662870159453306</v>
      </c>
      <c r="BA416" s="80">
        <f t="shared" si="327"/>
        <v>4.7777777777777697</v>
      </c>
      <c r="BB416" s="80">
        <f t="shared" si="327"/>
        <v>-53.022269353128316</v>
      </c>
      <c r="BC416" s="80">
        <f t="shared" si="327"/>
        <v>5.6433408577878152</v>
      </c>
      <c r="BD416" s="80">
        <f t="shared" si="327"/>
        <v>43.162393162393165</v>
      </c>
      <c r="BE416" s="80">
        <f t="shared" si="327"/>
        <v>-28.805970149253735</v>
      </c>
      <c r="BF416" s="80">
        <f t="shared" si="327"/>
        <v>71.069182389937112</v>
      </c>
      <c r="BG416" s="80">
        <f t="shared" si="327"/>
        <v>38.235294117647058</v>
      </c>
      <c r="BH416" s="80">
        <f t="shared" si="327"/>
        <v>-46.453900709219852</v>
      </c>
      <c r="BI416" s="80">
        <f t="shared" si="327"/>
        <v>876.98675496688736</v>
      </c>
      <c r="BJ416" s="80">
        <f t="shared" si="327"/>
        <v>98.271479410269436</v>
      </c>
      <c r="BK416" s="80">
        <f t="shared" si="327"/>
        <v>146.15384615384616</v>
      </c>
      <c r="BL416" s="80">
        <f t="shared" si="327"/>
        <v>22.916666666666675</v>
      </c>
      <c r="BM416" s="80">
        <f t="shared" si="327"/>
        <v>103.95480225988703</v>
      </c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</row>
    <row r="417" spans="1:92" x14ac:dyDescent="0.25">
      <c r="A417" s="113"/>
      <c r="B417" s="14" t="s">
        <v>95</v>
      </c>
      <c r="C417" s="46" t="s">
        <v>0</v>
      </c>
      <c r="D417" s="46" t="s">
        <v>0</v>
      </c>
      <c r="E417" s="46" t="s">
        <v>0</v>
      </c>
      <c r="F417" s="46" t="s">
        <v>0</v>
      </c>
      <c r="G417" s="46" t="s">
        <v>0</v>
      </c>
      <c r="H417" s="46" t="s">
        <v>0</v>
      </c>
      <c r="I417" s="46" t="s">
        <v>0</v>
      </c>
      <c r="J417" s="46" t="s">
        <v>0</v>
      </c>
      <c r="K417" s="46" t="s">
        <v>0</v>
      </c>
      <c r="L417" s="46" t="s">
        <v>0</v>
      </c>
      <c r="M417" s="46" t="s">
        <v>0</v>
      </c>
      <c r="N417" s="46" t="s">
        <v>0</v>
      </c>
      <c r="O417" s="46" t="s">
        <v>0</v>
      </c>
      <c r="P417" s="46" t="s">
        <v>0</v>
      </c>
      <c r="Q417" s="46" t="s">
        <v>0</v>
      </c>
      <c r="R417" s="80">
        <f t="shared" ref="R417:AB417" si="328">((R362/Q362)-1)*100</f>
        <v>0</v>
      </c>
      <c r="S417" s="80">
        <f t="shared" si="328"/>
        <v>0</v>
      </c>
      <c r="T417" s="80">
        <f t="shared" si="328"/>
        <v>23.571428571428577</v>
      </c>
      <c r="U417" s="80">
        <f t="shared" si="328"/>
        <v>15.606936416184958</v>
      </c>
      <c r="V417" s="80">
        <f t="shared" si="328"/>
        <v>-19.999999999999996</v>
      </c>
      <c r="W417" s="80">
        <f t="shared" si="328"/>
        <v>-81.25</v>
      </c>
      <c r="X417" s="80">
        <f t="shared" si="328"/>
        <v>233.33333333333334</v>
      </c>
      <c r="Y417" s="80">
        <f t="shared" si="328"/>
        <v>640</v>
      </c>
      <c r="Z417" s="80">
        <f t="shared" si="328"/>
        <v>55.405405405405396</v>
      </c>
      <c r="AA417" s="80">
        <f t="shared" si="328"/>
        <v>6.956521739130439</v>
      </c>
      <c r="AB417" s="80">
        <f t="shared" si="328"/>
        <v>-100</v>
      </c>
      <c r="AC417" s="142" t="s">
        <v>0</v>
      </c>
      <c r="AD417" s="142" t="s">
        <v>0</v>
      </c>
      <c r="AE417" s="80">
        <f t="shared" ref="AE417:AL418" si="329">((AE362/AD362)-1)*100</f>
        <v>0</v>
      </c>
      <c r="AF417" s="80">
        <f t="shared" si="329"/>
        <v>600</v>
      </c>
      <c r="AG417" s="80">
        <f t="shared" si="329"/>
        <v>-57.142857142857139</v>
      </c>
      <c r="AH417" s="80">
        <f t="shared" si="329"/>
        <v>1466.6666666666665</v>
      </c>
      <c r="AI417" s="80">
        <f t="shared" si="329"/>
        <v>-95.744680851063833</v>
      </c>
      <c r="AJ417" s="80">
        <f t="shared" si="329"/>
        <v>300</v>
      </c>
      <c r="AK417" s="80">
        <f t="shared" si="329"/>
        <v>-37.5</v>
      </c>
      <c r="AL417" s="80">
        <f t="shared" si="329"/>
        <v>-100</v>
      </c>
      <c r="AM417" s="142" t="s">
        <v>0</v>
      </c>
      <c r="AN417" s="142" t="s">
        <v>0</v>
      </c>
      <c r="AO417" s="142" t="s">
        <v>0</v>
      </c>
      <c r="AP417" s="142" t="s">
        <v>0</v>
      </c>
      <c r="AQ417" s="80">
        <f t="shared" ref="AQ417:BD417" si="330">((AQ362/AP362)-1)*100</f>
        <v>-63.636363636363633</v>
      </c>
      <c r="AR417" s="80">
        <f t="shared" si="330"/>
        <v>175</v>
      </c>
      <c r="AS417" s="80">
        <f t="shared" si="330"/>
        <v>118.18181818181816</v>
      </c>
      <c r="AT417" s="80">
        <f t="shared" si="330"/>
        <v>-20.833333333333336</v>
      </c>
      <c r="AU417" s="80">
        <f t="shared" si="330"/>
        <v>2300</v>
      </c>
      <c r="AV417" s="80">
        <f t="shared" si="330"/>
        <v>-55.701754385964918</v>
      </c>
      <c r="AW417" s="80">
        <f t="shared" si="330"/>
        <v>-41.089108910891092</v>
      </c>
      <c r="AX417" s="80">
        <f t="shared" si="330"/>
        <v>-82.35294117647058</v>
      </c>
      <c r="AY417" s="80">
        <f t="shared" si="330"/>
        <v>-9.5238095238095237</v>
      </c>
      <c r="AZ417" s="80">
        <f t="shared" si="330"/>
        <v>547.36842105263156</v>
      </c>
      <c r="BA417" s="80">
        <f t="shared" si="330"/>
        <v>-63.414634146341463</v>
      </c>
      <c r="BB417" s="80">
        <f t="shared" si="330"/>
        <v>1828.8888888888887</v>
      </c>
      <c r="BC417" s="80">
        <f t="shared" si="330"/>
        <v>-97.58064516129032</v>
      </c>
      <c r="BD417" s="80">
        <f t="shared" si="330"/>
        <v>-100</v>
      </c>
      <c r="BE417" s="142" t="s">
        <v>0</v>
      </c>
      <c r="BF417" s="80">
        <f>((BF362/BE362)-1)*100</f>
        <v>-100</v>
      </c>
      <c r="BG417" s="142" t="s">
        <v>0</v>
      </c>
      <c r="BH417" s="80">
        <f t="shared" ref="BH417:BM418" si="331">((BH362/BG362)-1)*100</f>
        <v>-54.996896337678457</v>
      </c>
      <c r="BI417" s="80">
        <f t="shared" si="331"/>
        <v>-75.298850574712645</v>
      </c>
      <c r="BJ417" s="80">
        <f t="shared" si="331"/>
        <v>258.30618892508141</v>
      </c>
      <c r="BK417" s="80">
        <f t="shared" si="331"/>
        <v>92.20779220779221</v>
      </c>
      <c r="BL417" s="80">
        <f t="shared" si="331"/>
        <v>-25</v>
      </c>
      <c r="BM417" s="80">
        <f t="shared" si="331"/>
        <v>2005.4054054054052</v>
      </c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</row>
    <row r="418" spans="1:92" x14ac:dyDescent="0.25">
      <c r="A418" s="113"/>
      <c r="B418" s="51" t="s">
        <v>19</v>
      </c>
      <c r="C418" s="91" t="s">
        <v>0</v>
      </c>
      <c r="D418" s="91" t="s">
        <v>0</v>
      </c>
      <c r="E418" s="91" t="s">
        <v>0</v>
      </c>
      <c r="F418" s="91" t="s">
        <v>0</v>
      </c>
      <c r="G418" s="91" t="s">
        <v>0</v>
      </c>
      <c r="H418" s="91" t="s">
        <v>0</v>
      </c>
      <c r="I418" s="91" t="s">
        <v>0</v>
      </c>
      <c r="J418" s="91" t="s">
        <v>0</v>
      </c>
      <c r="K418" s="91" t="s">
        <v>0</v>
      </c>
      <c r="L418" s="91" t="s">
        <v>0</v>
      </c>
      <c r="M418" s="91" t="s">
        <v>0</v>
      </c>
      <c r="N418" s="91" t="s">
        <v>0</v>
      </c>
      <c r="O418" s="91" t="s">
        <v>0</v>
      </c>
      <c r="P418" s="91" t="s">
        <v>0</v>
      </c>
      <c r="Q418" s="145">
        <f>((Q363/P363)-1)*100</f>
        <v>39.999999999999993</v>
      </c>
      <c r="R418" s="145">
        <f t="shared" ref="R418:AB418" si="332">((R363/Q363)-1)*100</f>
        <v>11.904761904761907</v>
      </c>
      <c r="S418" s="145">
        <f t="shared" si="332"/>
        <v>29.787234042553191</v>
      </c>
      <c r="T418" s="145">
        <f t="shared" si="332"/>
        <v>-12.622950819672141</v>
      </c>
      <c r="U418" s="145">
        <f t="shared" si="332"/>
        <v>40.712945590994387</v>
      </c>
      <c r="V418" s="145">
        <f t="shared" si="332"/>
        <v>25.333333333333343</v>
      </c>
      <c r="W418" s="145">
        <f t="shared" si="332"/>
        <v>-9.5744680851063801</v>
      </c>
      <c r="X418" s="145">
        <f t="shared" si="332"/>
        <v>5.8823529411764719</v>
      </c>
      <c r="Y418" s="145">
        <f t="shared" si="332"/>
        <v>47.777777777777786</v>
      </c>
      <c r="Z418" s="145">
        <f t="shared" si="332"/>
        <v>51.879699248120303</v>
      </c>
      <c r="AA418" s="145">
        <f t="shared" si="332"/>
        <v>115.84158415841586</v>
      </c>
      <c r="AB418" s="145">
        <f t="shared" si="332"/>
        <v>8.7155963302752326</v>
      </c>
      <c r="AC418" s="145">
        <f>((AC363/AB363)-1)*100</f>
        <v>28.059071729957807</v>
      </c>
      <c r="AD418" s="145">
        <f>((AD363/AC363)-1)*100</f>
        <v>37.726523887973642</v>
      </c>
      <c r="AE418" s="145">
        <f t="shared" si="329"/>
        <v>-0.4784688995215336</v>
      </c>
      <c r="AF418" s="145">
        <f t="shared" si="329"/>
        <v>-45.3125</v>
      </c>
      <c r="AG418" s="145">
        <f t="shared" si="329"/>
        <v>-4.3956043956043906</v>
      </c>
      <c r="AH418" s="145">
        <f t="shared" si="329"/>
        <v>51.494252873563219</v>
      </c>
      <c r="AI418" s="145">
        <f t="shared" si="329"/>
        <v>18.968133535660094</v>
      </c>
      <c r="AJ418" s="145">
        <f t="shared" si="329"/>
        <v>31.25</v>
      </c>
      <c r="AK418" s="145">
        <f t="shared" si="329"/>
        <v>1.1661807580174877</v>
      </c>
      <c r="AL418" s="145">
        <f t="shared" si="329"/>
        <v>-58.981748318924112</v>
      </c>
      <c r="AM418" s="145">
        <f>((AM363/AL363)-1)*100</f>
        <v>143.79391100702574</v>
      </c>
      <c r="AN418" s="145">
        <f>((AN363/AM363)-1)*100</f>
        <v>-2.3054755043227626</v>
      </c>
      <c r="AO418" s="145">
        <f>((AO363/AN363)-1)*100</f>
        <v>91.740412979351021</v>
      </c>
      <c r="AP418" s="145">
        <f>((AP363/AO363)-1)*100</f>
        <v>46.051282051282058</v>
      </c>
      <c r="AQ418" s="145">
        <f t="shared" ref="AQ418:BD418" si="333">((AQ363/AP363)-1)*100</f>
        <v>15.976123595505619</v>
      </c>
      <c r="AR418" s="145">
        <f t="shared" si="333"/>
        <v>64.517105661519821</v>
      </c>
      <c r="AS418" s="145">
        <f t="shared" si="333"/>
        <v>40.68825910931173</v>
      </c>
      <c r="AT418" s="145">
        <f t="shared" si="333"/>
        <v>-18.116415958142575</v>
      </c>
      <c r="AU418" s="145">
        <f t="shared" si="333"/>
        <v>-3.2907348242811496</v>
      </c>
      <c r="AV418" s="145">
        <f t="shared" si="333"/>
        <v>-62.15725140403039</v>
      </c>
      <c r="AW418" s="145">
        <f t="shared" si="333"/>
        <v>27.324312527280668</v>
      </c>
      <c r="AX418" s="145">
        <f t="shared" si="333"/>
        <v>27.014055536510106</v>
      </c>
      <c r="AY418" s="145">
        <f t="shared" si="333"/>
        <v>-39.001349527665319</v>
      </c>
      <c r="AZ418" s="145">
        <f t="shared" si="333"/>
        <v>-20.265486725663717</v>
      </c>
      <c r="BA418" s="145">
        <f t="shared" si="333"/>
        <v>22.142064372918966</v>
      </c>
      <c r="BB418" s="145">
        <f t="shared" si="333"/>
        <v>44.025442980463424</v>
      </c>
      <c r="BC418" s="145">
        <f t="shared" si="333"/>
        <v>-26.624605678233436</v>
      </c>
      <c r="BD418" s="145">
        <f t="shared" si="333"/>
        <v>35.726569217540849</v>
      </c>
      <c r="BE418" s="145">
        <f>((BE363/BD363)-1)*100</f>
        <v>60.120367437440606</v>
      </c>
      <c r="BF418" s="145">
        <f>((BF363/BE363)-1)*100</f>
        <v>1.978239366964285E-2</v>
      </c>
      <c r="BG418" s="145">
        <f>((BG363/BF363)-1)*100</f>
        <v>129.41060126582281</v>
      </c>
      <c r="BH418" s="145">
        <f t="shared" si="331"/>
        <v>64.574532287266152</v>
      </c>
      <c r="BI418" s="145">
        <f t="shared" si="331"/>
        <v>11.163497302111169</v>
      </c>
      <c r="BJ418" s="145">
        <f t="shared" si="331"/>
        <v>-86.333647502356271</v>
      </c>
      <c r="BK418" s="145">
        <f t="shared" si="331"/>
        <v>20.68965517241379</v>
      </c>
      <c r="BL418" s="145">
        <f t="shared" si="331"/>
        <v>34.285714285714278</v>
      </c>
      <c r="BM418" s="145">
        <f t="shared" si="331"/>
        <v>-57.446808510638306</v>
      </c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</row>
    <row r="419" spans="1:92" x14ac:dyDescent="0.25">
      <c r="A419" s="113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46"/>
      <c r="N419" s="46"/>
      <c r="O419" s="46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80"/>
      <c r="AF419" s="80"/>
      <c r="AG419" s="80"/>
      <c r="AH419" s="80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9"/>
      <c r="BH419" s="29"/>
      <c r="BI419" s="29"/>
      <c r="BJ419" s="29"/>
      <c r="BK419" s="29"/>
      <c r="BL419" s="29"/>
      <c r="BM419" s="29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</row>
    <row r="420" spans="1:92" x14ac:dyDescent="0.25">
      <c r="A420" s="170"/>
      <c r="B420" s="43" t="s">
        <v>287</v>
      </c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</row>
    <row r="421" spans="1:92" x14ac:dyDescent="0.25">
      <c r="A421" s="113"/>
      <c r="B421" s="9"/>
      <c r="C421" s="10">
        <v>1920</v>
      </c>
      <c r="D421" s="10">
        <v>1921</v>
      </c>
      <c r="E421" s="10">
        <v>1922</v>
      </c>
      <c r="F421" s="10">
        <v>1923</v>
      </c>
      <c r="G421" s="10">
        <v>1924</v>
      </c>
      <c r="H421" s="10">
        <v>1925</v>
      </c>
      <c r="I421" s="10">
        <v>1926</v>
      </c>
      <c r="J421" s="10">
        <v>1927</v>
      </c>
      <c r="K421" s="10">
        <v>1928</v>
      </c>
      <c r="L421" s="10">
        <v>1929</v>
      </c>
      <c r="M421" s="10">
        <v>1930</v>
      </c>
      <c r="N421" s="10">
        <v>1931</v>
      </c>
      <c r="O421" s="10">
        <v>1932</v>
      </c>
      <c r="P421" s="10">
        <v>1933</v>
      </c>
      <c r="Q421" s="10">
        <v>1934</v>
      </c>
      <c r="R421" s="10">
        <v>1935</v>
      </c>
      <c r="S421" s="10">
        <v>1936</v>
      </c>
      <c r="T421" s="10">
        <v>1937</v>
      </c>
      <c r="U421" s="10">
        <v>1938</v>
      </c>
      <c r="V421" s="10">
        <v>1939</v>
      </c>
      <c r="W421" s="10">
        <v>1940</v>
      </c>
      <c r="X421" s="10">
        <v>1941</v>
      </c>
      <c r="Y421" s="10">
        <v>1942</v>
      </c>
      <c r="Z421" s="10">
        <v>1943</v>
      </c>
      <c r="AA421" s="10">
        <v>1944</v>
      </c>
      <c r="AB421" s="10">
        <v>1945</v>
      </c>
      <c r="AC421" s="10">
        <v>1946</v>
      </c>
      <c r="AD421" s="10">
        <v>1947</v>
      </c>
      <c r="AE421" s="10">
        <v>1948</v>
      </c>
      <c r="AF421" s="10">
        <v>1949</v>
      </c>
      <c r="AG421" s="10">
        <v>1950</v>
      </c>
      <c r="AH421" s="10">
        <v>1951</v>
      </c>
      <c r="AI421" s="10">
        <v>1952</v>
      </c>
      <c r="AJ421" s="10">
        <v>1953</v>
      </c>
      <c r="AK421" s="10">
        <v>1954</v>
      </c>
      <c r="AL421" s="10">
        <v>1955</v>
      </c>
      <c r="AM421" s="10">
        <v>1956</v>
      </c>
      <c r="AN421" s="10">
        <v>1957</v>
      </c>
      <c r="AO421" s="10">
        <v>1958</v>
      </c>
      <c r="AP421" s="10">
        <v>1959</v>
      </c>
      <c r="AQ421" s="10">
        <v>1960</v>
      </c>
      <c r="AR421" s="10">
        <v>1961</v>
      </c>
      <c r="AS421" s="10">
        <v>1962</v>
      </c>
      <c r="AT421" s="10">
        <v>1963</v>
      </c>
      <c r="AU421" s="10">
        <v>1964</v>
      </c>
      <c r="AV421" s="10">
        <v>1965</v>
      </c>
      <c r="AW421" s="10">
        <v>1966</v>
      </c>
      <c r="AX421" s="10">
        <v>1967</v>
      </c>
      <c r="AY421" s="10">
        <v>1968</v>
      </c>
      <c r="AZ421" s="10">
        <v>1969</v>
      </c>
      <c r="BA421" s="10">
        <v>1970</v>
      </c>
      <c r="BB421" s="10">
        <v>1971</v>
      </c>
      <c r="BC421" s="10">
        <v>1972</v>
      </c>
      <c r="BD421" s="10">
        <v>1973</v>
      </c>
      <c r="BE421" s="10">
        <v>1974</v>
      </c>
      <c r="BF421" s="10">
        <v>1975</v>
      </c>
      <c r="BG421" s="10">
        <v>1976</v>
      </c>
      <c r="BH421" s="10">
        <v>1977</v>
      </c>
      <c r="BI421" s="10">
        <v>1978</v>
      </c>
      <c r="BJ421" s="10">
        <v>1979</v>
      </c>
      <c r="BK421" s="10">
        <v>1980</v>
      </c>
      <c r="BL421" s="10">
        <v>1981</v>
      </c>
      <c r="BM421" s="10">
        <v>1982</v>
      </c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</row>
    <row r="422" spans="1:92" x14ac:dyDescent="0.25">
      <c r="A422" s="113"/>
      <c r="B422" s="36" t="s">
        <v>145</v>
      </c>
      <c r="C422" s="46" t="s">
        <v>0</v>
      </c>
      <c r="D422" s="46" t="s">
        <v>0</v>
      </c>
      <c r="E422" s="46" t="s">
        <v>0</v>
      </c>
      <c r="F422" s="46" t="s">
        <v>0</v>
      </c>
      <c r="G422" s="46" t="s">
        <v>0</v>
      </c>
      <c r="H422" s="46" t="s">
        <v>0</v>
      </c>
      <c r="I422" s="46" t="s">
        <v>0</v>
      </c>
      <c r="J422" s="46" t="s">
        <v>0</v>
      </c>
      <c r="K422" s="46" t="s">
        <v>0</v>
      </c>
      <c r="L422" s="46" t="s">
        <v>0</v>
      </c>
      <c r="M422" s="46" t="s">
        <v>0</v>
      </c>
      <c r="N422" s="46" t="s">
        <v>0</v>
      </c>
      <c r="O422" s="46" t="s">
        <v>0</v>
      </c>
      <c r="P422" s="117">
        <v>334</v>
      </c>
      <c r="Q422" s="117">
        <v>341</v>
      </c>
      <c r="R422" s="117">
        <v>374</v>
      </c>
      <c r="S422" s="117">
        <v>547</v>
      </c>
      <c r="T422" s="117">
        <v>698</v>
      </c>
      <c r="U422" s="117">
        <v>772</v>
      </c>
      <c r="V422" s="117">
        <v>1021</v>
      </c>
      <c r="W422" s="117">
        <v>1106</v>
      </c>
      <c r="X422" s="117">
        <v>1519</v>
      </c>
      <c r="Y422" s="117">
        <v>2025</v>
      </c>
      <c r="Z422" s="117">
        <v>2426</v>
      </c>
      <c r="AA422" s="117">
        <v>3252</v>
      </c>
      <c r="AB422" s="117">
        <v>4077</v>
      </c>
      <c r="AC422" s="117">
        <v>4908</v>
      </c>
      <c r="AD422" s="117">
        <v>5746</v>
      </c>
      <c r="AE422" s="117">
        <v>7040</v>
      </c>
      <c r="AF422" s="117">
        <v>8149</v>
      </c>
      <c r="AG422" s="117">
        <v>8925</v>
      </c>
      <c r="AH422" s="117">
        <v>10724</v>
      </c>
      <c r="AI422" s="117">
        <v>11799</v>
      </c>
      <c r="AJ422" s="117">
        <v>13475</v>
      </c>
      <c r="AK422" s="117">
        <v>16764</v>
      </c>
      <c r="AL422" s="117">
        <v>17435</v>
      </c>
      <c r="AM422" s="117">
        <v>19366</v>
      </c>
      <c r="AN422" s="117">
        <v>22198</v>
      </c>
      <c r="AO422" s="117">
        <v>26503</v>
      </c>
      <c r="AP422" s="117">
        <v>31149</v>
      </c>
      <c r="AQ422" s="117">
        <v>39544</v>
      </c>
      <c r="AR422" s="117">
        <v>45975</v>
      </c>
      <c r="AS422" s="117">
        <v>53422</v>
      </c>
      <c r="AT422" s="117">
        <v>60947</v>
      </c>
      <c r="AU422" s="117">
        <v>74998</v>
      </c>
      <c r="AV422" s="117">
        <v>88235</v>
      </c>
      <c r="AW422" s="117">
        <v>104186</v>
      </c>
      <c r="AX422" s="117">
        <v>121037</v>
      </c>
      <c r="AY422" s="117">
        <v>138525</v>
      </c>
      <c r="AZ422" s="117">
        <v>166760</v>
      </c>
      <c r="BA422" s="117">
        <v>193912</v>
      </c>
      <c r="BB422" s="117">
        <v>220885</v>
      </c>
      <c r="BC422" s="117">
        <v>255695</v>
      </c>
      <c r="BD422" s="117">
        <v>302635</v>
      </c>
      <c r="BE422" s="117">
        <v>373881</v>
      </c>
      <c r="BF422" s="117">
        <v>477477</v>
      </c>
      <c r="BG422" s="117">
        <v>658477</v>
      </c>
      <c r="BH422" s="117">
        <v>838772</v>
      </c>
      <c r="BI422" s="117">
        <v>1012204</v>
      </c>
      <c r="BJ422" s="117">
        <v>1442200</v>
      </c>
      <c r="BK422" s="117">
        <v>1956500</v>
      </c>
      <c r="BL422" s="117">
        <v>2991600</v>
      </c>
      <c r="BM422" s="117">
        <v>6732100</v>
      </c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</row>
    <row r="423" spans="1:92" x14ac:dyDescent="0.25">
      <c r="A423" s="113"/>
      <c r="B423" s="14" t="s">
        <v>20</v>
      </c>
      <c r="C423" s="46" t="s">
        <v>0</v>
      </c>
      <c r="D423" s="46" t="s">
        <v>0</v>
      </c>
      <c r="E423" s="46" t="s">
        <v>0</v>
      </c>
      <c r="F423" s="46" t="s">
        <v>0</v>
      </c>
      <c r="G423" s="46" t="s">
        <v>0</v>
      </c>
      <c r="H423" s="46" t="s">
        <v>0</v>
      </c>
      <c r="I423" s="46" t="s">
        <v>0</v>
      </c>
      <c r="J423" s="46" t="s">
        <v>0</v>
      </c>
      <c r="K423" s="46" t="s">
        <v>0</v>
      </c>
      <c r="L423" s="46" t="s">
        <v>0</v>
      </c>
      <c r="M423" s="46" t="s">
        <v>0</v>
      </c>
      <c r="N423" s="46" t="s">
        <v>0</v>
      </c>
      <c r="O423" s="46" t="s">
        <v>0</v>
      </c>
      <c r="P423" s="117">
        <v>40</v>
      </c>
      <c r="Q423" s="117">
        <v>31</v>
      </c>
      <c r="R423" s="117">
        <v>25</v>
      </c>
      <c r="S423" s="117">
        <v>87</v>
      </c>
      <c r="T423" s="117">
        <v>95</v>
      </c>
      <c r="U423" s="117">
        <v>224</v>
      </c>
      <c r="V423" s="117">
        <v>317</v>
      </c>
      <c r="W423" s="117">
        <v>393</v>
      </c>
      <c r="X423" s="117">
        <v>544</v>
      </c>
      <c r="Y423" s="117">
        <v>726</v>
      </c>
      <c r="Z423" s="117">
        <v>733</v>
      </c>
      <c r="AA423" s="117">
        <v>1052</v>
      </c>
      <c r="AB423" s="117">
        <v>1167</v>
      </c>
      <c r="AC423" s="117">
        <v>1583</v>
      </c>
      <c r="AD423" s="117">
        <v>1794</v>
      </c>
      <c r="AE423" s="117">
        <v>2256</v>
      </c>
      <c r="AF423" s="117">
        <v>2365</v>
      </c>
      <c r="AG423" s="117">
        <v>1856</v>
      </c>
      <c r="AH423" s="117">
        <v>2092</v>
      </c>
      <c r="AI423" s="117">
        <v>2323</v>
      </c>
      <c r="AJ423" s="117">
        <v>2790</v>
      </c>
      <c r="AK423" s="117">
        <v>3375</v>
      </c>
      <c r="AL423" s="117">
        <v>2245</v>
      </c>
      <c r="AM423" s="117">
        <v>2307</v>
      </c>
      <c r="AN423" s="117">
        <v>2569</v>
      </c>
      <c r="AO423" s="117">
        <v>4333</v>
      </c>
      <c r="AP423" s="117">
        <v>4327</v>
      </c>
      <c r="AQ423" s="117">
        <v>5016</v>
      </c>
      <c r="AR423" s="117">
        <v>6726</v>
      </c>
      <c r="AS423" s="117">
        <v>8028</v>
      </c>
      <c r="AT423" s="117">
        <v>8068</v>
      </c>
      <c r="AU423" s="117">
        <v>8017</v>
      </c>
      <c r="AV423" s="117">
        <v>10246</v>
      </c>
      <c r="AW423" s="117">
        <v>13010</v>
      </c>
      <c r="AX423" s="117">
        <v>12387</v>
      </c>
      <c r="AY423" s="117">
        <v>13260</v>
      </c>
      <c r="AZ423" s="117">
        <v>18340</v>
      </c>
      <c r="BA423" s="117">
        <v>19344</v>
      </c>
      <c r="BB423" s="117">
        <v>17746</v>
      </c>
      <c r="BC423" s="117">
        <v>39903</v>
      </c>
      <c r="BD423" s="117">
        <v>62372</v>
      </c>
      <c r="BE423" s="117">
        <v>95983</v>
      </c>
      <c r="BF423" s="117">
        <v>128465</v>
      </c>
      <c r="BG423" s="117">
        <v>134163</v>
      </c>
      <c r="BH423" s="117">
        <v>209065</v>
      </c>
      <c r="BI423" s="117">
        <v>279784</v>
      </c>
      <c r="BJ423" s="117">
        <v>462400</v>
      </c>
      <c r="BK423" s="117">
        <v>614900</v>
      </c>
      <c r="BL423" s="117">
        <v>904700</v>
      </c>
      <c r="BM423" s="117">
        <v>2139400</v>
      </c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</row>
    <row r="424" spans="1:92" x14ac:dyDescent="0.25">
      <c r="A424" s="113"/>
      <c r="B424" s="31" t="s">
        <v>21</v>
      </c>
      <c r="C424" s="46" t="s">
        <v>0</v>
      </c>
      <c r="D424" s="46" t="s">
        <v>0</v>
      </c>
      <c r="E424" s="46" t="s">
        <v>0</v>
      </c>
      <c r="F424" s="46" t="s">
        <v>0</v>
      </c>
      <c r="G424" s="46" t="s">
        <v>0</v>
      </c>
      <c r="H424" s="46" t="s">
        <v>0</v>
      </c>
      <c r="I424" s="46" t="s">
        <v>0</v>
      </c>
      <c r="J424" s="46" t="s">
        <v>0</v>
      </c>
      <c r="K424" s="46" t="s">
        <v>0</v>
      </c>
      <c r="L424" s="46" t="s">
        <v>0</v>
      </c>
      <c r="M424" s="46" t="s">
        <v>0</v>
      </c>
      <c r="N424" s="46" t="s">
        <v>0</v>
      </c>
      <c r="O424" s="46" t="s">
        <v>0</v>
      </c>
      <c r="P424" s="117">
        <v>30</v>
      </c>
      <c r="Q424" s="117">
        <v>54</v>
      </c>
      <c r="R424" s="117">
        <v>66</v>
      </c>
      <c r="S424" s="117">
        <v>130</v>
      </c>
      <c r="T424" s="117">
        <v>246</v>
      </c>
      <c r="U424" s="117">
        <v>238</v>
      </c>
      <c r="V424" s="117">
        <v>293</v>
      </c>
      <c r="W424" s="117">
        <v>283</v>
      </c>
      <c r="X424" s="117">
        <v>374</v>
      </c>
      <c r="Y424" s="117">
        <v>485</v>
      </c>
      <c r="Z424" s="117">
        <v>663</v>
      </c>
      <c r="AA424" s="117">
        <v>765</v>
      </c>
      <c r="AB424" s="117">
        <v>1060</v>
      </c>
      <c r="AC424" s="117">
        <v>1245</v>
      </c>
      <c r="AD424" s="117">
        <v>1460</v>
      </c>
      <c r="AE424" s="117">
        <v>1940</v>
      </c>
      <c r="AF424" s="117">
        <v>2695</v>
      </c>
      <c r="AG424" s="117">
        <v>3293</v>
      </c>
      <c r="AH424" s="117">
        <v>4114</v>
      </c>
      <c r="AI424" s="117">
        <v>4509</v>
      </c>
      <c r="AJ424" s="117">
        <v>5487</v>
      </c>
      <c r="AK424" s="117">
        <v>7120</v>
      </c>
      <c r="AL424" s="117">
        <v>7388</v>
      </c>
      <c r="AM424" s="117">
        <v>7754</v>
      </c>
      <c r="AN424" s="117">
        <v>8892</v>
      </c>
      <c r="AO424" s="117">
        <v>10344</v>
      </c>
      <c r="AP424" s="117">
        <v>12075</v>
      </c>
      <c r="AQ424" s="117">
        <v>16717</v>
      </c>
      <c r="AR424" s="117">
        <v>19090</v>
      </c>
      <c r="AS424" s="117">
        <v>21714</v>
      </c>
      <c r="AT424" s="117">
        <v>23552</v>
      </c>
      <c r="AU424" s="117">
        <v>28669</v>
      </c>
      <c r="AV424" s="117">
        <v>32742</v>
      </c>
      <c r="AW424" s="117">
        <v>35369</v>
      </c>
      <c r="AX424" s="117">
        <v>41717</v>
      </c>
      <c r="AY424" s="117">
        <v>46535</v>
      </c>
      <c r="AZ424" s="117">
        <v>51922</v>
      </c>
      <c r="BA424" s="117">
        <v>57420</v>
      </c>
      <c r="BB424" s="117">
        <v>68096</v>
      </c>
      <c r="BC424" s="117">
        <v>76107</v>
      </c>
      <c r="BD424" s="117">
        <v>91537</v>
      </c>
      <c r="BE424" s="117">
        <v>116240</v>
      </c>
      <c r="BF424" s="117">
        <v>154566</v>
      </c>
      <c r="BG424" s="117">
        <v>243864</v>
      </c>
      <c r="BH424" s="117">
        <v>321123</v>
      </c>
      <c r="BI424" s="117">
        <v>353375</v>
      </c>
      <c r="BJ424" s="117">
        <v>446000</v>
      </c>
      <c r="BK424" s="117">
        <v>583600</v>
      </c>
      <c r="BL424" s="117">
        <v>933100</v>
      </c>
      <c r="BM424" s="117">
        <v>2568600</v>
      </c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</row>
    <row r="425" spans="1:92" x14ac:dyDescent="0.25">
      <c r="A425" s="113"/>
      <c r="B425" s="31" t="s">
        <v>22</v>
      </c>
      <c r="C425" s="46" t="s">
        <v>0</v>
      </c>
      <c r="D425" s="46" t="s">
        <v>0</v>
      </c>
      <c r="E425" s="46" t="s">
        <v>0</v>
      </c>
      <c r="F425" s="46" t="s">
        <v>0</v>
      </c>
      <c r="G425" s="46" t="s">
        <v>0</v>
      </c>
      <c r="H425" s="46" t="s">
        <v>0</v>
      </c>
      <c r="I425" s="46" t="s">
        <v>0</v>
      </c>
      <c r="J425" s="46" t="s">
        <v>0</v>
      </c>
      <c r="K425" s="46" t="s">
        <v>0</v>
      </c>
      <c r="L425" s="46" t="s">
        <v>0</v>
      </c>
      <c r="M425" s="46" t="s">
        <v>0</v>
      </c>
      <c r="N425" s="46" t="s">
        <v>0</v>
      </c>
      <c r="O425" s="46" t="s">
        <v>0</v>
      </c>
      <c r="P425" s="117">
        <v>264</v>
      </c>
      <c r="Q425" s="117">
        <v>256</v>
      </c>
      <c r="R425" s="117">
        <v>283</v>
      </c>
      <c r="S425" s="117">
        <v>330</v>
      </c>
      <c r="T425" s="117">
        <v>357</v>
      </c>
      <c r="U425" s="117">
        <v>310</v>
      </c>
      <c r="V425" s="117">
        <v>411</v>
      </c>
      <c r="W425" s="117">
        <v>430</v>
      </c>
      <c r="X425" s="117">
        <v>601</v>
      </c>
      <c r="Y425" s="117">
        <v>814</v>
      </c>
      <c r="Z425" s="117">
        <v>1030</v>
      </c>
      <c r="AA425" s="117">
        <v>1435</v>
      </c>
      <c r="AB425" s="117">
        <v>1850</v>
      </c>
      <c r="AC425" s="117">
        <v>2080</v>
      </c>
      <c r="AD425" s="117">
        <v>2492</v>
      </c>
      <c r="AE425" s="117">
        <v>2844</v>
      </c>
      <c r="AF425" s="117">
        <v>3089</v>
      </c>
      <c r="AG425" s="117">
        <v>3776</v>
      </c>
      <c r="AH425" s="117">
        <v>4518</v>
      </c>
      <c r="AI425" s="117">
        <v>4967</v>
      </c>
      <c r="AJ425" s="117">
        <v>5198</v>
      </c>
      <c r="AK425" s="117">
        <v>6269</v>
      </c>
      <c r="AL425" s="117">
        <v>7802</v>
      </c>
      <c r="AM425" s="117">
        <v>9305</v>
      </c>
      <c r="AN425" s="117">
        <v>10737</v>
      </c>
      <c r="AO425" s="117">
        <v>11826</v>
      </c>
      <c r="AP425" s="117">
        <v>14747</v>
      </c>
      <c r="AQ425" s="117">
        <v>17811</v>
      </c>
      <c r="AR425" s="117">
        <v>20159</v>
      </c>
      <c r="AS425" s="117">
        <v>23680</v>
      </c>
      <c r="AT425" s="117">
        <v>29327</v>
      </c>
      <c r="AU425" s="117">
        <v>38312</v>
      </c>
      <c r="AV425" s="117">
        <v>45247</v>
      </c>
      <c r="AW425" s="117">
        <v>55807</v>
      </c>
      <c r="AX425" s="117">
        <v>66933</v>
      </c>
      <c r="AY425" s="117">
        <v>78730</v>
      </c>
      <c r="AZ425" s="117">
        <v>96498</v>
      </c>
      <c r="BA425" s="117">
        <v>117148</v>
      </c>
      <c r="BB425" s="117">
        <v>135043</v>
      </c>
      <c r="BC425" s="117">
        <v>139685</v>
      </c>
      <c r="BD425" s="117">
        <v>148726</v>
      </c>
      <c r="BE425" s="117">
        <v>161658</v>
      </c>
      <c r="BF425" s="117">
        <v>194446</v>
      </c>
      <c r="BG425" s="117">
        <v>280450</v>
      </c>
      <c r="BH425" s="117">
        <v>308584</v>
      </c>
      <c r="BI425" s="117">
        <v>379045</v>
      </c>
      <c r="BJ425" s="117">
        <v>533800</v>
      </c>
      <c r="BK425" s="117">
        <v>758000</v>
      </c>
      <c r="BL425" s="117">
        <v>1153800</v>
      </c>
      <c r="BM425" s="117">
        <v>2024100</v>
      </c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</row>
    <row r="426" spans="1:92" x14ac:dyDescent="0.25">
      <c r="A426" s="113"/>
      <c r="B426" s="166" t="s">
        <v>92</v>
      </c>
      <c r="C426" s="46" t="s">
        <v>0</v>
      </c>
      <c r="D426" s="46" t="s">
        <v>0</v>
      </c>
      <c r="E426" s="46" t="s">
        <v>0</v>
      </c>
      <c r="F426" s="46" t="s">
        <v>0</v>
      </c>
      <c r="G426" s="46" t="s">
        <v>0</v>
      </c>
      <c r="H426" s="46" t="s">
        <v>0</v>
      </c>
      <c r="I426" s="46" t="s">
        <v>0</v>
      </c>
      <c r="J426" s="46" t="s">
        <v>0</v>
      </c>
      <c r="K426" s="46" t="s">
        <v>0</v>
      </c>
      <c r="L426" s="46" t="s">
        <v>0</v>
      </c>
      <c r="M426" s="46" t="s">
        <v>0</v>
      </c>
      <c r="N426" s="46" t="s">
        <v>0</v>
      </c>
      <c r="O426" s="46" t="s">
        <v>0</v>
      </c>
      <c r="P426" s="117">
        <v>10</v>
      </c>
      <c r="Q426" s="117">
        <v>-11</v>
      </c>
      <c r="R426" s="117">
        <v>-8</v>
      </c>
      <c r="S426" s="117">
        <v>49</v>
      </c>
      <c r="T426" s="117">
        <v>68</v>
      </c>
      <c r="U426" s="117">
        <v>168</v>
      </c>
      <c r="V426" s="117">
        <v>248</v>
      </c>
      <c r="W426" s="117">
        <v>340</v>
      </c>
      <c r="X426" s="117">
        <v>472</v>
      </c>
      <c r="Y426" s="117">
        <v>768</v>
      </c>
      <c r="Z426" s="117">
        <v>765</v>
      </c>
      <c r="AA426" s="117">
        <v>940</v>
      </c>
      <c r="AB426" s="117">
        <v>1139</v>
      </c>
      <c r="AC426" s="117">
        <v>1328</v>
      </c>
      <c r="AD426" s="117">
        <v>1316</v>
      </c>
      <c r="AE426" s="117">
        <v>1777</v>
      </c>
      <c r="AF426" s="117">
        <v>2225</v>
      </c>
      <c r="AG426" s="117">
        <v>2019</v>
      </c>
      <c r="AH426" s="117">
        <v>1775</v>
      </c>
      <c r="AI426" s="117">
        <v>1890</v>
      </c>
      <c r="AJ426" s="117">
        <v>2345</v>
      </c>
      <c r="AK426" s="117">
        <v>2919</v>
      </c>
      <c r="AL426" s="117">
        <v>2941</v>
      </c>
      <c r="AM426" s="117">
        <v>2698</v>
      </c>
      <c r="AN426" s="117">
        <v>3356</v>
      </c>
      <c r="AO426" s="117">
        <v>4499</v>
      </c>
      <c r="AP426" s="117">
        <v>4147</v>
      </c>
      <c r="AQ426" s="117">
        <v>5412</v>
      </c>
      <c r="AR426" s="117">
        <v>5385</v>
      </c>
      <c r="AS426" s="117">
        <v>5559</v>
      </c>
      <c r="AT426" s="117">
        <v>8622</v>
      </c>
      <c r="AU426" s="117">
        <v>12267</v>
      </c>
      <c r="AV426" s="117">
        <v>21336</v>
      </c>
      <c r="AW426" s="117">
        <v>26941</v>
      </c>
      <c r="AX426" s="117">
        <v>29998</v>
      </c>
      <c r="AY426" s="117">
        <v>34937</v>
      </c>
      <c r="AZ426" s="117">
        <v>41845</v>
      </c>
      <c r="BA426" s="117">
        <v>46535</v>
      </c>
      <c r="BB426" s="117">
        <v>51719</v>
      </c>
      <c r="BC426" s="117">
        <v>64688</v>
      </c>
      <c r="BD426" s="117">
        <v>83573</v>
      </c>
      <c r="BE426" s="117">
        <v>113727</v>
      </c>
      <c r="BF426" s="117">
        <v>155617</v>
      </c>
      <c r="BG426" s="117">
        <v>214273</v>
      </c>
      <c r="BH426" s="117">
        <v>259828</v>
      </c>
      <c r="BI426" s="117">
        <v>321694</v>
      </c>
      <c r="BJ426" s="117">
        <v>602800</v>
      </c>
      <c r="BK426" s="117">
        <v>795500</v>
      </c>
      <c r="BL426" s="117">
        <v>1369900</v>
      </c>
      <c r="BM426" s="117">
        <v>4006400</v>
      </c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</row>
    <row r="427" spans="1:92" x14ac:dyDescent="0.25">
      <c r="A427" s="113"/>
      <c r="B427" s="14" t="s">
        <v>20</v>
      </c>
      <c r="C427" s="46" t="s">
        <v>0</v>
      </c>
      <c r="D427" s="46" t="s">
        <v>0</v>
      </c>
      <c r="E427" s="46" t="s">
        <v>0</v>
      </c>
      <c r="F427" s="46" t="s">
        <v>0</v>
      </c>
      <c r="G427" s="46" t="s">
        <v>0</v>
      </c>
      <c r="H427" s="46" t="s">
        <v>0</v>
      </c>
      <c r="I427" s="46" t="s">
        <v>0</v>
      </c>
      <c r="J427" s="46" t="s">
        <v>0</v>
      </c>
      <c r="K427" s="46" t="s">
        <v>0</v>
      </c>
      <c r="L427" s="46" t="s">
        <v>0</v>
      </c>
      <c r="M427" s="46" t="s">
        <v>0</v>
      </c>
      <c r="N427" s="46" t="s">
        <v>0</v>
      </c>
      <c r="O427" s="46" t="s">
        <v>0</v>
      </c>
      <c r="P427" s="117">
        <v>10</v>
      </c>
      <c r="Q427" s="117">
        <v>-11</v>
      </c>
      <c r="R427" s="117">
        <v>-22</v>
      </c>
      <c r="S427" s="117">
        <v>26</v>
      </c>
      <c r="T427" s="117">
        <v>42</v>
      </c>
      <c r="U427" s="117">
        <v>149</v>
      </c>
      <c r="V427" s="117">
        <v>223</v>
      </c>
      <c r="W427" s="117">
        <v>308</v>
      </c>
      <c r="X427" s="117">
        <v>454</v>
      </c>
      <c r="Y427" s="117">
        <v>593</v>
      </c>
      <c r="Z427" s="117">
        <v>531</v>
      </c>
      <c r="AA427" s="117">
        <v>616</v>
      </c>
      <c r="AB427" s="117">
        <v>693</v>
      </c>
      <c r="AC427" s="117">
        <v>976</v>
      </c>
      <c r="AD427" s="117">
        <v>958</v>
      </c>
      <c r="AE427" s="117">
        <v>1424</v>
      </c>
      <c r="AF427" s="117">
        <v>1910</v>
      </c>
      <c r="AG427" s="117">
        <v>1421</v>
      </c>
      <c r="AH427" s="117">
        <v>1433</v>
      </c>
      <c r="AI427" s="117">
        <v>1539</v>
      </c>
      <c r="AJ427" s="117">
        <v>1761</v>
      </c>
      <c r="AK427" s="117">
        <v>2334</v>
      </c>
      <c r="AL427" s="117">
        <v>1818</v>
      </c>
      <c r="AM427" s="117">
        <v>1266</v>
      </c>
      <c r="AN427" s="117">
        <v>1552</v>
      </c>
      <c r="AO427" s="117">
        <v>2383</v>
      </c>
      <c r="AP427" s="117">
        <v>1479</v>
      </c>
      <c r="AQ427" s="117">
        <v>1713</v>
      </c>
      <c r="AR427" s="117">
        <v>1292</v>
      </c>
      <c r="AS427" s="117">
        <v>383</v>
      </c>
      <c r="AT427" s="117">
        <v>1808</v>
      </c>
      <c r="AU427" s="117">
        <v>1963</v>
      </c>
      <c r="AV427" s="117">
        <v>7955</v>
      </c>
      <c r="AW427" s="117">
        <v>10093</v>
      </c>
      <c r="AX427" s="117">
        <v>8682</v>
      </c>
      <c r="AY427" s="117">
        <v>11000</v>
      </c>
      <c r="AZ427" s="117">
        <v>16538</v>
      </c>
      <c r="BA427" s="117">
        <v>17143</v>
      </c>
      <c r="BB427" s="117">
        <v>14576</v>
      </c>
      <c r="BC427" s="117">
        <v>37577</v>
      </c>
      <c r="BD427" s="117">
        <v>59215</v>
      </c>
      <c r="BE427" s="117">
        <v>90928</v>
      </c>
      <c r="BF427" s="117">
        <v>123409</v>
      </c>
      <c r="BG427" s="117">
        <v>122564</v>
      </c>
      <c r="BH427" s="117">
        <v>189976</v>
      </c>
      <c r="BI427" s="117">
        <v>258564</v>
      </c>
      <c r="BJ427" s="117">
        <v>459500</v>
      </c>
      <c r="BK427" s="117">
        <v>611400</v>
      </c>
      <c r="BL427" s="117">
        <v>900000</v>
      </c>
      <c r="BM427" s="117">
        <v>2137400</v>
      </c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</row>
    <row r="428" spans="1:92" x14ac:dyDescent="0.25">
      <c r="A428" s="113"/>
      <c r="B428" s="31" t="s">
        <v>21</v>
      </c>
      <c r="C428" s="46" t="s">
        <v>0</v>
      </c>
      <c r="D428" s="46" t="s">
        <v>0</v>
      </c>
      <c r="E428" s="46" t="s">
        <v>0</v>
      </c>
      <c r="F428" s="46" t="s">
        <v>0</v>
      </c>
      <c r="G428" s="46" t="s">
        <v>0</v>
      </c>
      <c r="H428" s="46" t="s">
        <v>0</v>
      </c>
      <c r="I428" s="46" t="s">
        <v>0</v>
      </c>
      <c r="J428" s="46" t="s">
        <v>0</v>
      </c>
      <c r="K428" s="46" t="s">
        <v>0</v>
      </c>
      <c r="L428" s="46" t="s">
        <v>0</v>
      </c>
      <c r="M428" s="46" t="s">
        <v>0</v>
      </c>
      <c r="N428" s="46" t="s">
        <v>0</v>
      </c>
      <c r="O428" s="46" t="s">
        <v>0</v>
      </c>
      <c r="P428" s="117">
        <v>0</v>
      </c>
      <c r="Q428" s="117">
        <v>0</v>
      </c>
      <c r="R428" s="117">
        <v>10</v>
      </c>
      <c r="S428" s="117">
        <v>19</v>
      </c>
      <c r="T428" s="117">
        <v>19</v>
      </c>
      <c r="U428" s="117">
        <v>8</v>
      </c>
      <c r="V428" s="117">
        <v>12</v>
      </c>
      <c r="W428" s="117">
        <v>9</v>
      </c>
      <c r="X428" s="117">
        <v>11</v>
      </c>
      <c r="Y428" s="117">
        <v>154</v>
      </c>
      <c r="Z428" s="117">
        <v>199</v>
      </c>
      <c r="AA428" s="117">
        <v>251</v>
      </c>
      <c r="AB428" s="117">
        <v>293</v>
      </c>
      <c r="AC428" s="117">
        <v>214</v>
      </c>
      <c r="AD428" s="117">
        <v>194</v>
      </c>
      <c r="AE428" s="117">
        <v>198</v>
      </c>
      <c r="AF428" s="117">
        <v>138</v>
      </c>
      <c r="AG428" s="117">
        <v>281</v>
      </c>
      <c r="AH428" s="117">
        <v>77</v>
      </c>
      <c r="AI428" s="117">
        <v>139</v>
      </c>
      <c r="AJ428" s="117">
        <v>266</v>
      </c>
      <c r="AK428" s="117">
        <v>273</v>
      </c>
      <c r="AL428" s="117">
        <v>451</v>
      </c>
      <c r="AM428" s="117">
        <v>551</v>
      </c>
      <c r="AN428" s="117">
        <v>690</v>
      </c>
      <c r="AO428" s="117">
        <v>560</v>
      </c>
      <c r="AP428" s="117">
        <v>339</v>
      </c>
      <c r="AQ428" s="117">
        <v>762</v>
      </c>
      <c r="AR428" s="117">
        <v>665</v>
      </c>
      <c r="AS428" s="117">
        <v>803</v>
      </c>
      <c r="AT428" s="117">
        <v>401</v>
      </c>
      <c r="AU428" s="117">
        <v>578</v>
      </c>
      <c r="AV428" s="117">
        <v>2259</v>
      </c>
      <c r="AW428" s="117">
        <v>2248</v>
      </c>
      <c r="AX428" s="117">
        <v>3711</v>
      </c>
      <c r="AY428" s="117">
        <v>3684</v>
      </c>
      <c r="AZ428" s="117">
        <v>1632</v>
      </c>
      <c r="BA428" s="117">
        <v>2329</v>
      </c>
      <c r="BB428" s="117">
        <v>2740</v>
      </c>
      <c r="BC428" s="117">
        <v>2778</v>
      </c>
      <c r="BD428" s="117">
        <v>1896</v>
      </c>
      <c r="BE428" s="117">
        <v>2135</v>
      </c>
      <c r="BF428" s="117">
        <v>4587</v>
      </c>
      <c r="BG428" s="117">
        <v>6188</v>
      </c>
      <c r="BH428" s="117">
        <v>3261</v>
      </c>
      <c r="BI428" s="117">
        <v>3502</v>
      </c>
      <c r="BJ428" s="117">
        <v>96900</v>
      </c>
      <c r="BK428" s="117">
        <v>121600</v>
      </c>
      <c r="BL428" s="117">
        <v>331500</v>
      </c>
      <c r="BM428" s="117">
        <v>1098900</v>
      </c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</row>
    <row r="429" spans="1:92" x14ac:dyDescent="0.25">
      <c r="A429" s="113"/>
      <c r="B429" s="31" t="s">
        <v>22</v>
      </c>
      <c r="C429" s="46" t="s">
        <v>0</v>
      </c>
      <c r="D429" s="46" t="s">
        <v>0</v>
      </c>
      <c r="E429" s="46" t="s">
        <v>0</v>
      </c>
      <c r="F429" s="46" t="s">
        <v>0</v>
      </c>
      <c r="G429" s="46" t="s">
        <v>0</v>
      </c>
      <c r="H429" s="46" t="s">
        <v>0</v>
      </c>
      <c r="I429" s="46" t="s">
        <v>0</v>
      </c>
      <c r="J429" s="46" t="s">
        <v>0</v>
      </c>
      <c r="K429" s="46" t="s">
        <v>0</v>
      </c>
      <c r="L429" s="46" t="s">
        <v>0</v>
      </c>
      <c r="M429" s="46" t="s">
        <v>0</v>
      </c>
      <c r="N429" s="46" t="s">
        <v>0</v>
      </c>
      <c r="O429" s="46" t="s">
        <v>0</v>
      </c>
      <c r="P429" s="117">
        <v>0</v>
      </c>
      <c r="Q429" s="117">
        <v>0</v>
      </c>
      <c r="R429" s="117">
        <v>4</v>
      </c>
      <c r="S429" s="117">
        <v>4</v>
      </c>
      <c r="T429" s="117">
        <v>7</v>
      </c>
      <c r="U429" s="117">
        <v>11</v>
      </c>
      <c r="V429" s="117">
        <v>13</v>
      </c>
      <c r="W429" s="117">
        <v>23</v>
      </c>
      <c r="X429" s="117">
        <v>7</v>
      </c>
      <c r="Y429" s="117">
        <v>21</v>
      </c>
      <c r="Z429" s="117">
        <v>35</v>
      </c>
      <c r="AA429" s="117">
        <v>73</v>
      </c>
      <c r="AB429" s="117">
        <v>153</v>
      </c>
      <c r="AC429" s="117">
        <v>138</v>
      </c>
      <c r="AD429" s="117">
        <v>164</v>
      </c>
      <c r="AE429" s="117">
        <v>155</v>
      </c>
      <c r="AF429" s="117">
        <v>177</v>
      </c>
      <c r="AG429" s="117">
        <v>317</v>
      </c>
      <c r="AH429" s="117">
        <v>265</v>
      </c>
      <c r="AI429" s="117">
        <v>212</v>
      </c>
      <c r="AJ429" s="117">
        <v>318</v>
      </c>
      <c r="AK429" s="117">
        <v>312</v>
      </c>
      <c r="AL429" s="117">
        <v>672</v>
      </c>
      <c r="AM429" s="117">
        <v>881</v>
      </c>
      <c r="AN429" s="117">
        <v>1114</v>
      </c>
      <c r="AO429" s="117">
        <v>1556</v>
      </c>
      <c r="AP429" s="117">
        <v>2329</v>
      </c>
      <c r="AQ429" s="117">
        <v>2937</v>
      </c>
      <c r="AR429" s="117">
        <v>3428</v>
      </c>
      <c r="AS429" s="117">
        <v>4373</v>
      </c>
      <c r="AT429" s="117">
        <v>6413</v>
      </c>
      <c r="AU429" s="117">
        <v>9726</v>
      </c>
      <c r="AV429" s="117">
        <v>11122</v>
      </c>
      <c r="AW429" s="117">
        <v>14600</v>
      </c>
      <c r="AX429" s="117">
        <v>17605</v>
      </c>
      <c r="AY429" s="117">
        <v>20253</v>
      </c>
      <c r="AZ429" s="117">
        <v>23675</v>
      </c>
      <c r="BA429" s="117">
        <v>27063</v>
      </c>
      <c r="BB429" s="117">
        <v>34403</v>
      </c>
      <c r="BC429" s="117">
        <v>24333</v>
      </c>
      <c r="BD429" s="117">
        <v>22462</v>
      </c>
      <c r="BE429" s="117">
        <v>20664</v>
      </c>
      <c r="BF429" s="117">
        <v>27621</v>
      </c>
      <c r="BG429" s="117">
        <v>85521</v>
      </c>
      <c r="BH429" s="117">
        <v>66591</v>
      </c>
      <c r="BI429" s="117">
        <v>59628</v>
      </c>
      <c r="BJ429" s="117">
        <v>46400</v>
      </c>
      <c r="BK429" s="117">
        <v>62500</v>
      </c>
      <c r="BL429" s="117">
        <v>138400</v>
      </c>
      <c r="BM429" s="117">
        <v>770100</v>
      </c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</row>
    <row r="430" spans="1:92" x14ac:dyDescent="0.25">
      <c r="A430" s="113"/>
      <c r="B430" s="166" t="s">
        <v>146</v>
      </c>
      <c r="C430" s="46" t="s">
        <v>0</v>
      </c>
      <c r="D430" s="46" t="s">
        <v>0</v>
      </c>
      <c r="E430" s="46" t="s">
        <v>0</v>
      </c>
      <c r="F430" s="46" t="s">
        <v>0</v>
      </c>
      <c r="G430" s="46" t="s">
        <v>0</v>
      </c>
      <c r="H430" s="46" t="s">
        <v>0</v>
      </c>
      <c r="I430" s="46" t="s">
        <v>0</v>
      </c>
      <c r="J430" s="46" t="s">
        <v>0</v>
      </c>
      <c r="K430" s="46" t="s">
        <v>0</v>
      </c>
      <c r="L430" s="46" t="s">
        <v>0</v>
      </c>
      <c r="M430" s="46" t="s">
        <v>0</v>
      </c>
      <c r="N430" s="46" t="s">
        <v>0</v>
      </c>
      <c r="O430" s="46" t="s">
        <v>0</v>
      </c>
      <c r="P430" s="117">
        <v>324</v>
      </c>
      <c r="Q430" s="117">
        <v>352</v>
      </c>
      <c r="R430" s="117">
        <v>382</v>
      </c>
      <c r="S430" s="117">
        <v>498</v>
      </c>
      <c r="T430" s="117">
        <v>630</v>
      </c>
      <c r="U430" s="117">
        <v>604</v>
      </c>
      <c r="V430" s="117">
        <v>773</v>
      </c>
      <c r="W430" s="117">
        <v>766</v>
      </c>
      <c r="X430" s="117">
        <v>1047</v>
      </c>
      <c r="Y430" s="117">
        <v>1257</v>
      </c>
      <c r="Z430" s="117">
        <v>1661</v>
      </c>
      <c r="AA430" s="117">
        <v>2312</v>
      </c>
      <c r="AB430" s="117">
        <v>2938</v>
      </c>
      <c r="AC430" s="117">
        <v>3580</v>
      </c>
      <c r="AD430" s="117">
        <v>4430</v>
      </c>
      <c r="AE430" s="117">
        <v>5263</v>
      </c>
      <c r="AF430" s="117">
        <v>5924</v>
      </c>
      <c r="AG430" s="117">
        <v>6906</v>
      </c>
      <c r="AH430" s="117">
        <v>8949</v>
      </c>
      <c r="AI430" s="117">
        <v>9909</v>
      </c>
      <c r="AJ430" s="117">
        <v>11130</v>
      </c>
      <c r="AK430" s="117">
        <v>13845</v>
      </c>
      <c r="AL430" s="117">
        <v>14494</v>
      </c>
      <c r="AM430" s="117">
        <v>16668</v>
      </c>
      <c r="AN430" s="117">
        <v>18842</v>
      </c>
      <c r="AO430" s="117">
        <v>22004</v>
      </c>
      <c r="AP430" s="117">
        <v>27002</v>
      </c>
      <c r="AQ430" s="117">
        <v>34132</v>
      </c>
      <c r="AR430" s="117">
        <v>40590</v>
      </c>
      <c r="AS430" s="117">
        <v>47863</v>
      </c>
      <c r="AT430" s="117">
        <v>52325</v>
      </c>
      <c r="AU430" s="117">
        <v>62731</v>
      </c>
      <c r="AV430" s="117">
        <v>66899</v>
      </c>
      <c r="AW430" s="117">
        <v>77245</v>
      </c>
      <c r="AX430" s="117">
        <v>91039</v>
      </c>
      <c r="AY430" s="117">
        <v>103588</v>
      </c>
      <c r="AZ430" s="117">
        <v>124915</v>
      </c>
      <c r="BA430" s="117">
        <v>147377</v>
      </c>
      <c r="BB430" s="117">
        <v>169166</v>
      </c>
      <c r="BC430" s="117">
        <v>191007</v>
      </c>
      <c r="BD430" s="117">
        <v>219062</v>
      </c>
      <c r="BE430" s="117">
        <v>260154</v>
      </c>
      <c r="BF430" s="117">
        <v>321860</v>
      </c>
      <c r="BG430" s="117">
        <v>444204</v>
      </c>
      <c r="BH430" s="117">
        <v>578944</v>
      </c>
      <c r="BI430" s="117">
        <v>690510</v>
      </c>
      <c r="BJ430" s="117">
        <v>839400</v>
      </c>
      <c r="BK430" s="117">
        <v>1161000</v>
      </c>
      <c r="BL430" s="117">
        <v>1621700</v>
      </c>
      <c r="BM430" s="117">
        <v>2725700</v>
      </c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</row>
    <row r="431" spans="1:92" x14ac:dyDescent="0.25">
      <c r="A431" s="113"/>
      <c r="B431" s="14" t="s">
        <v>20</v>
      </c>
      <c r="C431" s="46" t="s">
        <v>0</v>
      </c>
      <c r="D431" s="46" t="s">
        <v>0</v>
      </c>
      <c r="E431" s="46" t="s">
        <v>0</v>
      </c>
      <c r="F431" s="46" t="s">
        <v>0</v>
      </c>
      <c r="G431" s="46" t="s">
        <v>0</v>
      </c>
      <c r="H431" s="46" t="s">
        <v>0</v>
      </c>
      <c r="I431" s="46" t="s">
        <v>0</v>
      </c>
      <c r="J431" s="46" t="s">
        <v>0</v>
      </c>
      <c r="K431" s="46" t="s">
        <v>0</v>
      </c>
      <c r="L431" s="46" t="s">
        <v>0</v>
      </c>
      <c r="M431" s="46" t="s">
        <v>0</v>
      </c>
      <c r="N431" s="46" t="s">
        <v>0</v>
      </c>
      <c r="O431" s="46" t="s">
        <v>0</v>
      </c>
      <c r="P431" s="117">
        <v>30</v>
      </c>
      <c r="Q431" s="117">
        <v>42</v>
      </c>
      <c r="R431" s="117">
        <v>47</v>
      </c>
      <c r="S431" s="117">
        <v>61</v>
      </c>
      <c r="T431" s="117">
        <v>53</v>
      </c>
      <c r="U431" s="117">
        <v>75</v>
      </c>
      <c r="V431" s="117">
        <v>94</v>
      </c>
      <c r="W431" s="117">
        <v>85</v>
      </c>
      <c r="X431" s="117">
        <v>90</v>
      </c>
      <c r="Y431" s="117">
        <v>133</v>
      </c>
      <c r="Z431" s="117">
        <v>202</v>
      </c>
      <c r="AA431" s="117">
        <v>436</v>
      </c>
      <c r="AB431" s="117">
        <v>474</v>
      </c>
      <c r="AC431" s="117">
        <v>607</v>
      </c>
      <c r="AD431" s="117">
        <v>836</v>
      </c>
      <c r="AE431" s="117">
        <v>832</v>
      </c>
      <c r="AF431" s="117">
        <v>455</v>
      </c>
      <c r="AG431" s="117">
        <v>435</v>
      </c>
      <c r="AH431" s="117">
        <v>659</v>
      </c>
      <c r="AI431" s="117">
        <v>784</v>
      </c>
      <c r="AJ431" s="117">
        <v>1029</v>
      </c>
      <c r="AK431" s="117">
        <v>1041</v>
      </c>
      <c r="AL431" s="117">
        <v>427</v>
      </c>
      <c r="AM431" s="117">
        <v>1041</v>
      </c>
      <c r="AN431" s="117">
        <v>1017</v>
      </c>
      <c r="AO431" s="117">
        <v>1950</v>
      </c>
      <c r="AP431" s="117">
        <v>2848</v>
      </c>
      <c r="AQ431" s="117">
        <v>3303</v>
      </c>
      <c r="AR431" s="117">
        <v>5434</v>
      </c>
      <c r="AS431" s="117">
        <v>7645</v>
      </c>
      <c r="AT431" s="117">
        <v>6260</v>
      </c>
      <c r="AU431" s="117">
        <v>6054</v>
      </c>
      <c r="AV431" s="117">
        <v>2291</v>
      </c>
      <c r="AW431" s="117">
        <v>2917</v>
      </c>
      <c r="AX431" s="117">
        <v>3705</v>
      </c>
      <c r="AY431" s="117">
        <v>2260</v>
      </c>
      <c r="AZ431" s="117">
        <v>1802</v>
      </c>
      <c r="BA431" s="117">
        <v>2201</v>
      </c>
      <c r="BB431" s="117">
        <v>3170</v>
      </c>
      <c r="BC431" s="117">
        <v>2326</v>
      </c>
      <c r="BD431" s="117">
        <v>3157</v>
      </c>
      <c r="BE431" s="117">
        <v>5055</v>
      </c>
      <c r="BF431" s="117">
        <v>5056</v>
      </c>
      <c r="BG431" s="117">
        <v>11599</v>
      </c>
      <c r="BH431" s="117">
        <v>19089</v>
      </c>
      <c r="BI431" s="117">
        <v>21220</v>
      </c>
      <c r="BJ431" s="117">
        <v>2900</v>
      </c>
      <c r="BK431" s="117">
        <v>3500</v>
      </c>
      <c r="BL431" s="117">
        <v>4700</v>
      </c>
      <c r="BM431" s="117">
        <v>2000</v>
      </c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</row>
    <row r="432" spans="1:92" x14ac:dyDescent="0.25">
      <c r="A432" s="113"/>
      <c r="B432" s="31" t="s">
        <v>21</v>
      </c>
      <c r="C432" s="46" t="s">
        <v>0</v>
      </c>
      <c r="D432" s="46" t="s">
        <v>0</v>
      </c>
      <c r="E432" s="46" t="s">
        <v>0</v>
      </c>
      <c r="F432" s="46" t="s">
        <v>0</v>
      </c>
      <c r="G432" s="46" t="s">
        <v>0</v>
      </c>
      <c r="H432" s="46" t="s">
        <v>0</v>
      </c>
      <c r="I432" s="46" t="s">
        <v>0</v>
      </c>
      <c r="J432" s="46" t="s">
        <v>0</v>
      </c>
      <c r="K432" s="46" t="s">
        <v>0</v>
      </c>
      <c r="L432" s="46" t="s">
        <v>0</v>
      </c>
      <c r="M432" s="46" t="s">
        <v>0</v>
      </c>
      <c r="N432" s="46" t="s">
        <v>0</v>
      </c>
      <c r="O432" s="46" t="s">
        <v>0</v>
      </c>
      <c r="P432" s="139">
        <v>30</v>
      </c>
      <c r="Q432" s="139">
        <v>54</v>
      </c>
      <c r="R432" s="139">
        <v>56</v>
      </c>
      <c r="S432" s="139">
        <v>111</v>
      </c>
      <c r="T432" s="139">
        <v>227</v>
      </c>
      <c r="U432" s="139">
        <v>230</v>
      </c>
      <c r="V432" s="139">
        <v>281</v>
      </c>
      <c r="W432" s="139">
        <v>274</v>
      </c>
      <c r="X432" s="139">
        <v>363</v>
      </c>
      <c r="Y432" s="139">
        <v>331</v>
      </c>
      <c r="Z432" s="139">
        <v>464</v>
      </c>
      <c r="AA432" s="139">
        <v>514</v>
      </c>
      <c r="AB432" s="139">
        <v>767</v>
      </c>
      <c r="AC432" s="139">
        <v>1031</v>
      </c>
      <c r="AD432" s="139">
        <v>1266</v>
      </c>
      <c r="AE432" s="139">
        <v>1742</v>
      </c>
      <c r="AF432" s="139">
        <v>2557</v>
      </c>
      <c r="AG432" s="139">
        <v>3012</v>
      </c>
      <c r="AH432" s="139">
        <v>4037</v>
      </c>
      <c r="AI432" s="139">
        <v>4370</v>
      </c>
      <c r="AJ432" s="139">
        <v>5221</v>
      </c>
      <c r="AK432" s="139">
        <v>6847</v>
      </c>
      <c r="AL432" s="139">
        <v>6937</v>
      </c>
      <c r="AM432" s="139">
        <v>7203</v>
      </c>
      <c r="AN432" s="139">
        <v>8202</v>
      </c>
      <c r="AO432" s="139">
        <v>9784</v>
      </c>
      <c r="AP432" s="139">
        <v>11736</v>
      </c>
      <c r="AQ432" s="139">
        <v>15955</v>
      </c>
      <c r="AR432" s="139">
        <v>18425</v>
      </c>
      <c r="AS432" s="139">
        <v>20911</v>
      </c>
      <c r="AT432" s="139">
        <v>23151</v>
      </c>
      <c r="AU432" s="139">
        <v>28091</v>
      </c>
      <c r="AV432" s="139">
        <v>30483</v>
      </c>
      <c r="AW432" s="139">
        <v>33121</v>
      </c>
      <c r="AX432" s="139">
        <v>38006</v>
      </c>
      <c r="AY432" s="139">
        <v>42851</v>
      </c>
      <c r="AZ432" s="139">
        <v>50290</v>
      </c>
      <c r="BA432" s="139">
        <v>55091</v>
      </c>
      <c r="BB432" s="139">
        <v>65356</v>
      </c>
      <c r="BC432" s="139">
        <v>73329</v>
      </c>
      <c r="BD432" s="139">
        <v>89641</v>
      </c>
      <c r="BE432" s="139">
        <v>114105</v>
      </c>
      <c r="BF432" s="139">
        <v>149979</v>
      </c>
      <c r="BG432" s="139">
        <v>237676</v>
      </c>
      <c r="BH432" s="139">
        <v>317862</v>
      </c>
      <c r="BI432" s="139">
        <v>349873</v>
      </c>
      <c r="BJ432" s="139">
        <v>349100</v>
      </c>
      <c r="BK432" s="139">
        <v>462000</v>
      </c>
      <c r="BL432" s="139">
        <v>601600</v>
      </c>
      <c r="BM432" s="139">
        <v>1469700</v>
      </c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</row>
    <row r="433" spans="1:92" x14ac:dyDescent="0.25">
      <c r="A433" s="113"/>
      <c r="B433" s="31" t="s">
        <v>22</v>
      </c>
      <c r="C433" s="46" t="s">
        <v>0</v>
      </c>
      <c r="D433" s="46" t="s">
        <v>0</v>
      </c>
      <c r="E433" s="46" t="s">
        <v>0</v>
      </c>
      <c r="F433" s="46" t="s">
        <v>0</v>
      </c>
      <c r="G433" s="46" t="s">
        <v>0</v>
      </c>
      <c r="H433" s="46" t="s">
        <v>0</v>
      </c>
      <c r="I433" s="46" t="s">
        <v>0</v>
      </c>
      <c r="J433" s="46" t="s">
        <v>0</v>
      </c>
      <c r="K433" s="46" t="s">
        <v>0</v>
      </c>
      <c r="L433" s="46" t="s">
        <v>0</v>
      </c>
      <c r="M433" s="46" t="s">
        <v>0</v>
      </c>
      <c r="N433" s="46" t="s">
        <v>0</v>
      </c>
      <c r="O433" s="46" t="s">
        <v>0</v>
      </c>
      <c r="P433" s="117">
        <v>264</v>
      </c>
      <c r="Q433" s="117">
        <v>256</v>
      </c>
      <c r="R433" s="117">
        <v>279</v>
      </c>
      <c r="S433" s="117">
        <v>326</v>
      </c>
      <c r="T433" s="117">
        <v>350</v>
      </c>
      <c r="U433" s="117">
        <v>299</v>
      </c>
      <c r="V433" s="117">
        <v>398</v>
      </c>
      <c r="W433" s="117">
        <v>407</v>
      </c>
      <c r="X433" s="117">
        <v>594</v>
      </c>
      <c r="Y433" s="117">
        <v>793</v>
      </c>
      <c r="Z433" s="117">
        <v>995</v>
      </c>
      <c r="AA433" s="117">
        <v>1362</v>
      </c>
      <c r="AB433" s="117">
        <v>1697</v>
      </c>
      <c r="AC433" s="117">
        <v>1942</v>
      </c>
      <c r="AD433" s="117">
        <v>2328</v>
      </c>
      <c r="AE433" s="117">
        <v>2689</v>
      </c>
      <c r="AF433" s="117">
        <v>2912</v>
      </c>
      <c r="AG433" s="117">
        <v>3459</v>
      </c>
      <c r="AH433" s="117">
        <v>4253</v>
      </c>
      <c r="AI433" s="117">
        <v>4755</v>
      </c>
      <c r="AJ433" s="117">
        <v>4880</v>
      </c>
      <c r="AK433" s="117">
        <v>5957</v>
      </c>
      <c r="AL433" s="117">
        <v>7130</v>
      </c>
      <c r="AM433" s="117">
        <v>8424</v>
      </c>
      <c r="AN433" s="117">
        <v>9623</v>
      </c>
      <c r="AO433" s="117">
        <v>10270</v>
      </c>
      <c r="AP433" s="117">
        <v>12418</v>
      </c>
      <c r="AQ433" s="117">
        <v>14874</v>
      </c>
      <c r="AR433" s="117">
        <v>16731</v>
      </c>
      <c r="AS433" s="117">
        <v>19307</v>
      </c>
      <c r="AT433" s="117">
        <v>22914</v>
      </c>
      <c r="AU433" s="117">
        <v>28586</v>
      </c>
      <c r="AV433" s="117">
        <v>34125</v>
      </c>
      <c r="AW433" s="117">
        <v>41207</v>
      </c>
      <c r="AX433" s="117">
        <v>49328</v>
      </c>
      <c r="AY433" s="117">
        <v>58477</v>
      </c>
      <c r="AZ433" s="117">
        <v>72823</v>
      </c>
      <c r="BA433" s="117">
        <v>90085</v>
      </c>
      <c r="BB433" s="117">
        <v>100640</v>
      </c>
      <c r="BC433" s="117">
        <v>115352</v>
      </c>
      <c r="BD433" s="117">
        <v>126264</v>
      </c>
      <c r="BE433" s="117">
        <v>140994</v>
      </c>
      <c r="BF433" s="117">
        <v>166825</v>
      </c>
      <c r="BG433" s="117">
        <v>194929</v>
      </c>
      <c r="BH433" s="117">
        <v>241993</v>
      </c>
      <c r="BI433" s="117">
        <v>319417</v>
      </c>
      <c r="BJ433" s="117">
        <v>487400</v>
      </c>
      <c r="BK433" s="117">
        <v>695500</v>
      </c>
      <c r="BL433" s="117">
        <v>1015400</v>
      </c>
      <c r="BM433" s="117">
        <v>1254000</v>
      </c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</row>
    <row r="434" spans="1:92" x14ac:dyDescent="0.25">
      <c r="A434" s="113"/>
      <c r="B434" s="166" t="s">
        <v>96</v>
      </c>
      <c r="C434" s="46" t="s">
        <v>0</v>
      </c>
      <c r="D434" s="46" t="s">
        <v>0</v>
      </c>
      <c r="E434" s="46" t="s">
        <v>0</v>
      </c>
      <c r="F434" s="46" t="s">
        <v>0</v>
      </c>
      <c r="G434" s="46" t="s">
        <v>0</v>
      </c>
      <c r="H434" s="46" t="s">
        <v>0</v>
      </c>
      <c r="I434" s="46" t="s">
        <v>0</v>
      </c>
      <c r="J434" s="46" t="s">
        <v>0</v>
      </c>
      <c r="K434" s="46" t="s">
        <v>0</v>
      </c>
      <c r="L434" s="46" t="s">
        <v>0</v>
      </c>
      <c r="M434" s="46" t="s">
        <v>0</v>
      </c>
      <c r="N434" s="46" t="s">
        <v>0</v>
      </c>
      <c r="O434" s="46" t="s">
        <v>0</v>
      </c>
      <c r="P434" s="117">
        <v>12</v>
      </c>
      <c r="Q434" s="117">
        <v>35</v>
      </c>
      <c r="R434" s="117">
        <v>58</v>
      </c>
      <c r="S434" s="117">
        <v>45</v>
      </c>
      <c r="T434" s="117">
        <v>148</v>
      </c>
      <c r="U434" s="117">
        <v>72</v>
      </c>
      <c r="V434" s="117">
        <v>73</v>
      </c>
      <c r="W434" s="117">
        <v>48</v>
      </c>
      <c r="X434" s="117">
        <v>53</v>
      </c>
      <c r="Y434" s="117">
        <v>206</v>
      </c>
      <c r="Z434" s="117">
        <v>273</v>
      </c>
      <c r="AA434" s="117">
        <v>456</v>
      </c>
      <c r="AB434" s="117">
        <v>651</v>
      </c>
      <c r="AC434" s="117">
        <v>816</v>
      </c>
      <c r="AD434" s="117">
        <v>1017</v>
      </c>
      <c r="AE434" s="117">
        <v>1069</v>
      </c>
      <c r="AF434" s="117">
        <v>901</v>
      </c>
      <c r="AG434" s="117">
        <v>1181</v>
      </c>
      <c r="AH434" s="117">
        <v>1637</v>
      </c>
      <c r="AI434" s="117">
        <v>2026</v>
      </c>
      <c r="AJ434" s="117">
        <v>2319</v>
      </c>
      <c r="AK434" s="117">
        <v>2178</v>
      </c>
      <c r="AL434" s="117">
        <v>2187</v>
      </c>
      <c r="AM434" s="117">
        <v>2571</v>
      </c>
      <c r="AN434" s="117">
        <v>3214</v>
      </c>
      <c r="AO434" s="117">
        <v>3855</v>
      </c>
      <c r="AP434" s="117">
        <v>4379</v>
      </c>
      <c r="AQ434" s="117">
        <v>5480</v>
      </c>
      <c r="AR434" s="117">
        <v>6108</v>
      </c>
      <c r="AS434" s="117">
        <v>6657</v>
      </c>
      <c r="AT434" s="117">
        <v>8272</v>
      </c>
      <c r="AU434" s="117">
        <v>10096</v>
      </c>
      <c r="AV434" s="117">
        <v>10262</v>
      </c>
      <c r="AW434" s="117">
        <v>11070</v>
      </c>
      <c r="AX434" s="117">
        <v>12472</v>
      </c>
      <c r="AY434" s="117">
        <v>14465</v>
      </c>
      <c r="AZ434" s="117">
        <v>16823</v>
      </c>
      <c r="BA434" s="117">
        <v>17455</v>
      </c>
      <c r="BB434" s="117">
        <v>20947</v>
      </c>
      <c r="BC434" s="117">
        <v>24613</v>
      </c>
      <c r="BD434" s="117">
        <v>30919</v>
      </c>
      <c r="BE434" s="117">
        <v>38577</v>
      </c>
      <c r="BF434" s="117">
        <v>49372</v>
      </c>
      <c r="BG434" s="117">
        <v>82865</v>
      </c>
      <c r="BH434" s="117">
        <v>63525</v>
      </c>
      <c r="BI434" s="117">
        <v>59293</v>
      </c>
      <c r="BJ434" s="117">
        <v>54300</v>
      </c>
      <c r="BK434" s="117">
        <v>85900</v>
      </c>
      <c r="BL434" s="117">
        <v>125000</v>
      </c>
      <c r="BM434" s="117">
        <v>417900</v>
      </c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</row>
    <row r="435" spans="1:92" x14ac:dyDescent="0.25">
      <c r="A435" s="113"/>
      <c r="B435" s="14" t="s">
        <v>20</v>
      </c>
      <c r="C435" s="46" t="s">
        <v>0</v>
      </c>
      <c r="D435" s="46" t="s">
        <v>0</v>
      </c>
      <c r="E435" s="46" t="s">
        <v>0</v>
      </c>
      <c r="F435" s="46" t="s">
        <v>0</v>
      </c>
      <c r="G435" s="46" t="s">
        <v>0</v>
      </c>
      <c r="H435" s="46" t="s">
        <v>0</v>
      </c>
      <c r="I435" s="46" t="s">
        <v>0</v>
      </c>
      <c r="J435" s="46" t="s">
        <v>0</v>
      </c>
      <c r="K435" s="46" t="s">
        <v>0</v>
      </c>
      <c r="L435" s="46" t="s">
        <v>0</v>
      </c>
      <c r="M435" s="46" t="s">
        <v>0</v>
      </c>
      <c r="N435" s="46" t="s">
        <v>0</v>
      </c>
      <c r="O435" s="46" t="s">
        <v>0</v>
      </c>
      <c r="P435" s="117">
        <v>9</v>
      </c>
      <c r="Q435" s="117">
        <v>28</v>
      </c>
      <c r="R435" s="117">
        <v>28</v>
      </c>
      <c r="S435" s="117">
        <v>28</v>
      </c>
      <c r="T435" s="117">
        <v>127</v>
      </c>
      <c r="U435" s="117">
        <v>39</v>
      </c>
      <c r="V435" s="117">
        <v>33</v>
      </c>
      <c r="W435" s="117">
        <v>19</v>
      </c>
      <c r="X435" s="117">
        <v>25</v>
      </c>
      <c r="Y435" s="117">
        <v>95</v>
      </c>
      <c r="Z435" s="117">
        <v>145</v>
      </c>
      <c r="AA435" s="117">
        <v>196</v>
      </c>
      <c r="AB435" s="117">
        <v>341</v>
      </c>
      <c r="AC435" s="117">
        <v>360</v>
      </c>
      <c r="AD435" s="117">
        <v>483</v>
      </c>
      <c r="AE435" s="117">
        <v>363</v>
      </c>
      <c r="AF435" s="117">
        <v>273</v>
      </c>
      <c r="AG435" s="117">
        <v>482</v>
      </c>
      <c r="AH435" s="117">
        <v>630</v>
      </c>
      <c r="AI435" s="117">
        <v>784</v>
      </c>
      <c r="AJ435" s="117">
        <v>871</v>
      </c>
      <c r="AK435" s="117">
        <v>818</v>
      </c>
      <c r="AL435" s="117">
        <v>410</v>
      </c>
      <c r="AM435" s="117">
        <v>445</v>
      </c>
      <c r="AN435" s="117">
        <v>633</v>
      </c>
      <c r="AO435" s="117">
        <v>749</v>
      </c>
      <c r="AP435" s="117">
        <v>1145</v>
      </c>
      <c r="AQ435" s="117">
        <v>1140</v>
      </c>
      <c r="AR435" s="117">
        <v>1187</v>
      </c>
      <c r="AS435" s="117">
        <v>1116</v>
      </c>
      <c r="AT435" s="117">
        <v>1399</v>
      </c>
      <c r="AU435" s="117">
        <v>1838</v>
      </c>
      <c r="AV435" s="117">
        <v>1634</v>
      </c>
      <c r="AW435" s="117">
        <v>1012</v>
      </c>
      <c r="AX435" s="117">
        <v>1394</v>
      </c>
      <c r="AY435" s="117">
        <v>1336</v>
      </c>
      <c r="AZ435" s="117">
        <v>1023</v>
      </c>
      <c r="BA435" s="117">
        <v>988</v>
      </c>
      <c r="BB435" s="117">
        <v>1311</v>
      </c>
      <c r="BC435" s="117">
        <v>489</v>
      </c>
      <c r="BD435" s="117">
        <v>670</v>
      </c>
      <c r="BE435" s="117">
        <v>479</v>
      </c>
      <c r="BF435" s="117">
        <v>816</v>
      </c>
      <c r="BG435" s="117">
        <v>20460</v>
      </c>
      <c r="BH435" s="117">
        <v>9304</v>
      </c>
      <c r="BI435" s="117">
        <v>8050</v>
      </c>
      <c r="BJ435" s="117">
        <v>19400</v>
      </c>
      <c r="BK435" s="117">
        <v>43600</v>
      </c>
      <c r="BL435" s="117">
        <v>46500</v>
      </c>
      <c r="BM435" s="117">
        <v>305900</v>
      </c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</row>
    <row r="436" spans="1:92" x14ac:dyDescent="0.25">
      <c r="A436" s="113"/>
      <c r="B436" s="31" t="s">
        <v>97</v>
      </c>
      <c r="C436" s="46" t="s">
        <v>0</v>
      </c>
      <c r="D436" s="46" t="s">
        <v>0</v>
      </c>
      <c r="E436" s="46" t="s">
        <v>0</v>
      </c>
      <c r="F436" s="46" t="s">
        <v>0</v>
      </c>
      <c r="G436" s="46" t="s">
        <v>0</v>
      </c>
      <c r="H436" s="46" t="s">
        <v>0</v>
      </c>
      <c r="I436" s="46" t="s">
        <v>0</v>
      </c>
      <c r="J436" s="46" t="s">
        <v>0</v>
      </c>
      <c r="K436" s="46" t="s">
        <v>0</v>
      </c>
      <c r="L436" s="46" t="s">
        <v>0</v>
      </c>
      <c r="M436" s="46" t="s">
        <v>0</v>
      </c>
      <c r="N436" s="46" t="s">
        <v>0</v>
      </c>
      <c r="O436" s="46" t="s">
        <v>0</v>
      </c>
      <c r="P436" s="117">
        <v>3</v>
      </c>
      <c r="Q436" s="117">
        <v>7</v>
      </c>
      <c r="R436" s="117">
        <v>22</v>
      </c>
      <c r="S436" s="117">
        <v>6</v>
      </c>
      <c r="T436" s="117">
        <v>8</v>
      </c>
      <c r="U436" s="117">
        <v>24</v>
      </c>
      <c r="V436" s="117">
        <v>30</v>
      </c>
      <c r="W436" s="117">
        <v>17</v>
      </c>
      <c r="X436" s="117">
        <v>10</v>
      </c>
      <c r="Y436" s="117">
        <v>32</v>
      </c>
      <c r="Z436" s="117">
        <v>84</v>
      </c>
      <c r="AA436" s="117">
        <v>97</v>
      </c>
      <c r="AB436" s="117">
        <v>120</v>
      </c>
      <c r="AC436" s="117">
        <v>176</v>
      </c>
      <c r="AD436" s="117">
        <v>258</v>
      </c>
      <c r="AE436" s="117">
        <v>287</v>
      </c>
      <c r="AF436" s="117">
        <v>167</v>
      </c>
      <c r="AG436" s="117">
        <v>136</v>
      </c>
      <c r="AH436" s="117">
        <v>290</v>
      </c>
      <c r="AI436" s="117">
        <v>342</v>
      </c>
      <c r="AJ436" s="117">
        <v>421</v>
      </c>
      <c r="AK436" s="117">
        <v>273</v>
      </c>
      <c r="AL436" s="117">
        <v>351</v>
      </c>
      <c r="AM436" s="117">
        <v>537</v>
      </c>
      <c r="AN436" s="117">
        <v>285</v>
      </c>
      <c r="AO436" s="117">
        <v>482</v>
      </c>
      <c r="AP436" s="117">
        <v>455</v>
      </c>
      <c r="AQ436" s="117">
        <v>524</v>
      </c>
      <c r="AR436" s="117">
        <v>677</v>
      </c>
      <c r="AS436" s="117">
        <v>634</v>
      </c>
      <c r="AT436" s="117">
        <v>1759</v>
      </c>
      <c r="AU436" s="117">
        <v>2302</v>
      </c>
      <c r="AV436" s="117">
        <v>2720</v>
      </c>
      <c r="AW436" s="117">
        <v>3220</v>
      </c>
      <c r="AX436" s="117">
        <v>4120</v>
      </c>
      <c r="AY436" s="117">
        <v>5671</v>
      </c>
      <c r="AZ436" s="117">
        <v>7091</v>
      </c>
      <c r="BA436" s="117">
        <v>7144</v>
      </c>
      <c r="BB436" s="117">
        <v>9643</v>
      </c>
      <c r="BC436" s="117">
        <v>13301</v>
      </c>
      <c r="BD436" s="117">
        <v>17286</v>
      </c>
      <c r="BE436" s="117">
        <v>22725</v>
      </c>
      <c r="BF436" s="117">
        <v>31216</v>
      </c>
      <c r="BG436" s="117">
        <v>40685</v>
      </c>
      <c r="BH436" s="117">
        <v>37680</v>
      </c>
      <c r="BI436" s="117">
        <v>35875</v>
      </c>
      <c r="BJ436" s="117">
        <v>13100</v>
      </c>
      <c r="BK436" s="117">
        <v>14800</v>
      </c>
      <c r="BL436" s="117">
        <v>38200</v>
      </c>
      <c r="BM436" s="117">
        <v>41000</v>
      </c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</row>
    <row r="437" spans="1:92" x14ac:dyDescent="0.25">
      <c r="A437" s="113"/>
      <c r="B437" s="31" t="s">
        <v>98</v>
      </c>
      <c r="C437" s="46" t="s">
        <v>0</v>
      </c>
      <c r="D437" s="46" t="s">
        <v>0</v>
      </c>
      <c r="E437" s="46" t="s">
        <v>0</v>
      </c>
      <c r="F437" s="46" t="s">
        <v>0</v>
      </c>
      <c r="G437" s="46" t="s">
        <v>0</v>
      </c>
      <c r="H437" s="46" t="s">
        <v>0</v>
      </c>
      <c r="I437" s="46" t="s">
        <v>0</v>
      </c>
      <c r="J437" s="46" t="s">
        <v>0</v>
      </c>
      <c r="K437" s="46" t="s">
        <v>0</v>
      </c>
      <c r="L437" s="46" t="s">
        <v>0</v>
      </c>
      <c r="M437" s="46" t="s">
        <v>0</v>
      </c>
      <c r="N437" s="46" t="s">
        <v>0</v>
      </c>
      <c r="O437" s="46" t="s">
        <v>0</v>
      </c>
      <c r="P437" s="117">
        <v>0</v>
      </c>
      <c r="Q437" s="117">
        <v>0</v>
      </c>
      <c r="R437" s="117">
        <v>8</v>
      </c>
      <c r="S437" s="117">
        <v>11</v>
      </c>
      <c r="T437" s="117">
        <v>13</v>
      </c>
      <c r="U437" s="117">
        <v>9</v>
      </c>
      <c r="V437" s="117">
        <v>10</v>
      </c>
      <c r="W437" s="117">
        <v>12</v>
      </c>
      <c r="X437" s="117">
        <v>18</v>
      </c>
      <c r="Y437" s="117">
        <v>79</v>
      </c>
      <c r="Z437" s="117">
        <v>44</v>
      </c>
      <c r="AA437" s="117">
        <v>163</v>
      </c>
      <c r="AB437" s="117">
        <v>190</v>
      </c>
      <c r="AC437" s="117">
        <v>280</v>
      </c>
      <c r="AD437" s="117">
        <v>276</v>
      </c>
      <c r="AE437" s="117">
        <v>419</v>
      </c>
      <c r="AF437" s="117">
        <v>461</v>
      </c>
      <c r="AG437" s="117">
        <v>563</v>
      </c>
      <c r="AH437" s="117">
        <v>717</v>
      </c>
      <c r="AI437" s="117">
        <v>900</v>
      </c>
      <c r="AJ437" s="117">
        <v>1027</v>
      </c>
      <c r="AK437" s="117">
        <v>1087</v>
      </c>
      <c r="AL437" s="117">
        <v>1426</v>
      </c>
      <c r="AM437" s="117">
        <v>1589</v>
      </c>
      <c r="AN437" s="117">
        <v>2296</v>
      </c>
      <c r="AO437" s="117">
        <v>2624</v>
      </c>
      <c r="AP437" s="117">
        <v>2779</v>
      </c>
      <c r="AQ437" s="117">
        <v>3816</v>
      </c>
      <c r="AR437" s="117">
        <v>4244</v>
      </c>
      <c r="AS437" s="117">
        <v>4907</v>
      </c>
      <c r="AT437" s="117">
        <v>5114</v>
      </c>
      <c r="AU437" s="117">
        <v>5956</v>
      </c>
      <c r="AV437" s="117">
        <v>5908</v>
      </c>
      <c r="AW437" s="117">
        <v>6838</v>
      </c>
      <c r="AX437" s="117">
        <v>6958</v>
      </c>
      <c r="AY437" s="117">
        <v>7458</v>
      </c>
      <c r="AZ437" s="117">
        <v>8709</v>
      </c>
      <c r="BA437" s="117">
        <v>9323</v>
      </c>
      <c r="BB437" s="117">
        <v>9993</v>
      </c>
      <c r="BC437" s="117">
        <v>10823</v>
      </c>
      <c r="BD437" s="117">
        <v>12963</v>
      </c>
      <c r="BE437" s="117">
        <v>15373</v>
      </c>
      <c r="BF437" s="117">
        <v>17340</v>
      </c>
      <c r="BG437" s="117">
        <v>21720</v>
      </c>
      <c r="BH437" s="117">
        <v>16541</v>
      </c>
      <c r="BI437" s="117">
        <v>15368</v>
      </c>
      <c r="BJ437" s="117">
        <v>21800</v>
      </c>
      <c r="BK437" s="117">
        <v>27500</v>
      </c>
      <c r="BL437" s="117">
        <v>40300</v>
      </c>
      <c r="BM437" s="117">
        <v>71000</v>
      </c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</row>
    <row r="438" spans="1:92" x14ac:dyDescent="0.25">
      <c r="A438" s="113"/>
      <c r="B438" s="166" t="s">
        <v>147</v>
      </c>
      <c r="C438" s="46" t="s">
        <v>0</v>
      </c>
      <c r="D438" s="46" t="s">
        <v>0</v>
      </c>
      <c r="E438" s="46" t="s">
        <v>0</v>
      </c>
      <c r="F438" s="46" t="s">
        <v>0</v>
      </c>
      <c r="G438" s="46" t="s">
        <v>0</v>
      </c>
      <c r="H438" s="46" t="s">
        <v>0</v>
      </c>
      <c r="I438" s="46" t="s">
        <v>0</v>
      </c>
      <c r="J438" s="46" t="s">
        <v>0</v>
      </c>
      <c r="K438" s="46" t="s">
        <v>0</v>
      </c>
      <c r="L438" s="46" t="s">
        <v>0</v>
      </c>
      <c r="M438" s="46" t="s">
        <v>0</v>
      </c>
      <c r="N438" s="46" t="s">
        <v>0</v>
      </c>
      <c r="O438" s="46" t="s">
        <v>0</v>
      </c>
      <c r="P438" s="139">
        <v>346</v>
      </c>
      <c r="Q438" s="139">
        <v>376</v>
      </c>
      <c r="R438" s="139">
        <v>432</v>
      </c>
      <c r="S438" s="139">
        <v>592</v>
      </c>
      <c r="T438" s="139">
        <v>846</v>
      </c>
      <c r="U438" s="139">
        <v>844</v>
      </c>
      <c r="V438" s="139">
        <v>1094</v>
      </c>
      <c r="W438" s="139">
        <v>1154</v>
      </c>
      <c r="X438" s="139">
        <v>1572</v>
      </c>
      <c r="Y438" s="139">
        <v>2231</v>
      </c>
      <c r="Z438" s="139">
        <v>2699</v>
      </c>
      <c r="AA438" s="139">
        <v>3708</v>
      </c>
      <c r="AB438" s="139">
        <v>4728</v>
      </c>
      <c r="AC438" s="139">
        <v>5724</v>
      </c>
      <c r="AD438" s="139">
        <v>6763</v>
      </c>
      <c r="AE438" s="139">
        <v>8109</v>
      </c>
      <c r="AF438" s="139">
        <v>9050</v>
      </c>
      <c r="AG438" s="139">
        <v>10106</v>
      </c>
      <c r="AH438" s="139">
        <v>12361</v>
      </c>
      <c r="AI438" s="139">
        <v>13825</v>
      </c>
      <c r="AJ438" s="139">
        <v>15794</v>
      </c>
      <c r="AK438" s="139">
        <v>18942</v>
      </c>
      <c r="AL438" s="139">
        <v>19622</v>
      </c>
      <c r="AM438" s="139">
        <v>21937</v>
      </c>
      <c r="AN438" s="139">
        <v>25412</v>
      </c>
      <c r="AO438" s="139">
        <v>30358</v>
      </c>
      <c r="AP438" s="139">
        <v>35528</v>
      </c>
      <c r="AQ438" s="139">
        <v>45024</v>
      </c>
      <c r="AR438" s="139">
        <v>52083</v>
      </c>
      <c r="AS438" s="139">
        <v>60079</v>
      </c>
      <c r="AT438" s="139">
        <v>69219</v>
      </c>
      <c r="AU438" s="139">
        <v>85094</v>
      </c>
      <c r="AV438" s="139">
        <v>98497</v>
      </c>
      <c r="AW438" s="139">
        <v>115256</v>
      </c>
      <c r="AX438" s="139">
        <v>133509</v>
      </c>
      <c r="AY438" s="139">
        <v>152990</v>
      </c>
      <c r="AZ438" s="139">
        <v>183583</v>
      </c>
      <c r="BA438" s="139">
        <v>211367</v>
      </c>
      <c r="BB438" s="139">
        <v>241832</v>
      </c>
      <c r="BC438" s="139">
        <v>280308</v>
      </c>
      <c r="BD438" s="139">
        <v>333554</v>
      </c>
      <c r="BE438" s="139">
        <v>412458</v>
      </c>
      <c r="BF438" s="139">
        <v>526849</v>
      </c>
      <c r="BG438" s="139">
        <v>741342</v>
      </c>
      <c r="BH438" s="139">
        <v>902297</v>
      </c>
      <c r="BI438" s="139">
        <v>1071497</v>
      </c>
      <c r="BJ438" s="139">
        <v>1496500</v>
      </c>
      <c r="BK438" s="139">
        <v>2042400</v>
      </c>
      <c r="BL438" s="139">
        <v>3116600</v>
      </c>
      <c r="BM438" s="139">
        <v>7150000</v>
      </c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</row>
    <row r="439" spans="1:92" x14ac:dyDescent="0.25">
      <c r="A439" s="113"/>
      <c r="B439" s="14" t="s">
        <v>20</v>
      </c>
      <c r="C439" s="46" t="s">
        <v>0</v>
      </c>
      <c r="D439" s="46" t="s">
        <v>0</v>
      </c>
      <c r="E439" s="46" t="s">
        <v>0</v>
      </c>
      <c r="F439" s="46" t="s">
        <v>0</v>
      </c>
      <c r="G439" s="46" t="s">
        <v>0</v>
      </c>
      <c r="H439" s="46" t="s">
        <v>0</v>
      </c>
      <c r="I439" s="46" t="s">
        <v>0</v>
      </c>
      <c r="J439" s="46" t="s">
        <v>0</v>
      </c>
      <c r="K439" s="46" t="s">
        <v>0</v>
      </c>
      <c r="L439" s="46" t="s">
        <v>0</v>
      </c>
      <c r="M439" s="46" t="s">
        <v>0</v>
      </c>
      <c r="N439" s="46" t="s">
        <v>0</v>
      </c>
      <c r="O439" s="46" t="s">
        <v>0</v>
      </c>
      <c r="P439" s="139">
        <v>49</v>
      </c>
      <c r="Q439" s="139">
        <v>59</v>
      </c>
      <c r="R439" s="139">
        <v>53</v>
      </c>
      <c r="S439" s="139">
        <v>115</v>
      </c>
      <c r="T439" s="139">
        <v>222</v>
      </c>
      <c r="U439" s="139">
        <v>263</v>
      </c>
      <c r="V439" s="139">
        <v>350</v>
      </c>
      <c r="W439" s="139">
        <v>412</v>
      </c>
      <c r="X439" s="139">
        <v>569</v>
      </c>
      <c r="Y439" s="139">
        <v>821</v>
      </c>
      <c r="Z439" s="139">
        <v>878</v>
      </c>
      <c r="AA439" s="139">
        <v>1248</v>
      </c>
      <c r="AB439" s="139">
        <v>1508</v>
      </c>
      <c r="AC439" s="139">
        <v>1943</v>
      </c>
      <c r="AD439" s="139">
        <v>2277</v>
      </c>
      <c r="AE439" s="139">
        <v>2619</v>
      </c>
      <c r="AF439" s="139">
        <v>2638</v>
      </c>
      <c r="AG439" s="139">
        <v>2338</v>
      </c>
      <c r="AH439" s="139">
        <v>2722</v>
      </c>
      <c r="AI439" s="139">
        <v>3107</v>
      </c>
      <c r="AJ439" s="139">
        <v>3661</v>
      </c>
      <c r="AK439" s="139">
        <v>4193</v>
      </c>
      <c r="AL439" s="139">
        <v>2655</v>
      </c>
      <c r="AM439" s="139">
        <v>2752</v>
      </c>
      <c r="AN439" s="139">
        <v>3202</v>
      </c>
      <c r="AO439" s="139">
        <v>5082</v>
      </c>
      <c r="AP439" s="139">
        <v>5472</v>
      </c>
      <c r="AQ439" s="139">
        <v>6156</v>
      </c>
      <c r="AR439" s="139">
        <v>7913</v>
      </c>
      <c r="AS439" s="139">
        <v>9144</v>
      </c>
      <c r="AT439" s="139">
        <v>9467</v>
      </c>
      <c r="AU439" s="139">
        <v>9855</v>
      </c>
      <c r="AV439" s="139">
        <v>11880</v>
      </c>
      <c r="AW439" s="139">
        <v>14022</v>
      </c>
      <c r="AX439" s="139">
        <v>13781</v>
      </c>
      <c r="AY439" s="139">
        <v>14596</v>
      </c>
      <c r="AZ439" s="139">
        <v>19363</v>
      </c>
      <c r="BA439" s="139">
        <v>20332</v>
      </c>
      <c r="BB439" s="139">
        <v>19057</v>
      </c>
      <c r="BC439" s="139">
        <v>40392</v>
      </c>
      <c r="BD439" s="139">
        <v>63042</v>
      </c>
      <c r="BE439" s="139">
        <v>96462</v>
      </c>
      <c r="BF439" s="139">
        <v>129281</v>
      </c>
      <c r="BG439" s="139">
        <v>154623</v>
      </c>
      <c r="BH439" s="139">
        <v>218369</v>
      </c>
      <c r="BI439" s="139">
        <v>287834</v>
      </c>
      <c r="BJ439" s="139">
        <v>481800</v>
      </c>
      <c r="BK439" s="139">
        <v>658500</v>
      </c>
      <c r="BL439" s="139">
        <v>951200</v>
      </c>
      <c r="BM439" s="139">
        <v>2445300</v>
      </c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</row>
    <row r="440" spans="1:92" x14ac:dyDescent="0.25">
      <c r="A440" s="113"/>
      <c r="B440" s="31" t="s">
        <v>21</v>
      </c>
      <c r="C440" s="46" t="s">
        <v>0</v>
      </c>
      <c r="D440" s="46" t="s">
        <v>0</v>
      </c>
      <c r="E440" s="46" t="s">
        <v>0</v>
      </c>
      <c r="F440" s="46" t="s">
        <v>0</v>
      </c>
      <c r="G440" s="46" t="s">
        <v>0</v>
      </c>
      <c r="H440" s="46" t="s">
        <v>0</v>
      </c>
      <c r="I440" s="46" t="s">
        <v>0</v>
      </c>
      <c r="J440" s="46" t="s">
        <v>0</v>
      </c>
      <c r="K440" s="46" t="s">
        <v>0</v>
      </c>
      <c r="L440" s="46" t="s">
        <v>0</v>
      </c>
      <c r="M440" s="46" t="s">
        <v>0</v>
      </c>
      <c r="N440" s="46" t="s">
        <v>0</v>
      </c>
      <c r="O440" s="46" t="s">
        <v>0</v>
      </c>
      <c r="P440" s="139">
        <v>33</v>
      </c>
      <c r="Q440" s="139">
        <v>61</v>
      </c>
      <c r="R440" s="139">
        <v>88</v>
      </c>
      <c r="S440" s="139">
        <v>136</v>
      </c>
      <c r="T440" s="139">
        <v>254</v>
      </c>
      <c r="U440" s="139">
        <v>262</v>
      </c>
      <c r="V440" s="139">
        <v>323</v>
      </c>
      <c r="W440" s="139">
        <v>300</v>
      </c>
      <c r="X440" s="139">
        <v>384</v>
      </c>
      <c r="Y440" s="139">
        <v>517</v>
      </c>
      <c r="Z440" s="139">
        <v>747</v>
      </c>
      <c r="AA440" s="139">
        <v>862</v>
      </c>
      <c r="AB440" s="139">
        <v>1180</v>
      </c>
      <c r="AC440" s="139">
        <v>1421</v>
      </c>
      <c r="AD440" s="139">
        <v>1718</v>
      </c>
      <c r="AE440" s="139">
        <v>2227</v>
      </c>
      <c r="AF440" s="139">
        <v>2862</v>
      </c>
      <c r="AG440" s="139">
        <v>3429</v>
      </c>
      <c r="AH440" s="139">
        <v>4404</v>
      </c>
      <c r="AI440" s="139">
        <v>4851</v>
      </c>
      <c r="AJ440" s="139">
        <v>5908</v>
      </c>
      <c r="AK440" s="139">
        <v>7393</v>
      </c>
      <c r="AL440" s="139">
        <v>7739</v>
      </c>
      <c r="AM440" s="139">
        <v>8291</v>
      </c>
      <c r="AN440" s="139">
        <v>9177</v>
      </c>
      <c r="AO440" s="139">
        <v>10826</v>
      </c>
      <c r="AP440" s="139">
        <v>12530</v>
      </c>
      <c r="AQ440" s="139">
        <v>17241</v>
      </c>
      <c r="AR440" s="139">
        <v>19767</v>
      </c>
      <c r="AS440" s="139">
        <v>22348</v>
      </c>
      <c r="AT440" s="139">
        <v>25311</v>
      </c>
      <c r="AU440" s="139">
        <v>30971</v>
      </c>
      <c r="AV440" s="139">
        <v>35462</v>
      </c>
      <c r="AW440" s="139">
        <v>38589</v>
      </c>
      <c r="AX440" s="139">
        <v>45837</v>
      </c>
      <c r="AY440" s="139">
        <v>52206</v>
      </c>
      <c r="AZ440" s="139">
        <v>59013</v>
      </c>
      <c r="BA440" s="139">
        <v>64564</v>
      </c>
      <c r="BB440" s="139">
        <v>77739</v>
      </c>
      <c r="BC440" s="139">
        <v>89408</v>
      </c>
      <c r="BD440" s="139">
        <v>108823</v>
      </c>
      <c r="BE440" s="139">
        <v>138965</v>
      </c>
      <c r="BF440" s="139">
        <v>185782</v>
      </c>
      <c r="BG440" s="139">
        <v>284549</v>
      </c>
      <c r="BH440" s="139">
        <v>358803</v>
      </c>
      <c r="BI440" s="139">
        <v>389250</v>
      </c>
      <c r="BJ440" s="139">
        <v>459100</v>
      </c>
      <c r="BK440" s="139">
        <v>598400</v>
      </c>
      <c r="BL440" s="139">
        <v>971300</v>
      </c>
      <c r="BM440" s="139">
        <v>2609600</v>
      </c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</row>
    <row r="441" spans="1:92" x14ac:dyDescent="0.25">
      <c r="A441" s="113"/>
      <c r="B441" s="51" t="s">
        <v>22</v>
      </c>
      <c r="C441" s="91" t="s">
        <v>0</v>
      </c>
      <c r="D441" s="91" t="s">
        <v>0</v>
      </c>
      <c r="E441" s="91" t="s">
        <v>0</v>
      </c>
      <c r="F441" s="91" t="s">
        <v>0</v>
      </c>
      <c r="G441" s="91" t="s">
        <v>0</v>
      </c>
      <c r="H441" s="91" t="s">
        <v>0</v>
      </c>
      <c r="I441" s="91" t="s">
        <v>0</v>
      </c>
      <c r="J441" s="91" t="s">
        <v>0</v>
      </c>
      <c r="K441" s="91" t="s">
        <v>0</v>
      </c>
      <c r="L441" s="91" t="s">
        <v>0</v>
      </c>
      <c r="M441" s="91" t="s">
        <v>0</v>
      </c>
      <c r="N441" s="91" t="s">
        <v>0</v>
      </c>
      <c r="O441" s="91" t="s">
        <v>0</v>
      </c>
      <c r="P441" s="140">
        <v>264</v>
      </c>
      <c r="Q441" s="140">
        <v>256</v>
      </c>
      <c r="R441" s="140">
        <v>291</v>
      </c>
      <c r="S441" s="140">
        <v>341</v>
      </c>
      <c r="T441" s="140">
        <v>370</v>
      </c>
      <c r="U441" s="140">
        <v>319</v>
      </c>
      <c r="V441" s="140">
        <v>421</v>
      </c>
      <c r="W441" s="140">
        <v>442</v>
      </c>
      <c r="X441" s="140">
        <v>619</v>
      </c>
      <c r="Y441" s="140">
        <v>893</v>
      </c>
      <c r="Z441" s="140">
        <v>1074</v>
      </c>
      <c r="AA441" s="140">
        <v>1598</v>
      </c>
      <c r="AB441" s="140">
        <v>2040</v>
      </c>
      <c r="AC441" s="140">
        <v>2360</v>
      </c>
      <c r="AD441" s="140">
        <v>2768</v>
      </c>
      <c r="AE441" s="140">
        <v>3263</v>
      </c>
      <c r="AF441" s="140">
        <v>3550</v>
      </c>
      <c r="AG441" s="140">
        <v>4339</v>
      </c>
      <c r="AH441" s="140">
        <v>5235</v>
      </c>
      <c r="AI441" s="140">
        <v>5867</v>
      </c>
      <c r="AJ441" s="140">
        <v>6225</v>
      </c>
      <c r="AK441" s="140">
        <v>7356</v>
      </c>
      <c r="AL441" s="140">
        <v>9228</v>
      </c>
      <c r="AM441" s="140">
        <v>10894</v>
      </c>
      <c r="AN441" s="140">
        <v>13033</v>
      </c>
      <c r="AO441" s="140">
        <v>14450</v>
      </c>
      <c r="AP441" s="140">
        <v>17526</v>
      </c>
      <c r="AQ441" s="140">
        <v>21627</v>
      </c>
      <c r="AR441" s="140">
        <v>24403</v>
      </c>
      <c r="AS441" s="140">
        <v>28587</v>
      </c>
      <c r="AT441" s="140">
        <v>34441</v>
      </c>
      <c r="AU441" s="140">
        <v>44268</v>
      </c>
      <c r="AV441" s="140">
        <v>51155</v>
      </c>
      <c r="AW441" s="140">
        <v>62645</v>
      </c>
      <c r="AX441" s="140">
        <v>73891</v>
      </c>
      <c r="AY441" s="140">
        <v>86188</v>
      </c>
      <c r="AZ441" s="140">
        <v>105207</v>
      </c>
      <c r="BA441" s="140">
        <v>126471</v>
      </c>
      <c r="BB441" s="140">
        <v>145036</v>
      </c>
      <c r="BC441" s="140">
        <v>150508</v>
      </c>
      <c r="BD441" s="140">
        <v>161689</v>
      </c>
      <c r="BE441" s="140">
        <v>177031</v>
      </c>
      <c r="BF441" s="140">
        <v>211786</v>
      </c>
      <c r="BG441" s="140">
        <v>302170</v>
      </c>
      <c r="BH441" s="140">
        <v>325125</v>
      </c>
      <c r="BI441" s="140">
        <v>394413</v>
      </c>
      <c r="BJ441" s="140">
        <v>555600</v>
      </c>
      <c r="BK441" s="140">
        <v>785500</v>
      </c>
      <c r="BL441" s="140">
        <v>1194100</v>
      </c>
      <c r="BM441" s="140">
        <v>2095100</v>
      </c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</row>
    <row r="442" spans="1:92" x14ac:dyDescent="0.25">
      <c r="A442" s="113"/>
      <c r="B442" s="1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45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</row>
    <row r="443" spans="1:92" x14ac:dyDescent="0.25">
      <c r="A443" s="170"/>
      <c r="B443" s="43" t="s">
        <v>289</v>
      </c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</row>
    <row r="444" spans="1:92" x14ac:dyDescent="0.25">
      <c r="A444" s="113"/>
      <c r="B444" s="9"/>
      <c r="C444" s="10">
        <v>1920</v>
      </c>
      <c r="D444" s="10">
        <v>1921</v>
      </c>
      <c r="E444" s="10">
        <v>1922</v>
      </c>
      <c r="F444" s="10">
        <v>1923</v>
      </c>
      <c r="G444" s="10">
        <v>1924</v>
      </c>
      <c r="H444" s="10">
        <v>1925</v>
      </c>
      <c r="I444" s="10">
        <v>1926</v>
      </c>
      <c r="J444" s="10">
        <v>1927</v>
      </c>
      <c r="K444" s="10">
        <v>1928</v>
      </c>
      <c r="L444" s="10">
        <v>1929</v>
      </c>
      <c r="M444" s="10">
        <v>1930</v>
      </c>
      <c r="N444" s="10">
        <v>1931</v>
      </c>
      <c r="O444" s="10">
        <v>1932</v>
      </c>
      <c r="P444" s="10">
        <v>1933</v>
      </c>
      <c r="Q444" s="10">
        <v>1934</v>
      </c>
      <c r="R444" s="10">
        <v>1935</v>
      </c>
      <c r="S444" s="10">
        <v>1936</v>
      </c>
      <c r="T444" s="10">
        <v>1937</v>
      </c>
      <c r="U444" s="10">
        <v>1938</v>
      </c>
      <c r="V444" s="10">
        <v>1939</v>
      </c>
      <c r="W444" s="10">
        <v>1940</v>
      </c>
      <c r="X444" s="10">
        <v>1941</v>
      </c>
      <c r="Y444" s="10">
        <v>1942</v>
      </c>
      <c r="Z444" s="10">
        <v>1943</v>
      </c>
      <c r="AA444" s="10">
        <v>1944</v>
      </c>
      <c r="AB444" s="10">
        <v>1945</v>
      </c>
      <c r="AC444" s="10">
        <v>1946</v>
      </c>
      <c r="AD444" s="10">
        <v>1947</v>
      </c>
      <c r="AE444" s="10">
        <v>1948</v>
      </c>
      <c r="AF444" s="10">
        <v>1949</v>
      </c>
      <c r="AG444" s="10">
        <v>1950</v>
      </c>
      <c r="AH444" s="10">
        <v>1951</v>
      </c>
      <c r="AI444" s="10">
        <v>1952</v>
      </c>
      <c r="AJ444" s="10">
        <v>1953</v>
      </c>
      <c r="AK444" s="10">
        <v>1954</v>
      </c>
      <c r="AL444" s="10">
        <v>1955</v>
      </c>
      <c r="AM444" s="10">
        <v>1956</v>
      </c>
      <c r="AN444" s="10">
        <v>1957</v>
      </c>
      <c r="AO444" s="10">
        <v>1958</v>
      </c>
      <c r="AP444" s="10">
        <v>1959</v>
      </c>
      <c r="AQ444" s="10">
        <v>1960</v>
      </c>
      <c r="AR444" s="10">
        <v>1961</v>
      </c>
      <c r="AS444" s="10">
        <v>1962</v>
      </c>
      <c r="AT444" s="10">
        <v>1963</v>
      </c>
      <c r="AU444" s="10">
        <v>1964</v>
      </c>
      <c r="AV444" s="10">
        <v>1965</v>
      </c>
      <c r="AW444" s="10">
        <v>1966</v>
      </c>
      <c r="AX444" s="10">
        <v>1967</v>
      </c>
      <c r="AY444" s="10">
        <v>1968</v>
      </c>
      <c r="AZ444" s="10">
        <v>1969</v>
      </c>
      <c r="BA444" s="10">
        <v>1970</v>
      </c>
      <c r="BB444" s="10">
        <v>1971</v>
      </c>
      <c r="BC444" s="10">
        <v>1972</v>
      </c>
      <c r="BD444" s="10">
        <v>1973</v>
      </c>
      <c r="BE444" s="10">
        <v>1974</v>
      </c>
      <c r="BF444" s="10">
        <v>1975</v>
      </c>
      <c r="BG444" s="10">
        <v>1976</v>
      </c>
      <c r="BH444" s="10">
        <v>1977</v>
      </c>
      <c r="BI444" s="10">
        <v>1978</v>
      </c>
      <c r="BJ444" s="10">
        <v>1979</v>
      </c>
      <c r="BK444" s="10">
        <v>1980</v>
      </c>
      <c r="BL444" s="10">
        <v>1981</v>
      </c>
      <c r="BM444" s="10">
        <v>1982</v>
      </c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</row>
    <row r="445" spans="1:92" x14ac:dyDescent="0.25">
      <c r="A445" s="113"/>
      <c r="B445" s="36" t="s">
        <v>145</v>
      </c>
      <c r="C445" s="46" t="s">
        <v>0</v>
      </c>
      <c r="D445" s="46" t="s">
        <v>0</v>
      </c>
      <c r="E445" s="46" t="s">
        <v>0</v>
      </c>
      <c r="F445" s="46" t="s">
        <v>0</v>
      </c>
      <c r="G445" s="46" t="s">
        <v>0</v>
      </c>
      <c r="H445" s="46" t="s">
        <v>0</v>
      </c>
      <c r="I445" s="46" t="s">
        <v>0</v>
      </c>
      <c r="J445" s="46" t="s">
        <v>0</v>
      </c>
      <c r="K445" s="46" t="s">
        <v>0</v>
      </c>
      <c r="L445" s="46" t="s">
        <v>0</v>
      </c>
      <c r="M445" s="46" t="s">
        <v>0</v>
      </c>
      <c r="N445" s="46" t="s">
        <v>0</v>
      </c>
      <c r="O445" s="46" t="s">
        <v>0</v>
      </c>
      <c r="P445" s="80">
        <f t="shared" ref="P445:AU445" si="334">(P422/P$63)*100</f>
        <v>8.8313061872025376</v>
      </c>
      <c r="Q445" s="80">
        <f t="shared" si="334"/>
        <v>8.2148879788002898</v>
      </c>
      <c r="R445" s="80">
        <f t="shared" si="334"/>
        <v>8.2378854625550648</v>
      </c>
      <c r="S445" s="80">
        <f t="shared" si="334"/>
        <v>10.23194912083801</v>
      </c>
      <c r="T445" s="80">
        <f t="shared" si="334"/>
        <v>10.26470588235294</v>
      </c>
      <c r="U445" s="80">
        <f t="shared" si="334"/>
        <v>10.602939156709242</v>
      </c>
      <c r="V445" s="80">
        <f t="shared" si="334"/>
        <v>13.114964675658317</v>
      </c>
      <c r="W445" s="80">
        <f t="shared" si="334"/>
        <v>13.407685780094559</v>
      </c>
      <c r="X445" s="80">
        <f t="shared" si="334"/>
        <v>16.453639514731368</v>
      </c>
      <c r="Y445" s="80">
        <f t="shared" si="334"/>
        <v>18.958898979496304</v>
      </c>
      <c r="Z445" s="80">
        <f t="shared" si="334"/>
        <v>18.611430763329498</v>
      </c>
      <c r="AA445" s="80">
        <f t="shared" si="334"/>
        <v>17.296952289771824</v>
      </c>
      <c r="AB445" s="80">
        <f t="shared" si="334"/>
        <v>19.823981328406106</v>
      </c>
      <c r="AC445" s="80">
        <f t="shared" si="334"/>
        <v>17.57250268528464</v>
      </c>
      <c r="AD445" s="80">
        <f t="shared" si="334"/>
        <v>18.521741933404247</v>
      </c>
      <c r="AE445" s="80">
        <f t="shared" si="334"/>
        <v>21.268239630222652</v>
      </c>
      <c r="AF445" s="80">
        <f t="shared" si="334"/>
        <v>22.379984620454795</v>
      </c>
      <c r="AG445" s="80">
        <f t="shared" si="334"/>
        <v>21.167848587624221</v>
      </c>
      <c r="AH445" s="80">
        <f t="shared" si="334"/>
        <v>19.722298850574713</v>
      </c>
      <c r="AI445" s="80">
        <f t="shared" si="334"/>
        <v>19.344842850818946</v>
      </c>
      <c r="AJ445" s="80">
        <f t="shared" si="334"/>
        <v>22.212514835816961</v>
      </c>
      <c r="AK445" s="80">
        <f t="shared" si="334"/>
        <v>22.673663709153864</v>
      </c>
      <c r="AL445" s="80">
        <f t="shared" si="334"/>
        <v>19.36082084994392</v>
      </c>
      <c r="AM445" s="80">
        <f t="shared" si="334"/>
        <v>18.816556548775747</v>
      </c>
      <c r="AN445" s="80">
        <f t="shared" si="334"/>
        <v>18.779080588125815</v>
      </c>
      <c r="AO445" s="80">
        <f t="shared" si="334"/>
        <v>20.173241891655312</v>
      </c>
      <c r="AP445" s="80">
        <f t="shared" si="334"/>
        <v>22.127269627482736</v>
      </c>
      <c r="AQ445" s="80">
        <f t="shared" si="334"/>
        <v>24.760962536708767</v>
      </c>
      <c r="AR445" s="80">
        <f t="shared" si="334"/>
        <v>26.538941097693318</v>
      </c>
      <c r="AS445" s="80">
        <f t="shared" si="334"/>
        <v>28.60141020767637</v>
      </c>
      <c r="AT445" s="80">
        <f t="shared" si="334"/>
        <v>29.308205739786104</v>
      </c>
      <c r="AU445" s="80">
        <f t="shared" si="334"/>
        <v>30.548959067376508</v>
      </c>
      <c r="AV445" s="80">
        <f t="shared" ref="AV445:BM445" si="335">(AV422/AV$63)*100</f>
        <v>32.99491436691347</v>
      </c>
      <c r="AW445" s="80">
        <f t="shared" si="335"/>
        <v>35.056326464689967</v>
      </c>
      <c r="AX445" s="80">
        <f t="shared" si="335"/>
        <v>37.239289285439582</v>
      </c>
      <c r="AY445" s="80">
        <f t="shared" si="335"/>
        <v>38.494350549383363</v>
      </c>
      <c r="AZ445" s="80">
        <f t="shared" si="335"/>
        <v>41.920984625285321</v>
      </c>
      <c r="BA445" s="80">
        <f t="shared" si="335"/>
        <v>43.644384424938103</v>
      </c>
      <c r="BB445" s="80">
        <f t="shared" si="335"/>
        <v>45.077559483358534</v>
      </c>
      <c r="BC445" s="80">
        <f t="shared" si="335"/>
        <v>45.277709898251537</v>
      </c>
      <c r="BD445" s="80">
        <f t="shared" si="335"/>
        <v>43.80358117271755</v>
      </c>
      <c r="BE445" s="80">
        <f t="shared" si="335"/>
        <v>41.555862075097785</v>
      </c>
      <c r="BF445" s="80">
        <f t="shared" si="335"/>
        <v>43.405027044225264</v>
      </c>
      <c r="BG445" s="80">
        <f t="shared" si="335"/>
        <v>48.030078017867666</v>
      </c>
      <c r="BH445" s="80">
        <f t="shared" si="335"/>
        <v>45.35709631350435</v>
      </c>
      <c r="BI445" s="80">
        <f t="shared" si="335"/>
        <v>43.304734580931445</v>
      </c>
      <c r="BJ445" s="80">
        <f t="shared" si="335"/>
        <v>47.01508642469534</v>
      </c>
      <c r="BK445" s="80">
        <f t="shared" si="335"/>
        <v>44.547846755407164</v>
      </c>
      <c r="BL445" s="80">
        <f t="shared" si="335"/>
        <v>49.593307854238176</v>
      </c>
      <c r="BM445" s="80">
        <f t="shared" si="335"/>
        <v>70.15708983293284</v>
      </c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</row>
    <row r="446" spans="1:92" x14ac:dyDescent="0.25">
      <c r="A446" s="113"/>
      <c r="B446" s="14" t="s">
        <v>20</v>
      </c>
      <c r="C446" s="46" t="s">
        <v>0</v>
      </c>
      <c r="D446" s="46" t="s">
        <v>0</v>
      </c>
      <c r="E446" s="46" t="s">
        <v>0</v>
      </c>
      <c r="F446" s="46" t="s">
        <v>0</v>
      </c>
      <c r="G446" s="46" t="s">
        <v>0</v>
      </c>
      <c r="H446" s="46" t="s">
        <v>0</v>
      </c>
      <c r="I446" s="46" t="s">
        <v>0</v>
      </c>
      <c r="J446" s="46" t="s">
        <v>0</v>
      </c>
      <c r="K446" s="46" t="s">
        <v>0</v>
      </c>
      <c r="L446" s="46" t="s">
        <v>0</v>
      </c>
      <c r="M446" s="46" t="s">
        <v>0</v>
      </c>
      <c r="N446" s="46" t="s">
        <v>0</v>
      </c>
      <c r="O446" s="46" t="s">
        <v>0</v>
      </c>
      <c r="P446" s="80">
        <f t="shared" ref="P446:AU446" si="336">(P423/P$63)*100</f>
        <v>1.0576414595452142</v>
      </c>
      <c r="Q446" s="80">
        <f t="shared" si="336"/>
        <v>0.74680799807275355</v>
      </c>
      <c r="R446" s="80">
        <f t="shared" si="336"/>
        <v>0.55066079295154191</v>
      </c>
      <c r="S446" s="80">
        <f t="shared" si="336"/>
        <v>1.627384960718294</v>
      </c>
      <c r="T446" s="80">
        <f t="shared" si="336"/>
        <v>1.3970588235294119</v>
      </c>
      <c r="U446" s="80">
        <f t="shared" si="336"/>
        <v>3.0765004807032001</v>
      </c>
      <c r="V446" s="80">
        <f t="shared" si="336"/>
        <v>4.0719332048811818</v>
      </c>
      <c r="W446" s="80">
        <f t="shared" si="336"/>
        <v>4.7642138441023159</v>
      </c>
      <c r="X446" s="80">
        <f t="shared" si="336"/>
        <v>5.8925476603119584</v>
      </c>
      <c r="Y446" s="80">
        <f t="shared" si="336"/>
        <v>6.7971163748712664</v>
      </c>
      <c r="Z446" s="80">
        <f t="shared" si="336"/>
        <v>5.6233218258534716</v>
      </c>
      <c r="AA446" s="80">
        <f t="shared" si="336"/>
        <v>5.5954470506887937</v>
      </c>
      <c r="AB446" s="80">
        <f t="shared" si="336"/>
        <v>5.6744140814937278</v>
      </c>
      <c r="AC446" s="80">
        <f t="shared" si="336"/>
        <v>5.6677407805227356</v>
      </c>
      <c r="AD446" s="80">
        <f t="shared" si="336"/>
        <v>5.7828063049995171</v>
      </c>
      <c r="AE446" s="80">
        <f t="shared" si="336"/>
        <v>6.8155040633213497</v>
      </c>
      <c r="AF446" s="80">
        <f t="shared" si="336"/>
        <v>6.4951115017027359</v>
      </c>
      <c r="AG446" s="80">
        <f t="shared" si="336"/>
        <v>4.4019638071294738</v>
      </c>
      <c r="AH446" s="80">
        <f t="shared" si="336"/>
        <v>3.8473563218390807</v>
      </c>
      <c r="AI446" s="80">
        <f t="shared" si="336"/>
        <v>3.8086337776466155</v>
      </c>
      <c r="AJ446" s="80">
        <f t="shared" si="336"/>
        <v>4.5991032572860346</v>
      </c>
      <c r="AK446" s="80">
        <f t="shared" si="336"/>
        <v>4.5647587102358802</v>
      </c>
      <c r="AL446" s="80">
        <f t="shared" si="336"/>
        <v>2.4929763583667395</v>
      </c>
      <c r="AM446" s="80">
        <f t="shared" si="336"/>
        <v>2.2415468324912551</v>
      </c>
      <c r="AN446" s="80">
        <f t="shared" si="336"/>
        <v>2.1733245351335801</v>
      </c>
      <c r="AO446" s="80">
        <f t="shared" si="336"/>
        <v>3.2981419883236796</v>
      </c>
      <c r="AP446" s="80">
        <f t="shared" si="336"/>
        <v>3.0737646691103344</v>
      </c>
      <c r="AQ446" s="80">
        <f t="shared" si="336"/>
        <v>3.140830165995629</v>
      </c>
      <c r="AR446" s="80">
        <f t="shared" si="336"/>
        <v>3.8825648248631923</v>
      </c>
      <c r="AS446" s="80">
        <f t="shared" si="336"/>
        <v>4.2980817106665024</v>
      </c>
      <c r="AT446" s="80">
        <f t="shared" si="336"/>
        <v>3.8797414788028006</v>
      </c>
      <c r="AU446" s="80">
        <f t="shared" si="336"/>
        <v>3.2655671463660023</v>
      </c>
      <c r="AV446" s="80">
        <f t="shared" ref="AV446:BM446" si="337">(AV423/AV$63)*100</f>
        <v>3.8314262209258843</v>
      </c>
      <c r="AW446" s="80">
        <f t="shared" si="337"/>
        <v>4.377582470827333</v>
      </c>
      <c r="AX446" s="80">
        <f t="shared" si="337"/>
        <v>3.8110914545035</v>
      </c>
      <c r="AY446" s="80">
        <f t="shared" si="337"/>
        <v>3.6847867770064857</v>
      </c>
      <c r="AZ446" s="80">
        <f t="shared" si="337"/>
        <v>4.6104033223059053</v>
      </c>
      <c r="BA446" s="80">
        <f t="shared" si="337"/>
        <v>4.3538149898717089</v>
      </c>
      <c r="BB446" s="80">
        <f t="shared" si="337"/>
        <v>3.6215513529288117</v>
      </c>
      <c r="BC446" s="80">
        <f t="shared" si="337"/>
        <v>7.0659045271512202</v>
      </c>
      <c r="BD446" s="80">
        <f t="shared" si="337"/>
        <v>9.0277627006286085</v>
      </c>
      <c r="BE446" s="80">
        <f t="shared" si="337"/>
        <v>10.668250886121815</v>
      </c>
      <c r="BF446" s="80">
        <f t="shared" si="337"/>
        <v>11.678105540657242</v>
      </c>
      <c r="BG446" s="80">
        <f t="shared" si="337"/>
        <v>9.7860052167519598</v>
      </c>
      <c r="BH446" s="80">
        <f t="shared" si="337"/>
        <v>11.305314603709695</v>
      </c>
      <c r="BI446" s="80">
        <f t="shared" si="337"/>
        <v>11.969891306486957</v>
      </c>
      <c r="BJ446" s="80">
        <f t="shared" si="337"/>
        <v>15.074036862279245</v>
      </c>
      <c r="BK446" s="80">
        <f t="shared" si="337"/>
        <v>14.000751837413681</v>
      </c>
      <c r="BL446" s="80">
        <f t="shared" si="337"/>
        <v>14.997682048311701</v>
      </c>
      <c r="BM446" s="80">
        <f t="shared" si="337"/>
        <v>22.29528349082404</v>
      </c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</row>
    <row r="447" spans="1:92" x14ac:dyDescent="0.25">
      <c r="A447" s="113"/>
      <c r="B447" s="31" t="s">
        <v>21</v>
      </c>
      <c r="C447" s="46" t="s">
        <v>0</v>
      </c>
      <c r="D447" s="46" t="s">
        <v>0</v>
      </c>
      <c r="E447" s="46" t="s">
        <v>0</v>
      </c>
      <c r="F447" s="46" t="s">
        <v>0</v>
      </c>
      <c r="G447" s="46" t="s">
        <v>0</v>
      </c>
      <c r="H447" s="46" t="s">
        <v>0</v>
      </c>
      <c r="I447" s="46" t="s">
        <v>0</v>
      </c>
      <c r="J447" s="46" t="s">
        <v>0</v>
      </c>
      <c r="K447" s="46" t="s">
        <v>0</v>
      </c>
      <c r="L447" s="46" t="s">
        <v>0</v>
      </c>
      <c r="M447" s="46" t="s">
        <v>0</v>
      </c>
      <c r="N447" s="46" t="s">
        <v>0</v>
      </c>
      <c r="O447" s="46" t="s">
        <v>0</v>
      </c>
      <c r="P447" s="80">
        <f t="shared" ref="P447:AU447" si="338">(P424/P$63)*100</f>
        <v>0.79323109465891073</v>
      </c>
      <c r="Q447" s="80">
        <f t="shared" si="338"/>
        <v>1.3008913514815708</v>
      </c>
      <c r="R447" s="80">
        <f t="shared" si="338"/>
        <v>1.4537444933920705</v>
      </c>
      <c r="S447" s="80">
        <f t="shared" si="338"/>
        <v>2.4317246539468762</v>
      </c>
      <c r="T447" s="80">
        <f t="shared" si="338"/>
        <v>3.6176470588235294</v>
      </c>
      <c r="U447" s="80">
        <f t="shared" si="338"/>
        <v>3.2687817607471503</v>
      </c>
      <c r="V447" s="80">
        <f t="shared" si="338"/>
        <v>3.7636480411046884</v>
      </c>
      <c r="W447" s="80">
        <f t="shared" si="338"/>
        <v>3.4307188750151534</v>
      </c>
      <c r="X447" s="80">
        <f t="shared" si="338"/>
        <v>4.0511265164644712</v>
      </c>
      <c r="Y447" s="80">
        <f t="shared" si="338"/>
        <v>4.5407733358299787</v>
      </c>
      <c r="Z447" s="80">
        <f t="shared" si="338"/>
        <v>5.0863060989643261</v>
      </c>
      <c r="AA447" s="80">
        <f t="shared" si="338"/>
        <v>4.0689325035902346</v>
      </c>
      <c r="AB447" s="80">
        <f t="shared" si="338"/>
        <v>5.1541378975007293</v>
      </c>
      <c r="AC447" s="80">
        <f t="shared" si="338"/>
        <v>4.4575725026852844</v>
      </c>
      <c r="AD447" s="80">
        <f t="shared" si="338"/>
        <v>4.7061857331657162</v>
      </c>
      <c r="AE447" s="80">
        <f t="shared" si="338"/>
        <v>5.8608501253738554</v>
      </c>
      <c r="AF447" s="80">
        <f t="shared" si="338"/>
        <v>7.4014061298473033</v>
      </c>
      <c r="AG447" s="80">
        <f t="shared" si="338"/>
        <v>7.810165310817542</v>
      </c>
      <c r="AH447" s="80">
        <f t="shared" si="338"/>
        <v>7.5659770114942528</v>
      </c>
      <c r="AI447" s="80">
        <f t="shared" si="338"/>
        <v>7.3926516157591857</v>
      </c>
      <c r="AJ447" s="80">
        <f t="shared" si="338"/>
        <v>9.0449030726625335</v>
      </c>
      <c r="AK447" s="80">
        <f t="shared" si="338"/>
        <v>9.6299502272235458</v>
      </c>
      <c r="AL447" s="80">
        <f t="shared" si="338"/>
        <v>8.2040576105182499</v>
      </c>
      <c r="AM447" s="80">
        <f t="shared" si="338"/>
        <v>7.5340069957248348</v>
      </c>
      <c r="AN447" s="80">
        <f t="shared" si="338"/>
        <v>7.5224607887924471</v>
      </c>
      <c r="AO447" s="80">
        <f t="shared" si="338"/>
        <v>7.8735242850727287</v>
      </c>
      <c r="AP447" s="80">
        <f t="shared" si="338"/>
        <v>8.5777001108174922</v>
      </c>
      <c r="AQ447" s="80">
        <f t="shared" si="338"/>
        <v>10.467555399710712</v>
      </c>
      <c r="AR447" s="80">
        <f t="shared" si="338"/>
        <v>11.019649495485927</v>
      </c>
      <c r="AS447" s="80">
        <f t="shared" si="338"/>
        <v>11.62537945508376</v>
      </c>
      <c r="AT447" s="80">
        <f t="shared" si="338"/>
        <v>11.325690543971685</v>
      </c>
      <c r="AU447" s="80">
        <f t="shared" si="338"/>
        <v>11.67775284011063</v>
      </c>
      <c r="AV447" s="80">
        <f t="shared" ref="AV447:BM447" si="339">(AV424/AV$63)*100</f>
        <v>12.243661655822303</v>
      </c>
      <c r="AW447" s="80">
        <f t="shared" si="339"/>
        <v>11.900900415887158</v>
      </c>
      <c r="AX447" s="80">
        <f t="shared" si="339"/>
        <v>12.835012691331436</v>
      </c>
      <c r="AY447" s="80">
        <f t="shared" si="339"/>
        <v>12.931489643137015</v>
      </c>
      <c r="AZ447" s="80">
        <f t="shared" si="339"/>
        <v>13.052418827740853</v>
      </c>
      <c r="BA447" s="80">
        <f t="shared" si="339"/>
        <v>12.923700202565833</v>
      </c>
      <c r="BB447" s="80">
        <f t="shared" si="339"/>
        <v>13.896830887469875</v>
      </c>
      <c r="BC447" s="80">
        <f t="shared" si="339"/>
        <v>13.476801138959424</v>
      </c>
      <c r="BD447" s="80">
        <f t="shared" si="339"/>
        <v>13.249123233621512</v>
      </c>
      <c r="BE447" s="80">
        <f t="shared" si="339"/>
        <v>12.919761655739034</v>
      </c>
      <c r="BF447" s="80">
        <f t="shared" si="339"/>
        <v>14.050815872005817</v>
      </c>
      <c r="BG447" s="80">
        <f t="shared" si="339"/>
        <v>17.787723710546125</v>
      </c>
      <c r="BH447" s="80">
        <f t="shared" si="339"/>
        <v>17.364917807796946</v>
      </c>
      <c r="BI447" s="80">
        <f t="shared" si="339"/>
        <v>15.118306766755168</v>
      </c>
      <c r="BJ447" s="80">
        <f t="shared" si="339"/>
        <v>14.539404066990794</v>
      </c>
      <c r="BK447" s="80">
        <f t="shared" si="339"/>
        <v>13.288077365936937</v>
      </c>
      <c r="BL447" s="80">
        <f t="shared" si="339"/>
        <v>15.468483607029565</v>
      </c>
      <c r="BM447" s="80">
        <f t="shared" si="339"/>
        <v>26.768096276774155</v>
      </c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</row>
    <row r="448" spans="1:92" x14ac:dyDescent="0.25">
      <c r="A448" s="113"/>
      <c r="B448" s="31" t="s">
        <v>22</v>
      </c>
      <c r="C448" s="46" t="s">
        <v>0</v>
      </c>
      <c r="D448" s="46" t="s">
        <v>0</v>
      </c>
      <c r="E448" s="46" t="s">
        <v>0</v>
      </c>
      <c r="F448" s="46" t="s">
        <v>0</v>
      </c>
      <c r="G448" s="46" t="s">
        <v>0</v>
      </c>
      <c r="H448" s="46" t="s">
        <v>0</v>
      </c>
      <c r="I448" s="46" t="s">
        <v>0</v>
      </c>
      <c r="J448" s="46" t="s">
        <v>0</v>
      </c>
      <c r="K448" s="46" t="s">
        <v>0</v>
      </c>
      <c r="L448" s="46" t="s">
        <v>0</v>
      </c>
      <c r="M448" s="46" t="s">
        <v>0</v>
      </c>
      <c r="N448" s="46" t="s">
        <v>0</v>
      </c>
      <c r="O448" s="46" t="s">
        <v>0</v>
      </c>
      <c r="P448" s="80">
        <f t="shared" ref="P448:AU448" si="340">(P425/P$63)*100</f>
        <v>6.9804336329984134</v>
      </c>
      <c r="Q448" s="80">
        <f t="shared" si="340"/>
        <v>6.167188629245965</v>
      </c>
      <c r="R448" s="80">
        <f t="shared" si="340"/>
        <v>6.2334801762114544</v>
      </c>
      <c r="S448" s="80">
        <f t="shared" si="340"/>
        <v>6.1728395061728394</v>
      </c>
      <c r="T448" s="80">
        <f t="shared" si="340"/>
        <v>5.25</v>
      </c>
      <c r="U448" s="80">
        <f t="shared" si="340"/>
        <v>4.2576569152588926</v>
      </c>
      <c r="V448" s="80">
        <f t="shared" si="340"/>
        <v>5.2793834296724471</v>
      </c>
      <c r="W448" s="80">
        <f t="shared" si="340"/>
        <v>5.2127530609770876</v>
      </c>
      <c r="X448" s="80">
        <f t="shared" si="340"/>
        <v>6.5099653379549398</v>
      </c>
      <c r="Y448" s="80">
        <f t="shared" si="340"/>
        <v>7.6210092687950564</v>
      </c>
      <c r="Z448" s="80">
        <f t="shared" si="340"/>
        <v>7.9018028385117001</v>
      </c>
      <c r="AA448" s="80">
        <f t="shared" si="340"/>
        <v>7.6325727354927935</v>
      </c>
      <c r="AB448" s="80">
        <f t="shared" si="340"/>
        <v>8.9954293494116495</v>
      </c>
      <c r="AC448" s="80">
        <f t="shared" si="340"/>
        <v>7.4471894020766207</v>
      </c>
      <c r="AD448" s="80">
        <f t="shared" si="340"/>
        <v>8.0327498952390162</v>
      </c>
      <c r="AE448" s="80">
        <f t="shared" si="340"/>
        <v>8.5918854415274453</v>
      </c>
      <c r="AF448" s="80">
        <f t="shared" si="340"/>
        <v>8.4834669889047571</v>
      </c>
      <c r="AG448" s="80">
        <f t="shared" si="340"/>
        <v>8.9557194696772058</v>
      </c>
      <c r="AH448" s="80">
        <f t="shared" si="340"/>
        <v>8.3089655172413792</v>
      </c>
      <c r="AI448" s="80">
        <f t="shared" si="340"/>
        <v>8.1435574574131468</v>
      </c>
      <c r="AJ448" s="80">
        <f t="shared" si="340"/>
        <v>8.5685085058683903</v>
      </c>
      <c r="AK448" s="80">
        <f t="shared" si="340"/>
        <v>8.478954771694438</v>
      </c>
      <c r="AL448" s="80">
        <f t="shared" si="340"/>
        <v>8.6637868810589325</v>
      </c>
      <c r="AM448" s="80">
        <f t="shared" si="340"/>
        <v>9.0410027205596588</v>
      </c>
      <c r="AN448" s="80">
        <f t="shared" si="340"/>
        <v>9.0832952641997871</v>
      </c>
      <c r="AO448" s="80">
        <f t="shared" si="340"/>
        <v>9.0015756182589044</v>
      </c>
      <c r="AP448" s="80">
        <f t="shared" si="340"/>
        <v>10.475804847554912</v>
      </c>
      <c r="AQ448" s="80">
        <f t="shared" si="340"/>
        <v>11.152576971002423</v>
      </c>
      <c r="AR448" s="80">
        <f t="shared" si="340"/>
        <v>11.636726777344201</v>
      </c>
      <c r="AS448" s="80">
        <f t="shared" si="340"/>
        <v>12.677949041926107</v>
      </c>
      <c r="AT448" s="80">
        <f t="shared" si="340"/>
        <v>14.102773717011619</v>
      </c>
      <c r="AU448" s="80">
        <f t="shared" si="340"/>
        <v>15.605639080899875</v>
      </c>
      <c r="AV448" s="80">
        <f t="shared" ref="AV448:BM448" si="341">(AV425/AV$63)*100</f>
        <v>16.919826490165281</v>
      </c>
      <c r="AW448" s="80">
        <f t="shared" si="341"/>
        <v>18.777843577975478</v>
      </c>
      <c r="AX448" s="80">
        <f t="shared" si="341"/>
        <v>20.593185139604646</v>
      </c>
      <c r="AY448" s="80">
        <f t="shared" si="341"/>
        <v>21.878074129239867</v>
      </c>
      <c r="AZ448" s="80">
        <f t="shared" si="341"/>
        <v>24.258162475238564</v>
      </c>
      <c r="BA448" s="80">
        <f t="shared" si="341"/>
        <v>26.366869232500562</v>
      </c>
      <c r="BB448" s="80">
        <f t="shared" si="341"/>
        <v>27.559177242959855</v>
      </c>
      <c r="BC448" s="80">
        <f t="shared" si="341"/>
        <v>24.735004232140898</v>
      </c>
      <c r="BD448" s="80">
        <f t="shared" si="341"/>
        <v>21.526695238467429</v>
      </c>
      <c r="BE448" s="80">
        <f t="shared" si="341"/>
        <v>17.967849533236933</v>
      </c>
      <c r="BF448" s="80">
        <f t="shared" si="341"/>
        <v>17.676105631562201</v>
      </c>
      <c r="BG448" s="80">
        <f t="shared" si="341"/>
        <v>20.456349090569585</v>
      </c>
      <c r="BH448" s="80">
        <f t="shared" si="341"/>
        <v>16.686863901997715</v>
      </c>
      <c r="BI448" s="80">
        <f t="shared" si="341"/>
        <v>16.21653650768932</v>
      </c>
      <c r="BJ448" s="80">
        <f t="shared" si="341"/>
        <v>17.401645495425303</v>
      </c>
      <c r="BK448" s="80">
        <f t="shared" si="341"/>
        <v>17.259017552056545</v>
      </c>
      <c r="BL448" s="80">
        <f t="shared" si="341"/>
        <v>19.127142198896916</v>
      </c>
      <c r="BM448" s="80">
        <f t="shared" si="341"/>
        <v>21.093710065334641</v>
      </c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</row>
    <row r="449" spans="1:92" x14ac:dyDescent="0.25">
      <c r="A449" s="113"/>
      <c r="B449" s="166" t="s">
        <v>92</v>
      </c>
      <c r="C449" s="46" t="s">
        <v>0</v>
      </c>
      <c r="D449" s="46" t="s">
        <v>0</v>
      </c>
      <c r="E449" s="46" t="s">
        <v>0</v>
      </c>
      <c r="F449" s="46" t="s">
        <v>0</v>
      </c>
      <c r="G449" s="46" t="s">
        <v>0</v>
      </c>
      <c r="H449" s="46" t="s">
        <v>0</v>
      </c>
      <c r="I449" s="46" t="s">
        <v>0</v>
      </c>
      <c r="J449" s="46" t="s">
        <v>0</v>
      </c>
      <c r="K449" s="46" t="s">
        <v>0</v>
      </c>
      <c r="L449" s="46" t="s">
        <v>0</v>
      </c>
      <c r="M449" s="46" t="s">
        <v>0</v>
      </c>
      <c r="N449" s="46" t="s">
        <v>0</v>
      </c>
      <c r="O449" s="46" t="s">
        <v>0</v>
      </c>
      <c r="P449" s="80">
        <f t="shared" ref="P449:AU449" si="342">(P426/P$63)*100</f>
        <v>0.26441036488630354</v>
      </c>
      <c r="Q449" s="80">
        <f t="shared" si="342"/>
        <v>-0.26499638641291257</v>
      </c>
      <c r="R449" s="80">
        <f t="shared" si="342"/>
        <v>-0.1762114537444934</v>
      </c>
      <c r="S449" s="80">
        <f t="shared" si="342"/>
        <v>0.91657313879536106</v>
      </c>
      <c r="T449" s="80">
        <f t="shared" si="342"/>
        <v>1</v>
      </c>
      <c r="U449" s="80">
        <f t="shared" si="342"/>
        <v>2.3073753605273999</v>
      </c>
      <c r="V449" s="80">
        <f t="shared" si="342"/>
        <v>3.1856133590237636</v>
      </c>
      <c r="W449" s="80">
        <f t="shared" si="342"/>
        <v>4.1217117226330462</v>
      </c>
      <c r="X449" s="80">
        <f t="shared" si="342"/>
        <v>5.1126516464471399</v>
      </c>
      <c r="Y449" s="80">
        <f t="shared" si="342"/>
        <v>7.1903379833348939</v>
      </c>
      <c r="Z449" s="80">
        <f t="shared" si="342"/>
        <v>5.8688147295742237</v>
      </c>
      <c r="AA449" s="80">
        <f t="shared" si="342"/>
        <v>4.9997340566991113</v>
      </c>
      <c r="AB449" s="80">
        <f t="shared" si="342"/>
        <v>5.5382670426918219</v>
      </c>
      <c r="AC449" s="80">
        <f t="shared" si="342"/>
        <v>4.754744002864304</v>
      </c>
      <c r="AD449" s="80">
        <f t="shared" si="342"/>
        <v>4.2420139896206042</v>
      </c>
      <c r="AE449" s="80">
        <f t="shared" si="342"/>
        <v>5.3684178725718255</v>
      </c>
      <c r="AF449" s="80">
        <f t="shared" si="342"/>
        <v>6.1106228715807971</v>
      </c>
      <c r="AG449" s="80">
        <f t="shared" si="342"/>
        <v>4.7885586888978491</v>
      </c>
      <c r="AH449" s="80">
        <f t="shared" si="342"/>
        <v>3.2643678160919536</v>
      </c>
      <c r="AI449" s="80">
        <f t="shared" si="342"/>
        <v>3.0987162461266049</v>
      </c>
      <c r="AJ449" s="80">
        <f t="shared" si="342"/>
        <v>3.8655545298694451</v>
      </c>
      <c r="AK449" s="80">
        <f t="shared" si="342"/>
        <v>3.9480090889417876</v>
      </c>
      <c r="AL449" s="80">
        <f t="shared" si="342"/>
        <v>3.2658545523191895</v>
      </c>
      <c r="AM449" s="80">
        <f t="shared" si="342"/>
        <v>2.6214535561601244</v>
      </c>
      <c r="AN449" s="80">
        <f t="shared" si="342"/>
        <v>2.8391113818249494</v>
      </c>
      <c r="AO449" s="80">
        <f t="shared" si="342"/>
        <v>3.4244959163323867</v>
      </c>
      <c r="AP449" s="80">
        <f t="shared" si="342"/>
        <v>2.9458983320546697</v>
      </c>
      <c r="AQ449" s="80">
        <f t="shared" si="342"/>
        <v>3.3887904422584421</v>
      </c>
      <c r="AR449" s="80">
        <f t="shared" si="342"/>
        <v>3.1084762982290055</v>
      </c>
      <c r="AS449" s="80">
        <f t="shared" si="342"/>
        <v>2.9762127839555412</v>
      </c>
      <c r="AT449" s="80">
        <f t="shared" si="342"/>
        <v>4.1461491113333846</v>
      </c>
      <c r="AU449" s="80">
        <f t="shared" si="342"/>
        <v>4.9967209909531931</v>
      </c>
      <c r="AV449" s="80">
        <f t="shared" ref="AV449:BM449" si="343">(AV426/AV$63)*100</f>
        <v>7.9784608481041062</v>
      </c>
      <c r="AW449" s="80">
        <f t="shared" si="343"/>
        <v>9.0650614409346026</v>
      </c>
      <c r="AX449" s="80">
        <f t="shared" si="343"/>
        <v>9.2294438889316215</v>
      </c>
      <c r="AY449" s="80">
        <f t="shared" si="343"/>
        <v>9.708551706506455</v>
      </c>
      <c r="AZ449" s="80">
        <f t="shared" si="343"/>
        <v>10.519210851793382</v>
      </c>
      <c r="BA449" s="80">
        <f t="shared" si="343"/>
        <v>10.473778978167905</v>
      </c>
      <c r="BB449" s="80">
        <f t="shared" si="343"/>
        <v>10.554661017813887</v>
      </c>
      <c r="BC449" s="80">
        <f t="shared" si="343"/>
        <v>11.454758590891865</v>
      </c>
      <c r="BD449" s="80">
        <f t="shared" si="343"/>
        <v>12.096408840178842</v>
      </c>
      <c r="BE449" s="80">
        <f t="shared" si="343"/>
        <v>12.640448501567732</v>
      </c>
      <c r="BF449" s="80">
        <f t="shared" si="343"/>
        <v>14.146356983773464</v>
      </c>
      <c r="BG449" s="80">
        <f t="shared" si="343"/>
        <v>15.629321763892372</v>
      </c>
      <c r="BH449" s="80">
        <f t="shared" si="343"/>
        <v>14.050354114044353</v>
      </c>
      <c r="BI449" s="80">
        <f t="shared" si="343"/>
        <v>13.762910723804847</v>
      </c>
      <c r="BJ449" s="80">
        <f t="shared" si="343"/>
        <v>19.651015182919394</v>
      </c>
      <c r="BK449" s="80">
        <f t="shared" si="343"/>
        <v>18.112860768682033</v>
      </c>
      <c r="BL449" s="80">
        <f t="shared" si="343"/>
        <v>22.709544200267711</v>
      </c>
      <c r="BM449" s="80">
        <f t="shared" si="343"/>
        <v>41.75181068413454</v>
      </c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</row>
    <row r="450" spans="1:92" x14ac:dyDescent="0.25">
      <c r="A450" s="113"/>
      <c r="B450" s="14" t="s">
        <v>20</v>
      </c>
      <c r="C450" s="46" t="s">
        <v>0</v>
      </c>
      <c r="D450" s="46" t="s">
        <v>0</v>
      </c>
      <c r="E450" s="46" t="s">
        <v>0</v>
      </c>
      <c r="F450" s="46" t="s">
        <v>0</v>
      </c>
      <c r="G450" s="46" t="s">
        <v>0</v>
      </c>
      <c r="H450" s="46" t="s">
        <v>0</v>
      </c>
      <c r="I450" s="46" t="s">
        <v>0</v>
      </c>
      <c r="J450" s="46" t="s">
        <v>0</v>
      </c>
      <c r="K450" s="46" t="s">
        <v>0</v>
      </c>
      <c r="L450" s="46" t="s">
        <v>0</v>
      </c>
      <c r="M450" s="46" t="s">
        <v>0</v>
      </c>
      <c r="N450" s="46" t="s">
        <v>0</v>
      </c>
      <c r="O450" s="46" t="s">
        <v>0</v>
      </c>
      <c r="P450" s="80">
        <f t="shared" ref="P450:AU450" si="344">(P427/P$63)*100</f>
        <v>0.26441036488630354</v>
      </c>
      <c r="Q450" s="80">
        <f t="shared" si="344"/>
        <v>-0.26499638641291257</v>
      </c>
      <c r="R450" s="80">
        <f t="shared" si="344"/>
        <v>-0.48458149779735682</v>
      </c>
      <c r="S450" s="80">
        <f t="shared" si="344"/>
        <v>0.4863449307893753</v>
      </c>
      <c r="T450" s="80">
        <f t="shared" si="344"/>
        <v>0.61764705882352933</v>
      </c>
      <c r="U450" s="80">
        <f t="shared" si="344"/>
        <v>2.0464221947534682</v>
      </c>
      <c r="V450" s="80">
        <f t="shared" si="344"/>
        <v>2.8644829800899165</v>
      </c>
      <c r="W450" s="80">
        <f t="shared" si="344"/>
        <v>3.7337859134440534</v>
      </c>
      <c r="X450" s="80">
        <f t="shared" si="344"/>
        <v>4.9176776429809363</v>
      </c>
      <c r="Y450" s="80">
        <f t="shared" si="344"/>
        <v>5.5519146147364484</v>
      </c>
      <c r="Z450" s="80">
        <f t="shared" si="344"/>
        <v>4.0736478711162256</v>
      </c>
      <c r="AA450" s="80">
        <f t="shared" si="344"/>
        <v>3.2764214669432477</v>
      </c>
      <c r="AB450" s="80">
        <f t="shared" si="344"/>
        <v>3.3696392103471751</v>
      </c>
      <c r="AC450" s="80">
        <f t="shared" si="344"/>
        <v>3.494450411743645</v>
      </c>
      <c r="AD450" s="80">
        <f t="shared" si="344"/>
        <v>3.0880314605292845</v>
      </c>
      <c r="AE450" s="80">
        <f t="shared" si="344"/>
        <v>4.3019848342950358</v>
      </c>
      <c r="AF450" s="80">
        <f t="shared" si="344"/>
        <v>5.2455234538064373</v>
      </c>
      <c r="AG450" s="80">
        <f t="shared" si="344"/>
        <v>3.3702535398335032</v>
      </c>
      <c r="AH450" s="80">
        <f t="shared" si="344"/>
        <v>2.6354022988505745</v>
      </c>
      <c r="AI450" s="80">
        <f t="shared" si="344"/>
        <v>2.5232403718459495</v>
      </c>
      <c r="AJ450" s="80">
        <f t="shared" si="344"/>
        <v>2.9028748516418306</v>
      </c>
      <c r="AK450" s="80">
        <f t="shared" si="344"/>
        <v>3.1567842458342348</v>
      </c>
      <c r="AL450" s="80">
        <f t="shared" si="344"/>
        <v>2.0188111445482102</v>
      </c>
      <c r="AM450" s="80">
        <f t="shared" si="344"/>
        <v>1.2300816167897397</v>
      </c>
      <c r="AN450" s="80">
        <f t="shared" si="344"/>
        <v>1.3129621169822174</v>
      </c>
      <c r="AO450" s="80">
        <f t="shared" si="344"/>
        <v>1.8138639183418712</v>
      </c>
      <c r="AP450" s="80">
        <f t="shared" si="344"/>
        <v>1.0506350694740432</v>
      </c>
      <c r="AQ450" s="80">
        <f t="shared" si="344"/>
        <v>1.0726160435308041</v>
      </c>
      <c r="AR450" s="80">
        <f t="shared" si="344"/>
        <v>0.74580341268558503</v>
      </c>
      <c r="AS450" s="80">
        <f t="shared" si="344"/>
        <v>0.20505297648047713</v>
      </c>
      <c r="AT450" s="80">
        <f t="shared" si="344"/>
        <v>0.86943140724782642</v>
      </c>
      <c r="AU450" s="80">
        <f t="shared" si="344"/>
        <v>0.7995894110410956</v>
      </c>
      <c r="AV450" s="80">
        <f t="shared" ref="AV450:BM450" si="345">(AV427/AV$63)*100</f>
        <v>2.9747214120110685</v>
      </c>
      <c r="AW450" s="80">
        <f t="shared" si="345"/>
        <v>3.3960753172990215</v>
      </c>
      <c r="AX450" s="80">
        <f t="shared" si="345"/>
        <v>2.6711791400661489</v>
      </c>
      <c r="AY450" s="80">
        <f t="shared" si="345"/>
        <v>3.0567612780596791</v>
      </c>
      <c r="AZ450" s="80">
        <f t="shared" si="345"/>
        <v>4.1574073143018033</v>
      </c>
      <c r="BA450" s="80">
        <f t="shared" si="345"/>
        <v>3.858428989421562</v>
      </c>
      <c r="BB450" s="80">
        <f t="shared" si="345"/>
        <v>2.9746271002079547</v>
      </c>
      <c r="BC450" s="80">
        <f t="shared" si="345"/>
        <v>6.6540233670842133</v>
      </c>
      <c r="BD450" s="80">
        <f t="shared" si="345"/>
        <v>8.5708165253274391</v>
      </c>
      <c r="BE450" s="80">
        <f t="shared" si="345"/>
        <v>10.10640130620302</v>
      </c>
      <c r="BF450" s="80">
        <f t="shared" si="345"/>
        <v>11.218490068633244</v>
      </c>
      <c r="BG450" s="80">
        <f t="shared" si="345"/>
        <v>8.9399606701250516</v>
      </c>
      <c r="BH450" s="80">
        <f t="shared" si="345"/>
        <v>10.273065540163838</v>
      </c>
      <c r="BI450" s="80">
        <f t="shared" si="345"/>
        <v>11.062044204709681</v>
      </c>
      <c r="BJ450" s="80">
        <f t="shared" si="345"/>
        <v>14.979498136283114</v>
      </c>
      <c r="BK450" s="80">
        <f t="shared" si="345"/>
        <v>13.921059803861969</v>
      </c>
      <c r="BL450" s="80">
        <f t="shared" si="345"/>
        <v>14.919767705847828</v>
      </c>
      <c r="BM450" s="80">
        <f t="shared" si="345"/>
        <v>22.274440933573572</v>
      </c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</row>
    <row r="451" spans="1:92" x14ac:dyDescent="0.25">
      <c r="A451" s="113"/>
      <c r="B451" s="31" t="s">
        <v>21</v>
      </c>
      <c r="C451" s="46" t="s">
        <v>0</v>
      </c>
      <c r="D451" s="46" t="s">
        <v>0</v>
      </c>
      <c r="E451" s="46" t="s">
        <v>0</v>
      </c>
      <c r="F451" s="46" t="s">
        <v>0</v>
      </c>
      <c r="G451" s="46" t="s">
        <v>0</v>
      </c>
      <c r="H451" s="46" t="s">
        <v>0</v>
      </c>
      <c r="I451" s="46" t="s">
        <v>0</v>
      </c>
      <c r="J451" s="46" t="s">
        <v>0</v>
      </c>
      <c r="K451" s="46" t="s">
        <v>0</v>
      </c>
      <c r="L451" s="46" t="s">
        <v>0</v>
      </c>
      <c r="M451" s="46" t="s">
        <v>0</v>
      </c>
      <c r="N451" s="46" t="s">
        <v>0</v>
      </c>
      <c r="O451" s="46" t="s">
        <v>0</v>
      </c>
      <c r="P451" s="80">
        <f t="shared" ref="P451:AU451" si="346">(P428/P$63)*100</f>
        <v>0</v>
      </c>
      <c r="Q451" s="80">
        <f t="shared" si="346"/>
        <v>0</v>
      </c>
      <c r="R451" s="80">
        <f t="shared" si="346"/>
        <v>0.22026431718061676</v>
      </c>
      <c r="S451" s="80">
        <f t="shared" si="346"/>
        <v>0.35540591096146651</v>
      </c>
      <c r="T451" s="80">
        <f t="shared" si="346"/>
        <v>0.27941176470588236</v>
      </c>
      <c r="U451" s="80">
        <f t="shared" si="346"/>
        <v>0.10987501716797143</v>
      </c>
      <c r="V451" s="80">
        <f t="shared" si="346"/>
        <v>0.15414258188824664</v>
      </c>
      <c r="W451" s="80">
        <f t="shared" si="346"/>
        <v>0.10910413383440416</v>
      </c>
      <c r="X451" s="80">
        <f t="shared" si="346"/>
        <v>0.11915077989601386</v>
      </c>
      <c r="Y451" s="80">
        <f t="shared" si="346"/>
        <v>1.4418125643666324</v>
      </c>
      <c r="Z451" s="80">
        <f t="shared" si="346"/>
        <v>1.5266589950134253</v>
      </c>
      <c r="AA451" s="80">
        <f t="shared" si="346"/>
        <v>1.3350353704590181</v>
      </c>
      <c r="AB451" s="80">
        <f t="shared" si="346"/>
        <v>1.4246815131770885</v>
      </c>
      <c r="AC451" s="80">
        <f t="shared" si="346"/>
        <v>0.7662012173290369</v>
      </c>
      <c r="AD451" s="80">
        <f t="shared" si="346"/>
        <v>0.62534248783160884</v>
      </c>
      <c r="AE451" s="80">
        <f t="shared" si="346"/>
        <v>0.59816923960001211</v>
      </c>
      <c r="AF451" s="80">
        <f t="shared" si="346"/>
        <v>0.37899593540591014</v>
      </c>
      <c r="AG451" s="80">
        <f t="shared" si="346"/>
        <v>0.66646111519578777</v>
      </c>
      <c r="AH451" s="80">
        <f t="shared" si="346"/>
        <v>0.14160919540229885</v>
      </c>
      <c r="AI451" s="80">
        <f t="shared" si="346"/>
        <v>0.2278950043447609</v>
      </c>
      <c r="AJ451" s="80">
        <f t="shared" si="346"/>
        <v>0.4384808123433997</v>
      </c>
      <c r="AK451" s="80">
        <f t="shared" si="346"/>
        <v>0.36923826011685784</v>
      </c>
      <c r="AL451" s="80">
        <f t="shared" si="346"/>
        <v>0.50081618602378597</v>
      </c>
      <c r="AM451" s="80">
        <f t="shared" si="346"/>
        <v>0.53536727555382824</v>
      </c>
      <c r="AN451" s="80">
        <f t="shared" si="346"/>
        <v>0.58372671437998069</v>
      </c>
      <c r="AO451" s="80">
        <f t="shared" si="346"/>
        <v>0.42625421496913463</v>
      </c>
      <c r="AP451" s="80">
        <f t="shared" si="346"/>
        <v>0.24081493478816809</v>
      </c>
      <c r="AQ451" s="80">
        <f t="shared" si="346"/>
        <v>0.47713568311177623</v>
      </c>
      <c r="AR451" s="80">
        <f t="shared" si="346"/>
        <v>0.38386940358816873</v>
      </c>
      <c r="AS451" s="80">
        <f t="shared" si="346"/>
        <v>0.42991524833896377</v>
      </c>
      <c r="AT451" s="80">
        <f t="shared" si="346"/>
        <v>0.19283296145264292</v>
      </c>
      <c r="AU451" s="80">
        <f t="shared" si="346"/>
        <v>0.23543692286385798</v>
      </c>
      <c r="AV451" s="80">
        <f t="shared" ref="AV451:BM451" si="347">(AV428/AV$63)*100</f>
        <v>0.84473861341709666</v>
      </c>
      <c r="AW451" s="80">
        <f t="shared" si="347"/>
        <v>0.75640318173865062</v>
      </c>
      <c r="AX451" s="80">
        <f t="shared" si="347"/>
        <v>1.1417583262825937</v>
      </c>
      <c r="AY451" s="80">
        <f t="shared" si="347"/>
        <v>1.023737140761078</v>
      </c>
      <c r="AZ451" s="80">
        <f t="shared" si="347"/>
        <v>0.41026053555088537</v>
      </c>
      <c r="BA451" s="80">
        <f t="shared" si="347"/>
        <v>0.52419536349313534</v>
      </c>
      <c r="BB451" s="80">
        <f t="shared" si="347"/>
        <v>0.55917112064831198</v>
      </c>
      <c r="BC451" s="80">
        <f t="shared" si="347"/>
        <v>0.49191997535087811</v>
      </c>
      <c r="BD451" s="80">
        <f t="shared" si="347"/>
        <v>0.27442823831834545</v>
      </c>
      <c r="BE451" s="80">
        <f t="shared" si="347"/>
        <v>0.2372994763850898</v>
      </c>
      <c r="BF451" s="80">
        <f t="shared" si="347"/>
        <v>0.41698104631607652</v>
      </c>
      <c r="BG451" s="80">
        <f t="shared" si="347"/>
        <v>0.45135991503813366</v>
      </c>
      <c r="BH451" s="80">
        <f t="shared" si="347"/>
        <v>0.17634052052087776</v>
      </c>
      <c r="BI451" s="80">
        <f t="shared" si="347"/>
        <v>0.14982471962412905</v>
      </c>
      <c r="BJ451" s="80">
        <f t="shared" si="347"/>
        <v>3.1588974306982238</v>
      </c>
      <c r="BK451" s="80">
        <f t="shared" si="347"/>
        <v>2.7687289371109181</v>
      </c>
      <c r="BL451" s="80">
        <f t="shared" si="347"/>
        <v>5.49544777165395</v>
      </c>
      <c r="BM451" s="80">
        <f t="shared" si="347"/>
        <v>11.45194308126883</v>
      </c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</row>
    <row r="452" spans="1:92" x14ac:dyDescent="0.25">
      <c r="A452" s="113"/>
      <c r="B452" s="31" t="s">
        <v>22</v>
      </c>
      <c r="C452" s="46" t="s">
        <v>0</v>
      </c>
      <c r="D452" s="46" t="s">
        <v>0</v>
      </c>
      <c r="E452" s="46" t="s">
        <v>0</v>
      </c>
      <c r="F452" s="46" t="s">
        <v>0</v>
      </c>
      <c r="G452" s="46" t="s">
        <v>0</v>
      </c>
      <c r="H452" s="46" t="s">
        <v>0</v>
      </c>
      <c r="I452" s="46" t="s">
        <v>0</v>
      </c>
      <c r="J452" s="46" t="s">
        <v>0</v>
      </c>
      <c r="K452" s="46" t="s">
        <v>0</v>
      </c>
      <c r="L452" s="46" t="s">
        <v>0</v>
      </c>
      <c r="M452" s="46" t="s">
        <v>0</v>
      </c>
      <c r="N452" s="46" t="s">
        <v>0</v>
      </c>
      <c r="O452" s="46" t="s">
        <v>0</v>
      </c>
      <c r="P452" s="80">
        <f t="shared" ref="P452:AU452" si="348">(P429/P$63)*100</f>
        <v>0</v>
      </c>
      <c r="Q452" s="80">
        <f t="shared" si="348"/>
        <v>0</v>
      </c>
      <c r="R452" s="80">
        <f t="shared" si="348"/>
        <v>8.8105726872246701E-2</v>
      </c>
      <c r="S452" s="80">
        <f t="shared" si="348"/>
        <v>7.4822297044519259E-2</v>
      </c>
      <c r="T452" s="80">
        <f t="shared" si="348"/>
        <v>0.10294117647058824</v>
      </c>
      <c r="U452" s="80">
        <f t="shared" si="348"/>
        <v>0.15107814860596072</v>
      </c>
      <c r="V452" s="80">
        <f t="shared" si="348"/>
        <v>0.16698779704560052</v>
      </c>
      <c r="W452" s="80">
        <f t="shared" si="348"/>
        <v>0.27882167535458841</v>
      </c>
      <c r="X452" s="80">
        <f t="shared" si="348"/>
        <v>7.582322357019064E-2</v>
      </c>
      <c r="Y452" s="80">
        <f t="shared" si="348"/>
        <v>0.19661080423181349</v>
      </c>
      <c r="Z452" s="80">
        <f t="shared" si="348"/>
        <v>0.26850786344457228</v>
      </c>
      <c r="AA452" s="80">
        <f t="shared" si="348"/>
        <v>0.38827721929684589</v>
      </c>
      <c r="AB452" s="80">
        <f t="shared" si="348"/>
        <v>0.74394631916755816</v>
      </c>
      <c r="AC452" s="80">
        <f t="shared" si="348"/>
        <v>0.49409237379162191</v>
      </c>
      <c r="AD452" s="80">
        <f t="shared" si="348"/>
        <v>0.52864004125971054</v>
      </c>
      <c r="AE452" s="80">
        <f t="shared" si="348"/>
        <v>0.46826379867677714</v>
      </c>
      <c r="AF452" s="80">
        <f t="shared" si="348"/>
        <v>0.48610348236844991</v>
      </c>
      <c r="AG452" s="80">
        <f t="shared" si="348"/>
        <v>0.75184403386855769</v>
      </c>
      <c r="AH452" s="80">
        <f t="shared" si="348"/>
        <v>0.48735632183908045</v>
      </c>
      <c r="AI452" s="80">
        <f t="shared" si="348"/>
        <v>0.34758086993589427</v>
      </c>
      <c r="AJ452" s="80">
        <f t="shared" si="348"/>
        <v>0.52419886588421472</v>
      </c>
      <c r="AK452" s="80">
        <f t="shared" si="348"/>
        <v>0.42198658299069469</v>
      </c>
      <c r="AL452" s="80">
        <f t="shared" si="348"/>
        <v>0.74622722174719336</v>
      </c>
      <c r="AM452" s="80">
        <f t="shared" si="348"/>
        <v>0.8560046638165566</v>
      </c>
      <c r="AN452" s="80">
        <f t="shared" si="348"/>
        <v>0.94242255046275147</v>
      </c>
      <c r="AO452" s="80">
        <f t="shared" si="348"/>
        <v>1.1843777830213813</v>
      </c>
      <c r="AP452" s="80">
        <f t="shared" si="348"/>
        <v>1.6544483277924589</v>
      </c>
      <c r="AQ452" s="80">
        <f t="shared" si="348"/>
        <v>1.8390387156158619</v>
      </c>
      <c r="AR452" s="80">
        <f t="shared" si="348"/>
        <v>1.9788034819552518</v>
      </c>
      <c r="AS452" s="80">
        <f t="shared" si="348"/>
        <v>2.3412445591361006</v>
      </c>
      <c r="AT452" s="80">
        <f t="shared" si="348"/>
        <v>3.083884742632915</v>
      </c>
      <c r="AU452" s="80">
        <f t="shared" si="348"/>
        <v>3.9616946570482403</v>
      </c>
      <c r="AV452" s="80">
        <f t="shared" ref="AV452:BM452" si="349">(AV429/AV$63)*100</f>
        <v>4.1590008226759405</v>
      </c>
      <c r="AW452" s="80">
        <f t="shared" si="349"/>
        <v>4.9125829418969298</v>
      </c>
      <c r="AX452" s="80">
        <f t="shared" si="349"/>
        <v>5.416506422582879</v>
      </c>
      <c r="AY452" s="80">
        <f t="shared" si="349"/>
        <v>5.6280532876856988</v>
      </c>
      <c r="AZ452" s="80">
        <f t="shared" si="349"/>
        <v>5.9515430019406939</v>
      </c>
      <c r="BA452" s="80">
        <f t="shared" si="349"/>
        <v>6.0911546252532078</v>
      </c>
      <c r="BB452" s="80">
        <f t="shared" si="349"/>
        <v>7.0208627969576192</v>
      </c>
      <c r="BC452" s="80">
        <f t="shared" si="349"/>
        <v>4.3088152484567734</v>
      </c>
      <c r="BD452" s="80">
        <f t="shared" si="349"/>
        <v>3.2511640765330565</v>
      </c>
      <c r="BE452" s="80">
        <f t="shared" si="349"/>
        <v>2.2967477189796233</v>
      </c>
      <c r="BF452" s="80">
        <f t="shared" si="349"/>
        <v>2.5108858688241442</v>
      </c>
      <c r="BG452" s="80">
        <f t="shared" si="349"/>
        <v>6.2380011787291894</v>
      </c>
      <c r="BH452" s="80">
        <f t="shared" si="349"/>
        <v>3.6009480533596356</v>
      </c>
      <c r="BI452" s="80">
        <f t="shared" si="349"/>
        <v>2.5510417994710357</v>
      </c>
      <c r="BJ452" s="80">
        <f t="shared" si="349"/>
        <v>1.5126196159380556</v>
      </c>
      <c r="BK452" s="80">
        <f t="shared" si="349"/>
        <v>1.4230720277091478</v>
      </c>
      <c r="BL452" s="80">
        <f t="shared" si="349"/>
        <v>2.2943287227659326</v>
      </c>
      <c r="BM452" s="80">
        <f t="shared" si="349"/>
        <v>8.0254266692921341</v>
      </c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</row>
    <row r="453" spans="1:92" x14ac:dyDescent="0.25">
      <c r="A453" s="11"/>
      <c r="B453" s="166" t="s">
        <v>146</v>
      </c>
      <c r="C453" s="46" t="s">
        <v>0</v>
      </c>
      <c r="D453" s="46" t="s">
        <v>0</v>
      </c>
      <c r="E453" s="46" t="s">
        <v>0</v>
      </c>
      <c r="F453" s="46" t="s">
        <v>0</v>
      </c>
      <c r="G453" s="46" t="s">
        <v>0</v>
      </c>
      <c r="H453" s="46" t="s">
        <v>0</v>
      </c>
      <c r="I453" s="46" t="s">
        <v>0</v>
      </c>
      <c r="J453" s="46" t="s">
        <v>0</v>
      </c>
      <c r="K453" s="46" t="s">
        <v>0</v>
      </c>
      <c r="L453" s="46" t="s">
        <v>0</v>
      </c>
      <c r="M453" s="46" t="s">
        <v>0</v>
      </c>
      <c r="N453" s="46" t="s">
        <v>0</v>
      </c>
      <c r="O453" s="46" t="s">
        <v>0</v>
      </c>
      <c r="P453" s="80">
        <f t="shared" ref="P453:AU453" si="350">(P430/P$63)*100</f>
        <v>8.5668958223162353</v>
      </c>
      <c r="Q453" s="80">
        <f t="shared" si="350"/>
        <v>8.4798843652132021</v>
      </c>
      <c r="R453" s="80">
        <f t="shared" si="350"/>
        <v>8.4140969162995596</v>
      </c>
      <c r="S453" s="80">
        <f t="shared" si="350"/>
        <v>9.3153759820426494</v>
      </c>
      <c r="T453" s="80">
        <f t="shared" si="350"/>
        <v>9.264705882352942</v>
      </c>
      <c r="U453" s="80">
        <f t="shared" si="350"/>
        <v>8.2955637961818436</v>
      </c>
      <c r="V453" s="80">
        <f t="shared" si="350"/>
        <v>9.9293513166345537</v>
      </c>
      <c r="W453" s="80">
        <f t="shared" si="350"/>
        <v>9.2859740574615106</v>
      </c>
      <c r="X453" s="80">
        <f t="shared" si="350"/>
        <v>11.340987868284229</v>
      </c>
      <c r="Y453" s="80">
        <f t="shared" si="350"/>
        <v>11.768560996161408</v>
      </c>
      <c r="Z453" s="80">
        <f t="shared" si="350"/>
        <v>12.742616033755274</v>
      </c>
      <c r="AA453" s="80">
        <f t="shared" si="350"/>
        <v>12.297218233072709</v>
      </c>
      <c r="AB453" s="80">
        <f t="shared" si="350"/>
        <v>14.285714285714285</v>
      </c>
      <c r="AC453" s="80">
        <f t="shared" si="350"/>
        <v>12.817758682420335</v>
      </c>
      <c r="AD453" s="80">
        <f t="shared" si="350"/>
        <v>14.279727943783643</v>
      </c>
      <c r="AE453" s="80">
        <f t="shared" si="350"/>
        <v>15.899821757650825</v>
      </c>
      <c r="AF453" s="80">
        <f t="shared" si="350"/>
        <v>16.269361748873997</v>
      </c>
      <c r="AG453" s="80">
        <f t="shared" si="350"/>
        <v>16.37928989872637</v>
      </c>
      <c r="AH453" s="80">
        <f t="shared" si="350"/>
        <v>16.457931034482758</v>
      </c>
      <c r="AI453" s="80">
        <f t="shared" si="350"/>
        <v>16.246126604692343</v>
      </c>
      <c r="AJ453" s="80">
        <f t="shared" si="350"/>
        <v>18.346960305947512</v>
      </c>
      <c r="AK453" s="80">
        <f t="shared" si="350"/>
        <v>18.725654620212076</v>
      </c>
      <c r="AL453" s="80">
        <f t="shared" si="350"/>
        <v>16.094966297624733</v>
      </c>
      <c r="AM453" s="80">
        <f t="shared" si="350"/>
        <v>16.195102992615624</v>
      </c>
      <c r="AN453" s="80">
        <f t="shared" si="350"/>
        <v>15.939969206300864</v>
      </c>
      <c r="AO453" s="80">
        <f t="shared" si="350"/>
        <v>16.748745975322926</v>
      </c>
      <c r="AP453" s="80">
        <f t="shared" si="350"/>
        <v>19.181371295428068</v>
      </c>
      <c r="AQ453" s="80">
        <f t="shared" si="350"/>
        <v>21.372172094450324</v>
      </c>
      <c r="AR453" s="80">
        <f t="shared" si="350"/>
        <v>23.430464799464314</v>
      </c>
      <c r="AS453" s="80">
        <f t="shared" si="350"/>
        <v>25.625197423720831</v>
      </c>
      <c r="AT453" s="80">
        <f t="shared" si="350"/>
        <v>25.162056628452724</v>
      </c>
      <c r="AU453" s="80">
        <f t="shared" si="350"/>
        <v>25.552238076423311</v>
      </c>
      <c r="AV453" s="80">
        <f t="shared" ref="AV453:BM453" si="351">(AV430/AV$63)*100</f>
        <v>25.01645351880936</v>
      </c>
      <c r="AW453" s="80">
        <f t="shared" si="351"/>
        <v>25.991265023755368</v>
      </c>
      <c r="AX453" s="80">
        <f t="shared" si="351"/>
        <v>28.009845396507959</v>
      </c>
      <c r="AY453" s="80">
        <f t="shared" si="351"/>
        <v>28.785798842876915</v>
      </c>
      <c r="AZ453" s="80">
        <f t="shared" si="351"/>
        <v>31.401773773491943</v>
      </c>
      <c r="BA453" s="80">
        <f t="shared" si="351"/>
        <v>33.170605446770203</v>
      </c>
      <c r="BB453" s="80">
        <f t="shared" si="351"/>
        <v>34.52289846554465</v>
      </c>
      <c r="BC453" s="80">
        <f t="shared" si="351"/>
        <v>33.822951307359681</v>
      </c>
      <c r="BD453" s="80">
        <f t="shared" si="351"/>
        <v>31.707172332538708</v>
      </c>
      <c r="BE453" s="80">
        <f t="shared" si="351"/>
        <v>28.915413573530046</v>
      </c>
      <c r="BF453" s="80">
        <f t="shared" si="351"/>
        <v>29.258670060451799</v>
      </c>
      <c r="BG453" s="80">
        <f t="shared" si="351"/>
        <v>32.400756253975295</v>
      </c>
      <c r="BH453" s="80">
        <f t="shared" si="351"/>
        <v>31.306742199460004</v>
      </c>
      <c r="BI453" s="80">
        <f t="shared" si="351"/>
        <v>29.541823857126598</v>
      </c>
      <c r="BJ453" s="80">
        <f t="shared" si="351"/>
        <v>27.364071241775946</v>
      </c>
      <c r="BK453" s="80">
        <f t="shared" si="351"/>
        <v>26.434985986725128</v>
      </c>
      <c r="BL453" s="80">
        <f t="shared" si="351"/>
        <v>26.883763653970473</v>
      </c>
      <c r="BM453" s="80">
        <f t="shared" si="351"/>
        <v>28.4052791487983</v>
      </c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</row>
    <row r="454" spans="1:92" x14ac:dyDescent="0.25">
      <c r="A454" s="11"/>
      <c r="B454" s="14" t="s">
        <v>20</v>
      </c>
      <c r="C454" s="46" t="s">
        <v>0</v>
      </c>
      <c r="D454" s="46" t="s">
        <v>0</v>
      </c>
      <c r="E454" s="46" t="s">
        <v>0</v>
      </c>
      <c r="F454" s="46" t="s">
        <v>0</v>
      </c>
      <c r="G454" s="46" t="s">
        <v>0</v>
      </c>
      <c r="H454" s="46" t="s">
        <v>0</v>
      </c>
      <c r="I454" s="46" t="s">
        <v>0</v>
      </c>
      <c r="J454" s="46" t="s">
        <v>0</v>
      </c>
      <c r="K454" s="46" t="s">
        <v>0</v>
      </c>
      <c r="L454" s="46" t="s">
        <v>0</v>
      </c>
      <c r="M454" s="46" t="s">
        <v>0</v>
      </c>
      <c r="N454" s="46" t="s">
        <v>0</v>
      </c>
      <c r="O454" s="46" t="s">
        <v>0</v>
      </c>
      <c r="P454" s="80">
        <f t="shared" ref="P454:AU454" si="352">(P431/P$63)*100</f>
        <v>0.79323109465891073</v>
      </c>
      <c r="Q454" s="80">
        <f t="shared" si="352"/>
        <v>1.0118043844856661</v>
      </c>
      <c r="R454" s="80">
        <f t="shared" si="352"/>
        <v>1.0352422907488987</v>
      </c>
      <c r="S454" s="80">
        <f t="shared" si="352"/>
        <v>1.1410400299289187</v>
      </c>
      <c r="T454" s="80">
        <f t="shared" si="352"/>
        <v>0.77941176470588236</v>
      </c>
      <c r="U454" s="80">
        <f t="shared" si="352"/>
        <v>1.0300782859497322</v>
      </c>
      <c r="V454" s="80">
        <f t="shared" si="352"/>
        <v>1.2074502247912653</v>
      </c>
      <c r="W454" s="80">
        <f t="shared" si="352"/>
        <v>1.0304279306582615</v>
      </c>
      <c r="X454" s="80">
        <f t="shared" si="352"/>
        <v>0.97487001733102241</v>
      </c>
      <c r="Y454" s="80">
        <f t="shared" si="352"/>
        <v>1.2452017601348186</v>
      </c>
      <c r="Z454" s="80">
        <f t="shared" si="352"/>
        <v>1.5496739547372458</v>
      </c>
      <c r="AA454" s="80">
        <f t="shared" si="352"/>
        <v>2.3190255837455456</v>
      </c>
      <c r="AB454" s="80">
        <f t="shared" si="352"/>
        <v>2.3047748711465523</v>
      </c>
      <c r="AC454" s="80">
        <f t="shared" si="352"/>
        <v>2.1732903687790905</v>
      </c>
      <c r="AD454" s="80">
        <f t="shared" si="352"/>
        <v>2.6947748444702317</v>
      </c>
      <c r="AE454" s="80">
        <f t="shared" si="352"/>
        <v>2.5135192290263135</v>
      </c>
      <c r="AF454" s="80">
        <f t="shared" si="352"/>
        <v>1.249588047896298</v>
      </c>
      <c r="AG454" s="80">
        <f t="shared" si="352"/>
        <v>1.0317102672959704</v>
      </c>
      <c r="AH454" s="80">
        <f t="shared" si="352"/>
        <v>1.2119540229885057</v>
      </c>
      <c r="AI454" s="80">
        <f t="shared" si="352"/>
        <v>1.2853934058006655</v>
      </c>
      <c r="AJ454" s="80">
        <f t="shared" si="352"/>
        <v>1.6962284056442043</v>
      </c>
      <c r="AK454" s="80">
        <f t="shared" si="352"/>
        <v>1.4079744644016445</v>
      </c>
      <c r="AL454" s="80">
        <f t="shared" si="352"/>
        <v>0.47416521381852911</v>
      </c>
      <c r="AM454" s="80">
        <f t="shared" si="352"/>
        <v>1.0114652157015158</v>
      </c>
      <c r="AN454" s="80">
        <f t="shared" si="352"/>
        <v>0.86036241815136294</v>
      </c>
      <c r="AO454" s="80">
        <f t="shared" si="352"/>
        <v>1.4842780699818081</v>
      </c>
      <c r="AP454" s="80">
        <f t="shared" si="352"/>
        <v>2.0231295996362912</v>
      </c>
      <c r="AQ454" s="80">
        <f t="shared" si="352"/>
        <v>2.0682141224648252</v>
      </c>
      <c r="AR454" s="80">
        <f t="shared" si="352"/>
        <v>3.1367614121776075</v>
      </c>
      <c r="AS454" s="80">
        <f t="shared" si="352"/>
        <v>4.0930287341860252</v>
      </c>
      <c r="AT454" s="80">
        <f t="shared" si="352"/>
        <v>3.010310071554974</v>
      </c>
      <c r="AU454" s="80">
        <f t="shared" si="352"/>
        <v>2.4659777353249068</v>
      </c>
      <c r="AV454" s="80">
        <f t="shared" ref="AV454:BM454" si="353">(AV431/AV$63)*100</f>
        <v>0.85670480891481571</v>
      </c>
      <c r="AW454" s="80">
        <f t="shared" si="353"/>
        <v>0.9815071535283113</v>
      </c>
      <c r="AX454" s="80">
        <f t="shared" si="353"/>
        <v>1.1399123144373511</v>
      </c>
      <c r="AY454" s="80">
        <f t="shared" si="353"/>
        <v>0.62802549894680681</v>
      </c>
      <c r="AZ454" s="80">
        <f t="shared" si="353"/>
        <v>0.45299600800410261</v>
      </c>
      <c r="BA454" s="80">
        <f t="shared" si="353"/>
        <v>0.49538600045014625</v>
      </c>
      <c r="BB454" s="80">
        <f t="shared" si="353"/>
        <v>0.6469242527208573</v>
      </c>
      <c r="BC454" s="80">
        <f t="shared" si="353"/>
        <v>0.41188116006700598</v>
      </c>
      <c r="BD454" s="80">
        <f t="shared" si="353"/>
        <v>0.45694617530116904</v>
      </c>
      <c r="BE454" s="80">
        <f t="shared" si="353"/>
        <v>0.56184957991879581</v>
      </c>
      <c r="BF454" s="80">
        <f t="shared" si="353"/>
        <v>0.45961547202399888</v>
      </c>
      <c r="BG454" s="80">
        <f t="shared" si="353"/>
        <v>0.84604454662690876</v>
      </c>
      <c r="BH454" s="80">
        <f t="shared" si="353"/>
        <v>1.0322490635458559</v>
      </c>
      <c r="BI454" s="80">
        <f t="shared" si="353"/>
        <v>0.90784710177727546</v>
      </c>
      <c r="BJ454" s="80">
        <f t="shared" si="353"/>
        <v>9.4538725996128475E-2</v>
      </c>
      <c r="BK454" s="80">
        <f t="shared" si="353"/>
        <v>7.9692033551712282E-2</v>
      </c>
      <c r="BL454" s="80">
        <f t="shared" si="353"/>
        <v>7.791434246387198E-2</v>
      </c>
      <c r="BM454" s="80">
        <f t="shared" si="353"/>
        <v>2.084255725046652E-2</v>
      </c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</row>
    <row r="455" spans="1:92" x14ac:dyDescent="0.25">
      <c r="A455" s="11"/>
      <c r="B455" s="31" t="s">
        <v>21</v>
      </c>
      <c r="C455" s="46" t="s">
        <v>0</v>
      </c>
      <c r="D455" s="46" t="s">
        <v>0</v>
      </c>
      <c r="E455" s="46" t="s">
        <v>0</v>
      </c>
      <c r="F455" s="46" t="s">
        <v>0</v>
      </c>
      <c r="G455" s="46" t="s">
        <v>0</v>
      </c>
      <c r="H455" s="46" t="s">
        <v>0</v>
      </c>
      <c r="I455" s="46" t="s">
        <v>0</v>
      </c>
      <c r="J455" s="46" t="s">
        <v>0</v>
      </c>
      <c r="K455" s="46" t="s">
        <v>0</v>
      </c>
      <c r="L455" s="46" t="s">
        <v>0</v>
      </c>
      <c r="M455" s="46" t="s">
        <v>0</v>
      </c>
      <c r="N455" s="46" t="s">
        <v>0</v>
      </c>
      <c r="O455" s="46" t="s">
        <v>0</v>
      </c>
      <c r="P455" s="80">
        <f t="shared" ref="P455:AU455" si="354">(P432/P$63)*100</f>
        <v>0.79323109465891073</v>
      </c>
      <c r="Q455" s="80">
        <f t="shared" si="354"/>
        <v>1.3008913514815708</v>
      </c>
      <c r="R455" s="80">
        <f t="shared" si="354"/>
        <v>1.2334801762114538</v>
      </c>
      <c r="S455" s="80">
        <f t="shared" si="354"/>
        <v>2.0763187429854097</v>
      </c>
      <c r="T455" s="80">
        <f t="shared" si="354"/>
        <v>3.3382352941176467</v>
      </c>
      <c r="U455" s="80">
        <f t="shared" si="354"/>
        <v>3.1589067435791791</v>
      </c>
      <c r="V455" s="80">
        <f t="shared" si="354"/>
        <v>3.6095054592164417</v>
      </c>
      <c r="W455" s="80">
        <f t="shared" si="354"/>
        <v>3.3216147411807491</v>
      </c>
      <c r="X455" s="80">
        <f t="shared" si="354"/>
        <v>3.9319757365684578</v>
      </c>
      <c r="Y455" s="80">
        <f t="shared" si="354"/>
        <v>3.098960771463346</v>
      </c>
      <c r="Z455" s="80">
        <f t="shared" si="354"/>
        <v>3.5596471039509012</v>
      </c>
      <c r="AA455" s="80">
        <f t="shared" si="354"/>
        <v>2.7338971331312165</v>
      </c>
      <c r="AB455" s="80">
        <f t="shared" si="354"/>
        <v>3.7294563843236408</v>
      </c>
      <c r="AC455" s="80">
        <f t="shared" si="354"/>
        <v>3.6913712853562477</v>
      </c>
      <c r="AD455" s="80">
        <f t="shared" si="354"/>
        <v>4.0808432453341075</v>
      </c>
      <c r="AE455" s="80">
        <f t="shared" si="354"/>
        <v>5.2626808857738441</v>
      </c>
      <c r="AF455" s="80">
        <f t="shared" si="354"/>
        <v>7.0224101944413935</v>
      </c>
      <c r="AG455" s="80">
        <f t="shared" si="354"/>
        <v>7.143704195621754</v>
      </c>
      <c r="AH455" s="80">
        <f t="shared" si="354"/>
        <v>7.4243678160919533</v>
      </c>
      <c r="AI455" s="80">
        <f t="shared" si="354"/>
        <v>7.1647566114144245</v>
      </c>
      <c r="AJ455" s="80">
        <f t="shared" si="354"/>
        <v>8.6064222603191354</v>
      </c>
      <c r="AK455" s="80">
        <f t="shared" si="354"/>
        <v>9.2607119671066869</v>
      </c>
      <c r="AL455" s="80">
        <f t="shared" si="354"/>
        <v>7.7032414244944638</v>
      </c>
      <c r="AM455" s="80">
        <f t="shared" si="354"/>
        <v>6.9986397201710071</v>
      </c>
      <c r="AN455" s="80">
        <f t="shared" si="354"/>
        <v>6.9387340744124675</v>
      </c>
      <c r="AO455" s="80">
        <f t="shared" si="354"/>
        <v>7.4472700701035954</v>
      </c>
      <c r="AP455" s="80">
        <f t="shared" si="354"/>
        <v>8.3368851760293232</v>
      </c>
      <c r="AQ455" s="80">
        <f t="shared" si="354"/>
        <v>9.9904197165989359</v>
      </c>
      <c r="AR455" s="80">
        <f t="shared" si="354"/>
        <v>10.635780091897757</v>
      </c>
      <c r="AS455" s="80">
        <f t="shared" si="354"/>
        <v>11.195464206744797</v>
      </c>
      <c r="AT455" s="80">
        <f t="shared" si="354"/>
        <v>11.132857582519042</v>
      </c>
      <c r="AU455" s="80">
        <f t="shared" si="354"/>
        <v>11.442315917246773</v>
      </c>
      <c r="AV455" s="80">
        <f t="shared" ref="AV455:BM455" si="355">(AV432/AV$63)*100</f>
        <v>11.398923042405205</v>
      </c>
      <c r="AW455" s="80">
        <f t="shared" si="355"/>
        <v>11.144497234148508</v>
      </c>
      <c r="AX455" s="80">
        <f t="shared" si="355"/>
        <v>11.693254365048842</v>
      </c>
      <c r="AY455" s="80">
        <f t="shared" si="355"/>
        <v>11.907752502375937</v>
      </c>
      <c r="AZ455" s="80">
        <f t="shared" si="355"/>
        <v>12.642158292189967</v>
      </c>
      <c r="BA455" s="80">
        <f t="shared" si="355"/>
        <v>12.3995048390727</v>
      </c>
      <c r="BB455" s="80">
        <f t="shared" si="355"/>
        <v>13.337659766821561</v>
      </c>
      <c r="BC455" s="80">
        <f t="shared" si="355"/>
        <v>12.984881163608547</v>
      </c>
      <c r="BD455" s="80">
        <f t="shared" si="355"/>
        <v>12.974694995303166</v>
      </c>
      <c r="BE455" s="80">
        <f t="shared" si="355"/>
        <v>12.682462179353946</v>
      </c>
      <c r="BF455" s="80">
        <f t="shared" si="355"/>
        <v>13.633834825689743</v>
      </c>
      <c r="BG455" s="80">
        <f t="shared" si="355"/>
        <v>17.336363795507992</v>
      </c>
      <c r="BH455" s="80">
        <f t="shared" si="355"/>
        <v>17.188577287276065</v>
      </c>
      <c r="BI455" s="80">
        <f t="shared" si="355"/>
        <v>14.96848204713104</v>
      </c>
      <c r="BJ455" s="80">
        <f t="shared" si="355"/>
        <v>11.380506636292569</v>
      </c>
      <c r="BK455" s="80">
        <f t="shared" si="355"/>
        <v>10.519348428826019</v>
      </c>
      <c r="BL455" s="80">
        <f t="shared" si="355"/>
        <v>9.9730358353756134</v>
      </c>
      <c r="BM455" s="80">
        <f t="shared" si="355"/>
        <v>15.316153195505322</v>
      </c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</row>
    <row r="456" spans="1:92" x14ac:dyDescent="0.25">
      <c r="A456" s="11"/>
      <c r="B456" s="31" t="s">
        <v>22</v>
      </c>
      <c r="C456" s="46" t="s">
        <v>0</v>
      </c>
      <c r="D456" s="46" t="s">
        <v>0</v>
      </c>
      <c r="E456" s="46" t="s">
        <v>0</v>
      </c>
      <c r="F456" s="46" t="s">
        <v>0</v>
      </c>
      <c r="G456" s="46" t="s">
        <v>0</v>
      </c>
      <c r="H456" s="46" t="s">
        <v>0</v>
      </c>
      <c r="I456" s="46" t="s">
        <v>0</v>
      </c>
      <c r="J456" s="46" t="s">
        <v>0</v>
      </c>
      <c r="K456" s="46" t="s">
        <v>0</v>
      </c>
      <c r="L456" s="46" t="s">
        <v>0</v>
      </c>
      <c r="M456" s="46" t="s">
        <v>0</v>
      </c>
      <c r="N456" s="46" t="s">
        <v>0</v>
      </c>
      <c r="O456" s="46" t="s">
        <v>0</v>
      </c>
      <c r="P456" s="80">
        <f t="shared" ref="P456:AU456" si="356">(P433/P$63)*100</f>
        <v>6.9804336329984134</v>
      </c>
      <c r="Q456" s="80">
        <f t="shared" si="356"/>
        <v>6.167188629245965</v>
      </c>
      <c r="R456" s="80">
        <f t="shared" si="356"/>
        <v>6.1453744493392071</v>
      </c>
      <c r="S456" s="80">
        <f t="shared" si="356"/>
        <v>6.0980172091283205</v>
      </c>
      <c r="T456" s="80">
        <f t="shared" si="356"/>
        <v>5.1470588235294112</v>
      </c>
      <c r="U456" s="80">
        <f t="shared" si="356"/>
        <v>4.1065787666529321</v>
      </c>
      <c r="V456" s="80">
        <f t="shared" si="356"/>
        <v>5.1123956326268463</v>
      </c>
      <c r="W456" s="80">
        <f t="shared" si="356"/>
        <v>4.9339313856224996</v>
      </c>
      <c r="X456" s="80">
        <f t="shared" si="356"/>
        <v>6.4341421143847484</v>
      </c>
      <c r="Y456" s="80">
        <f t="shared" si="356"/>
        <v>7.4243984645632439</v>
      </c>
      <c r="Z456" s="80">
        <f t="shared" si="356"/>
        <v>7.6332949750671268</v>
      </c>
      <c r="AA456" s="80">
        <f t="shared" si="356"/>
        <v>7.2442955161959475</v>
      </c>
      <c r="AB456" s="80">
        <f t="shared" si="356"/>
        <v>8.251483030244092</v>
      </c>
      <c r="AC456" s="80">
        <f t="shared" si="356"/>
        <v>6.953097028284998</v>
      </c>
      <c r="AD456" s="80">
        <f t="shared" si="356"/>
        <v>7.5041098539793056</v>
      </c>
      <c r="AE456" s="80">
        <f t="shared" si="356"/>
        <v>8.1236216428506687</v>
      </c>
      <c r="AF456" s="80">
        <f t="shared" si="356"/>
        <v>7.9973635065363062</v>
      </c>
      <c r="AG456" s="80">
        <f t="shared" si="356"/>
        <v>8.2038754358086461</v>
      </c>
      <c r="AH456" s="80">
        <f t="shared" si="356"/>
        <v>7.8216091954022984</v>
      </c>
      <c r="AI456" s="80">
        <f t="shared" si="356"/>
        <v>7.7959765874772522</v>
      </c>
      <c r="AJ456" s="80">
        <f t="shared" si="356"/>
        <v>8.0443096399841743</v>
      </c>
      <c r="AK456" s="80">
        <f t="shared" si="356"/>
        <v>8.0569681887037436</v>
      </c>
      <c r="AL456" s="80">
        <f t="shared" si="356"/>
        <v>7.9175596593117392</v>
      </c>
      <c r="AM456" s="80">
        <f t="shared" si="356"/>
        <v>8.1849980567431011</v>
      </c>
      <c r="AN456" s="80">
        <f t="shared" si="356"/>
        <v>8.1408727137370356</v>
      </c>
      <c r="AO456" s="80">
        <f t="shared" si="356"/>
        <v>7.8171978352375229</v>
      </c>
      <c r="AP456" s="80">
        <f t="shared" si="356"/>
        <v>8.8213565197624515</v>
      </c>
      <c r="AQ456" s="80">
        <f t="shared" si="356"/>
        <v>9.3135382553865611</v>
      </c>
      <c r="AR456" s="80">
        <f t="shared" si="356"/>
        <v>9.6579232953889491</v>
      </c>
      <c r="AS456" s="80">
        <f t="shared" si="356"/>
        <v>10.336704482790006</v>
      </c>
      <c r="AT456" s="80">
        <f t="shared" si="356"/>
        <v>11.018888974378703</v>
      </c>
      <c r="AU456" s="80">
        <f t="shared" si="356"/>
        <v>11.643944423851634</v>
      </c>
      <c r="AV456" s="80">
        <f t="shared" ref="AV456:BM456" si="357">(AV433/AV$63)*100</f>
        <v>12.760825667489343</v>
      </c>
      <c r="AW456" s="80">
        <f t="shared" si="357"/>
        <v>13.865260636078547</v>
      </c>
      <c r="AX456" s="80">
        <f t="shared" si="357"/>
        <v>15.176678717021769</v>
      </c>
      <c r="AY456" s="80">
        <f t="shared" si="357"/>
        <v>16.250020841554168</v>
      </c>
      <c r="AZ456" s="80">
        <f t="shared" si="357"/>
        <v>18.306619473297872</v>
      </c>
      <c r="BA456" s="80">
        <f t="shared" si="357"/>
        <v>20.275714607247355</v>
      </c>
      <c r="BB456" s="80">
        <f t="shared" si="357"/>
        <v>20.538314446002232</v>
      </c>
      <c r="BC456" s="80">
        <f t="shared" si="357"/>
        <v>20.426188983684124</v>
      </c>
      <c r="BD456" s="80">
        <f t="shared" si="357"/>
        <v>18.275531161934371</v>
      </c>
      <c r="BE456" s="80">
        <f t="shared" si="357"/>
        <v>15.671101814257307</v>
      </c>
      <c r="BF456" s="80">
        <f t="shared" si="357"/>
        <v>15.165219762738058</v>
      </c>
      <c r="BG456" s="80">
        <f t="shared" si="357"/>
        <v>14.218347911840393</v>
      </c>
      <c r="BH456" s="80">
        <f t="shared" si="357"/>
        <v>13.085915848638081</v>
      </c>
      <c r="BI456" s="80">
        <f t="shared" si="357"/>
        <v>13.665494708218285</v>
      </c>
      <c r="BJ456" s="80">
        <f t="shared" si="357"/>
        <v>15.889025879487248</v>
      </c>
      <c r="BK456" s="80">
        <f t="shared" si="357"/>
        <v>15.835945524347398</v>
      </c>
      <c r="BL456" s="80">
        <f t="shared" si="357"/>
        <v>16.832813476130983</v>
      </c>
      <c r="BM456" s="80">
        <f t="shared" si="357"/>
        <v>13.06828339604251</v>
      </c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</row>
    <row r="457" spans="1:92" x14ac:dyDescent="0.25">
      <c r="B457" s="166" t="s">
        <v>96</v>
      </c>
      <c r="C457" s="46" t="s">
        <v>0</v>
      </c>
      <c r="D457" s="46" t="s">
        <v>0</v>
      </c>
      <c r="E457" s="46" t="s">
        <v>0</v>
      </c>
      <c r="F457" s="46" t="s">
        <v>0</v>
      </c>
      <c r="G457" s="46" t="s">
        <v>0</v>
      </c>
      <c r="H457" s="46" t="s">
        <v>0</v>
      </c>
      <c r="I457" s="46" t="s">
        <v>0</v>
      </c>
      <c r="J457" s="46" t="s">
        <v>0</v>
      </c>
      <c r="K457" s="46" t="s">
        <v>0</v>
      </c>
      <c r="L457" s="46" t="s">
        <v>0</v>
      </c>
      <c r="M457" s="46" t="s">
        <v>0</v>
      </c>
      <c r="N457" s="46" t="s">
        <v>0</v>
      </c>
      <c r="O457" s="46" t="s">
        <v>0</v>
      </c>
      <c r="P457" s="80">
        <f t="shared" ref="P457:AU457" si="358">(P434/P$63)*100</f>
        <v>0.31729243786356426</v>
      </c>
      <c r="Q457" s="80">
        <f t="shared" si="358"/>
        <v>0.84317032040472173</v>
      </c>
      <c r="R457" s="80">
        <f t="shared" si="358"/>
        <v>1.277533039647577</v>
      </c>
      <c r="S457" s="80">
        <f t="shared" si="358"/>
        <v>0.84175084175084169</v>
      </c>
      <c r="T457" s="80">
        <f t="shared" si="358"/>
        <v>2.1764705882352939</v>
      </c>
      <c r="U457" s="80">
        <f t="shared" si="358"/>
        <v>0.98887515451174279</v>
      </c>
      <c r="V457" s="80">
        <f t="shared" si="358"/>
        <v>0.93770070648683357</v>
      </c>
      <c r="W457" s="80">
        <f t="shared" si="358"/>
        <v>0.58188871378348894</v>
      </c>
      <c r="X457" s="80">
        <f t="shared" si="358"/>
        <v>0.57409012131715775</v>
      </c>
      <c r="Y457" s="80">
        <f t="shared" si="358"/>
        <v>1.9286583653215992</v>
      </c>
      <c r="Z457" s="80">
        <f t="shared" si="358"/>
        <v>2.094361334867664</v>
      </c>
      <c r="AA457" s="80">
        <f t="shared" si="358"/>
        <v>2.4254029041008458</v>
      </c>
      <c r="AB457" s="80">
        <f t="shared" si="358"/>
        <v>3.1654186521443162</v>
      </c>
      <c r="AC457" s="80">
        <f t="shared" si="358"/>
        <v>2.9215896885069816</v>
      </c>
      <c r="AD457" s="80">
        <f t="shared" si="358"/>
        <v>3.2782129387873513</v>
      </c>
      <c r="AE457" s="80">
        <f t="shared" si="358"/>
        <v>3.2295096824869343</v>
      </c>
      <c r="AF457" s="80">
        <f t="shared" si="358"/>
        <v>2.4744589695704713</v>
      </c>
      <c r="AG457" s="80">
        <f t="shared" si="358"/>
        <v>2.801034082015037</v>
      </c>
      <c r="AH457" s="80">
        <f t="shared" si="358"/>
        <v>3.0105747126436784</v>
      </c>
      <c r="AI457" s="80">
        <f t="shared" si="358"/>
        <v>3.3216926532552917</v>
      </c>
      <c r="AJ457" s="80">
        <f t="shared" si="358"/>
        <v>3.8226955030990371</v>
      </c>
      <c r="AK457" s="80">
        <f t="shared" si="358"/>
        <v>2.9457909543388876</v>
      </c>
      <c r="AL457" s="80">
        <f t="shared" si="358"/>
        <v>2.4285698422040354</v>
      </c>
      <c r="AM457" s="80">
        <f t="shared" si="358"/>
        <v>2.4980567431014378</v>
      </c>
      <c r="AN457" s="80">
        <f t="shared" si="358"/>
        <v>2.7189821159670404</v>
      </c>
      <c r="AO457" s="80">
        <f t="shared" si="358"/>
        <v>2.934303569117882</v>
      </c>
      <c r="AP457" s="80">
        <f t="shared" si="358"/>
        <v>3.1107038331486376</v>
      </c>
      <c r="AQ457" s="80">
        <f t="shared" si="358"/>
        <v>3.4313694795965008</v>
      </c>
      <c r="AR457" s="80">
        <f t="shared" si="358"/>
        <v>3.5258260407767437</v>
      </c>
      <c r="AS457" s="80">
        <f t="shared" si="358"/>
        <v>3.5640670089570134</v>
      </c>
      <c r="AT457" s="80">
        <f t="shared" si="358"/>
        <v>3.977841040240055</v>
      </c>
      <c r="AU457" s="80">
        <f t="shared" si="358"/>
        <v>4.1124068741064193</v>
      </c>
      <c r="AV457" s="80">
        <f t="shared" ref="AV457:BM457" si="359">(AV434/AV$63)*100</f>
        <v>3.837409318674744</v>
      </c>
      <c r="AW457" s="80">
        <f t="shared" si="359"/>
        <v>3.7248146004656859</v>
      </c>
      <c r="AX457" s="80">
        <f t="shared" si="359"/>
        <v>3.8372432889777706</v>
      </c>
      <c r="AY457" s="80">
        <f t="shared" si="359"/>
        <v>4.0196410806484772</v>
      </c>
      <c r="AZ457" s="80">
        <f t="shared" si="359"/>
        <v>4.2290520769439617</v>
      </c>
      <c r="BA457" s="80">
        <f t="shared" si="359"/>
        <v>3.928651811838848</v>
      </c>
      <c r="BB457" s="80">
        <f t="shared" si="359"/>
        <v>4.2748019942409456</v>
      </c>
      <c r="BC457" s="80">
        <f t="shared" si="359"/>
        <v>4.3583968154467829</v>
      </c>
      <c r="BD457" s="80">
        <f t="shared" si="359"/>
        <v>4.475235601563778</v>
      </c>
      <c r="BE457" s="80">
        <f t="shared" si="359"/>
        <v>4.2877292274040331</v>
      </c>
      <c r="BF457" s="80">
        <f t="shared" si="359"/>
        <v>4.4881596291077681</v>
      </c>
      <c r="BG457" s="80">
        <f t="shared" si="359"/>
        <v>6.0442694504904564</v>
      </c>
      <c r="BH457" s="80">
        <f t="shared" si="359"/>
        <v>3.4351522741762528</v>
      </c>
      <c r="BI457" s="80">
        <f t="shared" si="359"/>
        <v>2.5367096232648443</v>
      </c>
      <c r="BJ457" s="80">
        <f t="shared" si="359"/>
        <v>1.7701561453757848</v>
      </c>
      <c r="BK457" s="80">
        <f t="shared" si="359"/>
        <v>1.9558701948834527</v>
      </c>
      <c r="BL457" s="80">
        <f t="shared" si="359"/>
        <v>2.0721899591455317</v>
      </c>
      <c r="BM457" s="80">
        <f t="shared" si="359"/>
        <v>4.3550523374849801</v>
      </c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</row>
    <row r="458" spans="1:92" x14ac:dyDescent="0.25">
      <c r="A458" s="11"/>
      <c r="B458" s="14" t="s">
        <v>20</v>
      </c>
      <c r="C458" s="46" t="s">
        <v>0</v>
      </c>
      <c r="D458" s="46" t="s">
        <v>0</v>
      </c>
      <c r="E458" s="46" t="s">
        <v>0</v>
      </c>
      <c r="F458" s="46" t="s">
        <v>0</v>
      </c>
      <c r="G458" s="46" t="s">
        <v>0</v>
      </c>
      <c r="H458" s="46" t="s">
        <v>0</v>
      </c>
      <c r="I458" s="46" t="s">
        <v>0</v>
      </c>
      <c r="J458" s="46" t="s">
        <v>0</v>
      </c>
      <c r="K458" s="46" t="s">
        <v>0</v>
      </c>
      <c r="L458" s="46" t="s">
        <v>0</v>
      </c>
      <c r="M458" s="46" t="s">
        <v>0</v>
      </c>
      <c r="N458" s="46" t="s">
        <v>0</v>
      </c>
      <c r="O458" s="46" t="s">
        <v>0</v>
      </c>
      <c r="P458" s="80">
        <f t="shared" ref="P458:AU458" si="360">(P435/P$63)*100</f>
        <v>0.23796932839767318</v>
      </c>
      <c r="Q458" s="80">
        <f t="shared" si="360"/>
        <v>0.67453625632377734</v>
      </c>
      <c r="R458" s="80">
        <f t="shared" si="360"/>
        <v>0.61674008810572689</v>
      </c>
      <c r="S458" s="80">
        <f t="shared" si="360"/>
        <v>0.52375607931163481</v>
      </c>
      <c r="T458" s="80">
        <f t="shared" si="360"/>
        <v>1.8676470588235294</v>
      </c>
      <c r="U458" s="80">
        <f t="shared" si="360"/>
        <v>0.53564070869386071</v>
      </c>
      <c r="V458" s="80">
        <f t="shared" si="360"/>
        <v>0.4238921001926782</v>
      </c>
      <c r="W458" s="80">
        <f t="shared" si="360"/>
        <v>0.23033094920596434</v>
      </c>
      <c r="X458" s="80">
        <f t="shared" si="360"/>
        <v>0.27079722703639514</v>
      </c>
      <c r="Y458" s="80">
        <f t="shared" si="360"/>
        <v>0.8894298286677278</v>
      </c>
      <c r="Z458" s="80">
        <f t="shared" si="360"/>
        <v>1.1123897199846566</v>
      </c>
      <c r="AA458" s="80">
        <f t="shared" si="360"/>
        <v>1.0424977394819424</v>
      </c>
      <c r="AB458" s="80">
        <f t="shared" si="360"/>
        <v>1.6580764368374987</v>
      </c>
      <c r="AC458" s="80">
        <f t="shared" si="360"/>
        <v>1.288936627282492</v>
      </c>
      <c r="AD458" s="80">
        <f t="shared" si="360"/>
        <v>1.5569093898075621</v>
      </c>
      <c r="AE458" s="80">
        <f t="shared" si="360"/>
        <v>1.0966436059333555</v>
      </c>
      <c r="AF458" s="80">
        <f t="shared" si="360"/>
        <v>0.74975282873777871</v>
      </c>
      <c r="AG458" s="80">
        <f t="shared" si="360"/>
        <v>1.1431824111187534</v>
      </c>
      <c r="AH458" s="80">
        <f t="shared" si="360"/>
        <v>1.1586206896551723</v>
      </c>
      <c r="AI458" s="80">
        <f t="shared" si="360"/>
        <v>1.2853934058006655</v>
      </c>
      <c r="AJ458" s="80">
        <f t="shared" si="360"/>
        <v>1.4357773968086509</v>
      </c>
      <c r="AK458" s="80">
        <f t="shared" si="360"/>
        <v>1.1063622592512443</v>
      </c>
      <c r="AL458" s="80">
        <f t="shared" si="360"/>
        <v>0.45528744183980541</v>
      </c>
      <c r="AM458" s="80">
        <f t="shared" si="360"/>
        <v>0.43237465993004276</v>
      </c>
      <c r="AN458" s="80">
        <f t="shared" si="360"/>
        <v>0.53550581188772151</v>
      </c>
      <c r="AO458" s="80">
        <f t="shared" si="360"/>
        <v>0.57011501252121755</v>
      </c>
      <c r="AP458" s="80">
        <f t="shared" si="360"/>
        <v>0.81337197738186573</v>
      </c>
      <c r="AQ458" s="80">
        <f t="shared" si="360"/>
        <v>0.71382503772627948</v>
      </c>
      <c r="AR458" s="80">
        <f t="shared" si="360"/>
        <v>0.6851924542242952</v>
      </c>
      <c r="AS458" s="80">
        <f t="shared" si="360"/>
        <v>0.5974911795096931</v>
      </c>
      <c r="AT458" s="80">
        <f t="shared" si="360"/>
        <v>0.67275140417019319</v>
      </c>
      <c r="AU458" s="80">
        <f t="shared" si="360"/>
        <v>0.74867312149441345</v>
      </c>
      <c r="AV458" s="80">
        <f t="shared" ref="AV458:BM458" si="361">(AV435/AV$63)*100</f>
        <v>0.61102385760227362</v>
      </c>
      <c r="AW458" s="80">
        <f t="shared" si="361"/>
        <v>0.34051602309586937</v>
      </c>
      <c r="AX458" s="80">
        <f t="shared" si="361"/>
        <v>0.42889008537804785</v>
      </c>
      <c r="AY458" s="80">
        <f t="shared" si="361"/>
        <v>0.37125755158979379</v>
      </c>
      <c r="AZ458" s="80">
        <f t="shared" si="361"/>
        <v>0.25716699011553662</v>
      </c>
      <c r="BA458" s="80">
        <f t="shared" si="361"/>
        <v>0.22237227098807111</v>
      </c>
      <c r="BB458" s="80">
        <f t="shared" si="361"/>
        <v>0.26754501429559746</v>
      </c>
      <c r="BC458" s="80">
        <f t="shared" si="361"/>
        <v>8.6590665207551987E-2</v>
      </c>
      <c r="BD458" s="80">
        <f t="shared" si="361"/>
        <v>9.6976223456377339E-2</v>
      </c>
      <c r="BE458" s="80">
        <f t="shared" si="361"/>
        <v>5.3239554655015467E-2</v>
      </c>
      <c r="BF458" s="80">
        <f t="shared" si="361"/>
        <v>7.417844643425299E-2</v>
      </c>
      <c r="BG458" s="80">
        <f t="shared" si="361"/>
        <v>1.4923761896703642</v>
      </c>
      <c r="BH458" s="80">
        <f t="shared" si="361"/>
        <v>0.50311935079001735</v>
      </c>
      <c r="BI458" s="80">
        <f t="shared" si="361"/>
        <v>0.34440005510400884</v>
      </c>
      <c r="BJ458" s="80">
        <f t="shared" si="361"/>
        <v>0.63243147735341121</v>
      </c>
      <c r="BK458" s="80">
        <f t="shared" si="361"/>
        <v>0.99273504652990141</v>
      </c>
      <c r="BL458" s="80">
        <f t="shared" si="361"/>
        <v>0.77085466480213782</v>
      </c>
      <c r="BM458" s="80">
        <f t="shared" si="361"/>
        <v>3.1878691314588545</v>
      </c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</row>
    <row r="459" spans="1:92" x14ac:dyDescent="0.25">
      <c r="A459" s="11"/>
      <c r="B459" s="31" t="s">
        <v>97</v>
      </c>
      <c r="C459" s="46" t="s">
        <v>0</v>
      </c>
      <c r="D459" s="46" t="s">
        <v>0</v>
      </c>
      <c r="E459" s="46" t="s">
        <v>0</v>
      </c>
      <c r="F459" s="46" t="s">
        <v>0</v>
      </c>
      <c r="G459" s="46" t="s">
        <v>0</v>
      </c>
      <c r="H459" s="46" t="s">
        <v>0</v>
      </c>
      <c r="I459" s="46" t="s">
        <v>0</v>
      </c>
      <c r="J459" s="46" t="s">
        <v>0</v>
      </c>
      <c r="K459" s="46" t="s">
        <v>0</v>
      </c>
      <c r="L459" s="46" t="s">
        <v>0</v>
      </c>
      <c r="M459" s="46" t="s">
        <v>0</v>
      </c>
      <c r="N459" s="46" t="s">
        <v>0</v>
      </c>
      <c r="O459" s="46" t="s">
        <v>0</v>
      </c>
      <c r="P459" s="80">
        <f t="shared" ref="P459:AU459" si="362">(P436/P$63)*100</f>
        <v>7.9323109465891065E-2</v>
      </c>
      <c r="Q459" s="80">
        <f t="shared" si="362"/>
        <v>0.16863406408094433</v>
      </c>
      <c r="R459" s="80">
        <f t="shared" si="362"/>
        <v>0.48458149779735682</v>
      </c>
      <c r="S459" s="80">
        <f t="shared" si="362"/>
        <v>0.11223344556677892</v>
      </c>
      <c r="T459" s="80">
        <f t="shared" si="362"/>
        <v>0.1176470588235294</v>
      </c>
      <c r="U459" s="80">
        <f t="shared" si="362"/>
        <v>0.3296250515039143</v>
      </c>
      <c r="V459" s="80">
        <f t="shared" si="362"/>
        <v>0.38535645472061658</v>
      </c>
      <c r="W459" s="80">
        <f t="shared" si="362"/>
        <v>0.20608558613165232</v>
      </c>
      <c r="X459" s="80">
        <f t="shared" si="362"/>
        <v>0.10831889081455806</v>
      </c>
      <c r="Y459" s="80">
        <f t="shared" si="362"/>
        <v>0.29959741597228723</v>
      </c>
      <c r="Z459" s="80">
        <f t="shared" si="362"/>
        <v>0.64441887226697359</v>
      </c>
      <c r="AA459" s="80">
        <f t="shared" si="362"/>
        <v>0.51593000372320619</v>
      </c>
      <c r="AB459" s="80">
        <f t="shared" si="362"/>
        <v>0.58348730915102598</v>
      </c>
      <c r="AC459" s="80">
        <f t="shared" si="362"/>
        <v>0.63014679556032938</v>
      </c>
      <c r="AD459" s="80">
        <f t="shared" si="362"/>
        <v>0.8316410405183251</v>
      </c>
      <c r="AE459" s="80">
        <f t="shared" si="362"/>
        <v>0.86704329174345174</v>
      </c>
      <c r="AF459" s="80">
        <f t="shared" si="362"/>
        <v>0.45864000878831157</v>
      </c>
      <c r="AG459" s="80">
        <f t="shared" si="362"/>
        <v>0.32255769276379764</v>
      </c>
      <c r="AH459" s="80">
        <f t="shared" si="362"/>
        <v>0.53333333333333333</v>
      </c>
      <c r="AI459" s="80">
        <f t="shared" si="362"/>
        <v>0.56072008263243323</v>
      </c>
      <c r="AJ459" s="80">
        <f t="shared" si="362"/>
        <v>0.69398654885929045</v>
      </c>
      <c r="AK459" s="80">
        <f t="shared" si="362"/>
        <v>0.36923826011685784</v>
      </c>
      <c r="AL459" s="80">
        <f t="shared" si="362"/>
        <v>0.38977046850188224</v>
      </c>
      <c r="AM459" s="80">
        <f t="shared" si="362"/>
        <v>0.5217644772638943</v>
      </c>
      <c r="AN459" s="80">
        <f t="shared" si="362"/>
        <v>0.24110451246129638</v>
      </c>
      <c r="AO459" s="80">
        <f t="shared" si="362"/>
        <v>0.36688309216986231</v>
      </c>
      <c r="AP459" s="80">
        <f t="shared" si="362"/>
        <v>0.32321768533515188</v>
      </c>
      <c r="AQ459" s="80">
        <f t="shared" si="362"/>
        <v>0.32810905242857058</v>
      </c>
      <c r="AR459" s="80">
        <f t="shared" si="362"/>
        <v>0.39079637026945901</v>
      </c>
      <c r="AS459" s="80">
        <f t="shared" si="362"/>
        <v>0.3394349532340013</v>
      </c>
      <c r="AT459" s="80">
        <f t="shared" si="362"/>
        <v>0.84586827729476033</v>
      </c>
      <c r="AU459" s="80">
        <f t="shared" si="362"/>
        <v>0.93767438829169736</v>
      </c>
      <c r="AV459" s="80">
        <f t="shared" ref="AV459:BM459" si="363">(AV436/AV$63)*100</f>
        <v>1.0171266173061102</v>
      </c>
      <c r="AW459" s="80">
        <f t="shared" si="363"/>
        <v>1.0834600734868571</v>
      </c>
      <c r="AX459" s="80">
        <f t="shared" si="363"/>
        <v>1.2675948003999693</v>
      </c>
      <c r="AY459" s="80">
        <f t="shared" si="363"/>
        <v>1.5758993825342218</v>
      </c>
      <c r="AZ459" s="80">
        <f t="shared" si="363"/>
        <v>1.7825719715633139</v>
      </c>
      <c r="BA459" s="80">
        <f t="shared" si="363"/>
        <v>1.607922574836822</v>
      </c>
      <c r="BB459" s="80">
        <f t="shared" si="363"/>
        <v>1.9679150059896615</v>
      </c>
      <c r="BC459" s="80">
        <f t="shared" si="363"/>
        <v>2.3553015090504066</v>
      </c>
      <c r="BD459" s="80">
        <f t="shared" si="363"/>
        <v>2.5019865651745352</v>
      </c>
      <c r="BE459" s="80">
        <f t="shared" si="363"/>
        <v>2.5258222954806397</v>
      </c>
      <c r="BF459" s="80">
        <f t="shared" si="363"/>
        <v>2.8376891959456385</v>
      </c>
      <c r="BG459" s="80">
        <f t="shared" si="363"/>
        <v>2.9676112060967141</v>
      </c>
      <c r="BH459" s="80">
        <f t="shared" si="363"/>
        <v>2.0375684799836478</v>
      </c>
      <c r="BI459" s="80">
        <f t="shared" si="363"/>
        <v>1.534826332528735</v>
      </c>
      <c r="BJ459" s="80">
        <f t="shared" si="363"/>
        <v>0.42705424501699418</v>
      </c>
      <c r="BK459" s="80">
        <f t="shared" si="363"/>
        <v>0.3369834561615262</v>
      </c>
      <c r="BL459" s="80">
        <f t="shared" si="363"/>
        <v>0.63326125151487445</v>
      </c>
      <c r="BM459" s="80">
        <f t="shared" si="363"/>
        <v>0.42727242363456369</v>
      </c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</row>
    <row r="460" spans="1:92" x14ac:dyDescent="0.25">
      <c r="A460" s="12"/>
      <c r="B460" s="31" t="s">
        <v>98</v>
      </c>
      <c r="C460" s="46" t="s">
        <v>0</v>
      </c>
      <c r="D460" s="46" t="s">
        <v>0</v>
      </c>
      <c r="E460" s="46" t="s">
        <v>0</v>
      </c>
      <c r="F460" s="46" t="s">
        <v>0</v>
      </c>
      <c r="G460" s="46" t="s">
        <v>0</v>
      </c>
      <c r="H460" s="46" t="s">
        <v>0</v>
      </c>
      <c r="I460" s="46" t="s">
        <v>0</v>
      </c>
      <c r="J460" s="46" t="s">
        <v>0</v>
      </c>
      <c r="K460" s="46" t="s">
        <v>0</v>
      </c>
      <c r="L460" s="46" t="s">
        <v>0</v>
      </c>
      <c r="M460" s="46" t="s">
        <v>0</v>
      </c>
      <c r="N460" s="46" t="s">
        <v>0</v>
      </c>
      <c r="O460" s="46" t="s">
        <v>0</v>
      </c>
      <c r="P460" s="80">
        <f t="shared" ref="P460:AU460" si="364">(P437/P$63)*100</f>
        <v>0</v>
      </c>
      <c r="Q460" s="80">
        <f t="shared" si="364"/>
        <v>0</v>
      </c>
      <c r="R460" s="80">
        <f t="shared" si="364"/>
        <v>0.1762114537444934</v>
      </c>
      <c r="S460" s="80">
        <f t="shared" si="364"/>
        <v>0.20576131687242799</v>
      </c>
      <c r="T460" s="80">
        <f t="shared" si="364"/>
        <v>0.19117647058823531</v>
      </c>
      <c r="U460" s="80">
        <f t="shared" si="364"/>
        <v>0.12360939431396785</v>
      </c>
      <c r="V460" s="80">
        <f t="shared" si="364"/>
        <v>0.12845215157353884</v>
      </c>
      <c r="W460" s="80">
        <f t="shared" si="364"/>
        <v>0.14547217844587224</v>
      </c>
      <c r="X460" s="80">
        <f t="shared" si="364"/>
        <v>0.1949740034662045</v>
      </c>
      <c r="Y460" s="80">
        <f t="shared" si="364"/>
        <v>0.7396311206815841</v>
      </c>
      <c r="Z460" s="80">
        <f t="shared" si="364"/>
        <v>0.33755274261603374</v>
      </c>
      <c r="AA460" s="80">
        <f t="shared" si="364"/>
        <v>0.86697516089569693</v>
      </c>
      <c r="AB460" s="80">
        <f t="shared" si="364"/>
        <v>0.92385490615579124</v>
      </c>
      <c r="AC460" s="80">
        <f t="shared" si="364"/>
        <v>1.0025062656641603</v>
      </c>
      <c r="AD460" s="80">
        <f t="shared" si="364"/>
        <v>0.889662508461464</v>
      </c>
      <c r="AE460" s="80">
        <f t="shared" si="364"/>
        <v>1.2658227848101267</v>
      </c>
      <c r="AF460" s="80">
        <f t="shared" si="364"/>
        <v>1.2660661320443811</v>
      </c>
      <c r="AG460" s="80">
        <f t="shared" si="364"/>
        <v>1.3352939781324857</v>
      </c>
      <c r="AH460" s="80">
        <f t="shared" si="364"/>
        <v>1.3186206896551724</v>
      </c>
      <c r="AI460" s="80">
        <f t="shared" si="364"/>
        <v>1.4755791648221928</v>
      </c>
      <c r="AJ460" s="80">
        <f t="shared" si="364"/>
        <v>1.6929315574310961</v>
      </c>
      <c r="AK460" s="80">
        <f t="shared" si="364"/>
        <v>1.4701904349707855</v>
      </c>
      <c r="AL460" s="80">
        <f t="shared" si="364"/>
        <v>1.5835119318623476</v>
      </c>
      <c r="AM460" s="80">
        <f t="shared" si="364"/>
        <v>1.543917605907501</v>
      </c>
      <c r="AN460" s="80">
        <f t="shared" si="364"/>
        <v>1.942371791618023</v>
      </c>
      <c r="AO460" s="80">
        <f t="shared" si="364"/>
        <v>1.9973054644268022</v>
      </c>
      <c r="AP460" s="80">
        <f t="shared" si="364"/>
        <v>1.9741141704316199</v>
      </c>
      <c r="AQ460" s="80">
        <f t="shared" si="364"/>
        <v>2.3894353894416511</v>
      </c>
      <c r="AR460" s="80">
        <f t="shared" si="364"/>
        <v>2.4498372162829898</v>
      </c>
      <c r="AS460" s="80">
        <f t="shared" si="364"/>
        <v>2.6271408762133195</v>
      </c>
      <c r="AT460" s="80">
        <f t="shared" si="364"/>
        <v>2.459221358775102</v>
      </c>
      <c r="AU460" s="80">
        <f t="shared" si="364"/>
        <v>2.4260593643203081</v>
      </c>
      <c r="AV460" s="80">
        <f t="shared" ref="AV460:BM460" si="365">(AV437/AV$63)*100</f>
        <v>2.2092588437663601</v>
      </c>
      <c r="AW460" s="80">
        <f t="shared" si="365"/>
        <v>2.3008385038829595</v>
      </c>
      <c r="AX460" s="80">
        <f t="shared" si="365"/>
        <v>2.140758403199754</v>
      </c>
      <c r="AY460" s="80">
        <f t="shared" si="365"/>
        <v>2.0724841465244626</v>
      </c>
      <c r="AZ460" s="80">
        <f t="shared" si="365"/>
        <v>2.1893131152651106</v>
      </c>
      <c r="BA460" s="80">
        <f t="shared" si="365"/>
        <v>2.0983569660139545</v>
      </c>
      <c r="BB460" s="80">
        <f t="shared" si="365"/>
        <v>2.0393419739556866</v>
      </c>
      <c r="BC460" s="80">
        <f t="shared" si="365"/>
        <v>1.9165046411888245</v>
      </c>
      <c r="BD460" s="80">
        <f t="shared" si="365"/>
        <v>1.8762728129328647</v>
      </c>
      <c r="BE460" s="80">
        <f t="shared" si="365"/>
        <v>1.7086673772683776</v>
      </c>
      <c r="BF460" s="80">
        <f t="shared" si="365"/>
        <v>1.576291986727876</v>
      </c>
      <c r="BG460" s="80">
        <f t="shared" si="365"/>
        <v>1.584282054723378</v>
      </c>
      <c r="BH460" s="80">
        <f t="shared" si="365"/>
        <v>0.89446444340258791</v>
      </c>
      <c r="BI460" s="80">
        <f t="shared" si="365"/>
        <v>0.65748323563210032</v>
      </c>
      <c r="BJ460" s="80">
        <f t="shared" si="365"/>
        <v>0.71067042300537953</v>
      </c>
      <c r="BK460" s="80">
        <f t="shared" si="365"/>
        <v>0.62615169219202504</v>
      </c>
      <c r="BL460" s="80">
        <f t="shared" si="365"/>
        <v>0.66807404282851934</v>
      </c>
      <c r="BM460" s="80">
        <f t="shared" si="365"/>
        <v>0.73991078239156149</v>
      </c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</row>
    <row r="461" spans="1:92" x14ac:dyDescent="0.25">
      <c r="A461" s="11"/>
      <c r="B461" s="166" t="s">
        <v>147</v>
      </c>
      <c r="C461" s="46" t="s">
        <v>0</v>
      </c>
      <c r="D461" s="46" t="s">
        <v>0</v>
      </c>
      <c r="E461" s="46" t="s">
        <v>0</v>
      </c>
      <c r="F461" s="46" t="s">
        <v>0</v>
      </c>
      <c r="G461" s="46" t="s">
        <v>0</v>
      </c>
      <c r="H461" s="46" t="s">
        <v>0</v>
      </c>
      <c r="I461" s="46" t="s">
        <v>0</v>
      </c>
      <c r="J461" s="46" t="s">
        <v>0</v>
      </c>
      <c r="K461" s="46" t="s">
        <v>0</v>
      </c>
      <c r="L461" s="46" t="s">
        <v>0</v>
      </c>
      <c r="M461" s="46" t="s">
        <v>0</v>
      </c>
      <c r="N461" s="46" t="s">
        <v>0</v>
      </c>
      <c r="O461" s="46" t="s">
        <v>0</v>
      </c>
      <c r="P461" s="80">
        <f t="shared" ref="P461:AU461" si="366">(P438/P$63)*100</f>
        <v>9.1485986250661018</v>
      </c>
      <c r="Q461" s="80">
        <f t="shared" si="366"/>
        <v>9.05805829920501</v>
      </c>
      <c r="R461" s="80">
        <f t="shared" si="366"/>
        <v>9.5154185022026443</v>
      </c>
      <c r="S461" s="80">
        <f t="shared" si="366"/>
        <v>11.073699962588851</v>
      </c>
      <c r="T461" s="80">
        <f t="shared" si="366"/>
        <v>12.441176470588236</v>
      </c>
      <c r="U461" s="80">
        <f t="shared" si="366"/>
        <v>11.591814311220986</v>
      </c>
      <c r="V461" s="80">
        <f t="shared" si="366"/>
        <v>14.052665382145152</v>
      </c>
      <c r="W461" s="80">
        <f t="shared" si="366"/>
        <v>13.989574493878045</v>
      </c>
      <c r="X461" s="80">
        <f t="shared" si="366"/>
        <v>17.027729636048527</v>
      </c>
      <c r="Y461" s="80">
        <f t="shared" si="366"/>
        <v>20.8875573448179</v>
      </c>
      <c r="Z461" s="80">
        <f t="shared" si="366"/>
        <v>20.705792098197161</v>
      </c>
      <c r="AA461" s="80">
        <f t="shared" si="366"/>
        <v>19.722355193872669</v>
      </c>
      <c r="AB461" s="80">
        <f t="shared" si="366"/>
        <v>22.989399980550424</v>
      </c>
      <c r="AC461" s="80">
        <f t="shared" si="366"/>
        <v>20.494092373791624</v>
      </c>
      <c r="AD461" s="80">
        <f t="shared" si="366"/>
        <v>21.799954872191599</v>
      </c>
      <c r="AE461" s="80">
        <f t="shared" si="366"/>
        <v>24.497749312709587</v>
      </c>
      <c r="AF461" s="80">
        <f t="shared" si="366"/>
        <v>24.854443590025266</v>
      </c>
      <c r="AG461" s="80">
        <f t="shared" si="366"/>
        <v>23.968882669639257</v>
      </c>
      <c r="AH461" s="80">
        <f t="shared" si="366"/>
        <v>22.732873563218391</v>
      </c>
      <c r="AI461" s="80">
        <f t="shared" si="366"/>
        <v>22.666535504074236</v>
      </c>
      <c r="AJ461" s="80">
        <f t="shared" si="366"/>
        <v>26.035210338915999</v>
      </c>
      <c r="AK461" s="80">
        <f t="shared" si="366"/>
        <v>25.619454663492753</v>
      </c>
      <c r="AL461" s="80">
        <f t="shared" si="366"/>
        <v>21.789390692147958</v>
      </c>
      <c r="AM461" s="80">
        <f t="shared" si="366"/>
        <v>21.314613291877187</v>
      </c>
      <c r="AN461" s="80">
        <f t="shared" si="366"/>
        <v>21.498062704092856</v>
      </c>
      <c r="AO461" s="80">
        <f t="shared" si="366"/>
        <v>23.107545460773192</v>
      </c>
      <c r="AP461" s="80">
        <f t="shared" si="366"/>
        <v>25.237973460631373</v>
      </c>
      <c r="AQ461" s="80">
        <f t="shared" si="366"/>
        <v>28.192332016305265</v>
      </c>
      <c r="AR461" s="80">
        <f t="shared" si="366"/>
        <v>30.064767138470067</v>
      </c>
      <c r="AS461" s="80">
        <f t="shared" si="366"/>
        <v>32.165477216633384</v>
      </c>
      <c r="AT461" s="80">
        <f t="shared" si="366"/>
        <v>33.286046780026155</v>
      </c>
      <c r="AU461" s="80">
        <f t="shared" si="366"/>
        <v>34.661365941482927</v>
      </c>
      <c r="AV461" s="80">
        <f t="shared" ref="AV461:BM461" si="367">(AV438/AV$63)*100</f>
        <v>36.832323685588214</v>
      </c>
      <c r="AW461" s="80">
        <f t="shared" si="367"/>
        <v>38.781141065155659</v>
      </c>
      <c r="AX461" s="80">
        <f t="shared" si="367"/>
        <v>41.07653257441735</v>
      </c>
      <c r="AY461" s="80">
        <f t="shared" si="367"/>
        <v>42.513991630031846</v>
      </c>
      <c r="AZ461" s="80">
        <f t="shared" si="367"/>
        <v>46.150036702229286</v>
      </c>
      <c r="BA461" s="80">
        <f t="shared" si="367"/>
        <v>47.57303623677695</v>
      </c>
      <c r="BB461" s="80">
        <f t="shared" si="367"/>
        <v>49.35236147759948</v>
      </c>
      <c r="BC461" s="80">
        <f t="shared" si="367"/>
        <v>49.636106713698325</v>
      </c>
      <c r="BD461" s="80">
        <f t="shared" si="367"/>
        <v>48.278816774281324</v>
      </c>
      <c r="BE461" s="80">
        <f t="shared" si="367"/>
        <v>45.843591302501814</v>
      </c>
      <c r="BF461" s="80">
        <f t="shared" si="367"/>
        <v>47.893186673333034</v>
      </c>
      <c r="BG461" s="80">
        <f t="shared" si="367"/>
        <v>54.07434746835812</v>
      </c>
      <c r="BH461" s="80">
        <f t="shared" si="367"/>
        <v>48.792248587680604</v>
      </c>
      <c r="BI461" s="80">
        <f t="shared" si="367"/>
        <v>45.841444204196293</v>
      </c>
      <c r="BJ461" s="80">
        <f t="shared" si="367"/>
        <v>48.785242570071127</v>
      </c>
      <c r="BK461" s="80">
        <f t="shared" si="367"/>
        <v>46.503716950290617</v>
      </c>
      <c r="BL461" s="80">
        <f t="shared" si="367"/>
        <v>51.665497813383709</v>
      </c>
      <c r="BM461" s="80">
        <f t="shared" si="367"/>
        <v>74.512142170417818</v>
      </c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</row>
    <row r="462" spans="1:92" x14ac:dyDescent="0.25">
      <c r="A462" s="11"/>
      <c r="B462" s="14" t="s">
        <v>20</v>
      </c>
      <c r="C462" s="46" t="s">
        <v>0</v>
      </c>
      <c r="D462" s="46" t="s">
        <v>0</v>
      </c>
      <c r="E462" s="46" t="s">
        <v>0</v>
      </c>
      <c r="F462" s="46" t="s">
        <v>0</v>
      </c>
      <c r="G462" s="46" t="s">
        <v>0</v>
      </c>
      <c r="H462" s="46" t="s">
        <v>0</v>
      </c>
      <c r="I462" s="46" t="s">
        <v>0</v>
      </c>
      <c r="J462" s="46" t="s">
        <v>0</v>
      </c>
      <c r="K462" s="46" t="s">
        <v>0</v>
      </c>
      <c r="L462" s="46" t="s">
        <v>0</v>
      </c>
      <c r="M462" s="46" t="s">
        <v>0</v>
      </c>
      <c r="N462" s="46" t="s">
        <v>0</v>
      </c>
      <c r="O462" s="46" t="s">
        <v>0</v>
      </c>
      <c r="P462" s="80">
        <f t="shared" ref="P462:AU462" si="368">(P439/P$63)*100</f>
        <v>1.2956107879428873</v>
      </c>
      <c r="Q462" s="80">
        <f t="shared" si="368"/>
        <v>1.4213442543965309</v>
      </c>
      <c r="R462" s="80">
        <f t="shared" si="368"/>
        <v>1.1674008810572687</v>
      </c>
      <c r="S462" s="80">
        <f t="shared" si="368"/>
        <v>2.1511410400299287</v>
      </c>
      <c r="T462" s="80">
        <f t="shared" si="368"/>
        <v>3.2647058823529411</v>
      </c>
      <c r="U462" s="80">
        <f t="shared" si="368"/>
        <v>3.6121411893970605</v>
      </c>
      <c r="V462" s="80">
        <f t="shared" si="368"/>
        <v>4.4958253050738595</v>
      </c>
      <c r="W462" s="80">
        <f t="shared" si="368"/>
        <v>4.9945447933082798</v>
      </c>
      <c r="X462" s="80">
        <f t="shared" si="368"/>
        <v>6.1633448873483534</v>
      </c>
      <c r="Y462" s="80">
        <f t="shared" si="368"/>
        <v>7.6865462035389953</v>
      </c>
      <c r="Z462" s="80">
        <f t="shared" si="368"/>
        <v>6.7357115458381287</v>
      </c>
      <c r="AA462" s="80">
        <f t="shared" si="368"/>
        <v>6.6379447901707351</v>
      </c>
      <c r="AB462" s="80">
        <f t="shared" si="368"/>
        <v>7.3324905183312268</v>
      </c>
      <c r="AC462" s="80">
        <f t="shared" si="368"/>
        <v>6.9566774078052269</v>
      </c>
      <c r="AD462" s="80">
        <f t="shared" si="368"/>
        <v>7.3397156948070776</v>
      </c>
      <c r="AE462" s="80">
        <f t="shared" si="368"/>
        <v>7.9121476692547059</v>
      </c>
      <c r="AF462" s="80">
        <f t="shared" si="368"/>
        <v>7.2448643304405147</v>
      </c>
      <c r="AG462" s="80">
        <f t="shared" si="368"/>
        <v>5.5451462182482274</v>
      </c>
      <c r="AH462" s="80">
        <f t="shared" si="368"/>
        <v>5.0059770114942532</v>
      </c>
      <c r="AI462" s="80">
        <f t="shared" si="368"/>
        <v>5.094027183447281</v>
      </c>
      <c r="AJ462" s="80">
        <f t="shared" si="368"/>
        <v>6.0348806540946853</v>
      </c>
      <c r="AK462" s="80">
        <f t="shared" si="368"/>
        <v>5.6711209694871245</v>
      </c>
      <c r="AL462" s="80">
        <f t="shared" si="368"/>
        <v>2.9482638002065449</v>
      </c>
      <c r="AM462" s="80">
        <f t="shared" si="368"/>
        <v>2.673921492421298</v>
      </c>
      <c r="AN462" s="80">
        <f t="shared" si="368"/>
        <v>2.7088303470213018</v>
      </c>
      <c r="AO462" s="80">
        <f t="shared" si="368"/>
        <v>3.8682570008448969</v>
      </c>
      <c r="AP462" s="80">
        <f t="shared" si="368"/>
        <v>3.8871366464922001</v>
      </c>
      <c r="AQ462" s="80">
        <f t="shared" si="368"/>
        <v>3.8546552037219088</v>
      </c>
      <c r="AR462" s="80">
        <f t="shared" si="368"/>
        <v>4.5677572790874876</v>
      </c>
      <c r="AS462" s="80">
        <f t="shared" si="368"/>
        <v>4.8955728901761955</v>
      </c>
      <c r="AT462" s="80">
        <f t="shared" si="368"/>
        <v>4.5524928829729934</v>
      </c>
      <c r="AU462" s="80">
        <f t="shared" si="368"/>
        <v>4.0142402678604157</v>
      </c>
      <c r="AV462" s="80">
        <f t="shared" ref="AV462:BM462" si="369">(AV439/AV$63)*100</f>
        <v>4.4424500785281582</v>
      </c>
      <c r="AW462" s="80">
        <f t="shared" si="369"/>
        <v>4.7180984939232022</v>
      </c>
      <c r="AX462" s="80">
        <f t="shared" si="369"/>
        <v>4.2399815398815477</v>
      </c>
      <c r="AY462" s="80">
        <f t="shared" si="369"/>
        <v>4.0560443285962799</v>
      </c>
      <c r="AZ462" s="80">
        <f t="shared" si="369"/>
        <v>4.8675703124214422</v>
      </c>
      <c r="BA462" s="80">
        <f t="shared" si="369"/>
        <v>4.5761872608597791</v>
      </c>
      <c r="BB462" s="80">
        <f t="shared" si="369"/>
        <v>3.8890963672244094</v>
      </c>
      <c r="BC462" s="80">
        <f t="shared" si="369"/>
        <v>7.1524951923587725</v>
      </c>
      <c r="BD462" s="80">
        <f t="shared" si="369"/>
        <v>9.124738924084987</v>
      </c>
      <c r="BE462" s="80">
        <f t="shared" si="369"/>
        <v>10.721490440776831</v>
      </c>
      <c r="BF462" s="80">
        <f t="shared" si="369"/>
        <v>11.752283987091495</v>
      </c>
      <c r="BG462" s="80">
        <f t="shared" si="369"/>
        <v>11.278381406422323</v>
      </c>
      <c r="BH462" s="80">
        <f t="shared" si="369"/>
        <v>11.808433954499712</v>
      </c>
      <c r="BI462" s="80">
        <f t="shared" si="369"/>
        <v>12.314291361590966</v>
      </c>
      <c r="BJ462" s="80">
        <f t="shared" si="369"/>
        <v>15.706468339632654</v>
      </c>
      <c r="BK462" s="80">
        <f t="shared" si="369"/>
        <v>14.99348688394358</v>
      </c>
      <c r="BL462" s="80">
        <f t="shared" si="369"/>
        <v>15.768536713113837</v>
      </c>
      <c r="BM462" s="80">
        <f t="shared" si="369"/>
        <v>25.483152622282894</v>
      </c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</row>
    <row r="463" spans="1:92" x14ac:dyDescent="0.25">
      <c r="A463" s="11"/>
      <c r="B463" s="31" t="s">
        <v>21</v>
      </c>
      <c r="C463" s="46" t="s">
        <v>0</v>
      </c>
      <c r="D463" s="46" t="s">
        <v>0</v>
      </c>
      <c r="E463" s="46" t="s">
        <v>0</v>
      </c>
      <c r="F463" s="46" t="s">
        <v>0</v>
      </c>
      <c r="G463" s="46" t="s">
        <v>0</v>
      </c>
      <c r="H463" s="46" t="s">
        <v>0</v>
      </c>
      <c r="I463" s="46" t="s">
        <v>0</v>
      </c>
      <c r="J463" s="46" t="s">
        <v>0</v>
      </c>
      <c r="K463" s="46" t="s">
        <v>0</v>
      </c>
      <c r="L463" s="46" t="s">
        <v>0</v>
      </c>
      <c r="M463" s="46" t="s">
        <v>0</v>
      </c>
      <c r="N463" s="46" t="s">
        <v>0</v>
      </c>
      <c r="O463" s="46" t="s">
        <v>0</v>
      </c>
      <c r="P463" s="80">
        <f t="shared" ref="P463:AU463" si="370">(P440/P$63)*100</f>
        <v>0.87255420412480167</v>
      </c>
      <c r="Q463" s="80">
        <f t="shared" si="370"/>
        <v>1.469525415562515</v>
      </c>
      <c r="R463" s="80">
        <f t="shared" si="370"/>
        <v>1.9383259911894273</v>
      </c>
      <c r="S463" s="80">
        <f t="shared" si="370"/>
        <v>2.543958099513655</v>
      </c>
      <c r="T463" s="80">
        <f t="shared" si="370"/>
        <v>3.7352941176470589</v>
      </c>
      <c r="U463" s="80">
        <f t="shared" si="370"/>
        <v>3.598406812251064</v>
      </c>
      <c r="V463" s="80">
        <f t="shared" si="370"/>
        <v>4.149004495825305</v>
      </c>
      <c r="W463" s="80">
        <f t="shared" si="370"/>
        <v>3.6368044611468058</v>
      </c>
      <c r="X463" s="80">
        <f t="shared" si="370"/>
        <v>4.1594454072790299</v>
      </c>
      <c r="Y463" s="80">
        <f t="shared" si="370"/>
        <v>4.8403707518022658</v>
      </c>
      <c r="Z463" s="80">
        <f t="shared" si="370"/>
        <v>5.7307249712313002</v>
      </c>
      <c r="AA463" s="80">
        <f t="shared" si="370"/>
        <v>4.5848625073134404</v>
      </c>
      <c r="AB463" s="80">
        <f t="shared" si="370"/>
        <v>5.7376252066517548</v>
      </c>
      <c r="AC463" s="80">
        <f t="shared" si="370"/>
        <v>5.0877192982456139</v>
      </c>
      <c r="AD463" s="80">
        <f t="shared" si="370"/>
        <v>5.5378267736840412</v>
      </c>
      <c r="AE463" s="80">
        <f t="shared" si="370"/>
        <v>6.7278934171173077</v>
      </c>
      <c r="AF463" s="80">
        <f t="shared" si="370"/>
        <v>7.8600461386356155</v>
      </c>
      <c r="AG463" s="80">
        <f t="shared" si="370"/>
        <v>8.13272300358134</v>
      </c>
      <c r="AH463" s="80">
        <f t="shared" si="370"/>
        <v>8.0993103448275861</v>
      </c>
      <c r="AI463" s="80">
        <f t="shared" si="370"/>
        <v>7.9533716983916189</v>
      </c>
      <c r="AJ463" s="80">
        <f t="shared" si="370"/>
        <v>9.7388896215218246</v>
      </c>
      <c r="AK463" s="80">
        <f t="shared" si="370"/>
        <v>9.9991884873404011</v>
      </c>
      <c r="AL463" s="80">
        <f t="shared" si="370"/>
        <v>8.5938280790201329</v>
      </c>
      <c r="AM463" s="80">
        <f t="shared" si="370"/>
        <v>8.0557714729887291</v>
      </c>
      <c r="AN463" s="80">
        <f t="shared" si="370"/>
        <v>7.7635653012537427</v>
      </c>
      <c r="AO463" s="80">
        <f t="shared" si="370"/>
        <v>8.2404073772425921</v>
      </c>
      <c r="AP463" s="80">
        <f t="shared" si="370"/>
        <v>8.900917796152644</v>
      </c>
      <c r="AQ463" s="80">
        <f t="shared" si="370"/>
        <v>10.795664452139283</v>
      </c>
      <c r="AR463" s="80">
        <f t="shared" si="370"/>
        <v>11.410445865755385</v>
      </c>
      <c r="AS463" s="80">
        <f t="shared" si="370"/>
        <v>11.964814408317762</v>
      </c>
      <c r="AT463" s="80">
        <f t="shared" si="370"/>
        <v>12.171558821266446</v>
      </c>
      <c r="AU463" s="80">
        <f t="shared" si="370"/>
        <v>12.615427228402329</v>
      </c>
      <c r="AV463" s="80">
        <f t="shared" ref="AV463:BM463" si="371">(AV440/AV$63)*100</f>
        <v>13.260788273128412</v>
      </c>
      <c r="AW463" s="80">
        <f t="shared" si="371"/>
        <v>12.984360489374017</v>
      </c>
      <c r="AX463" s="80">
        <f t="shared" si="371"/>
        <v>14.102607491731407</v>
      </c>
      <c r="AY463" s="80">
        <f t="shared" si="371"/>
        <v>14.507389025671236</v>
      </c>
      <c r="AZ463" s="80">
        <f t="shared" si="371"/>
        <v>14.834990799304165</v>
      </c>
      <c r="BA463" s="80">
        <f t="shared" si="371"/>
        <v>14.531622777402657</v>
      </c>
      <c r="BB463" s="80">
        <f t="shared" si="371"/>
        <v>15.864745893459533</v>
      </c>
      <c r="BC463" s="80">
        <f t="shared" si="371"/>
        <v>15.832102648009833</v>
      </c>
      <c r="BD463" s="80">
        <f t="shared" si="371"/>
        <v>15.751109798796048</v>
      </c>
      <c r="BE463" s="80">
        <f t="shared" si="371"/>
        <v>15.445583951219675</v>
      </c>
      <c r="BF463" s="80">
        <f t="shared" si="371"/>
        <v>16.888505067951456</v>
      </c>
      <c r="BG463" s="80">
        <f t="shared" si="371"/>
        <v>20.755334916642841</v>
      </c>
      <c r="BH463" s="80">
        <f t="shared" si="371"/>
        <v>19.40248628778059</v>
      </c>
      <c r="BI463" s="80">
        <f t="shared" si="371"/>
        <v>16.653133099283902</v>
      </c>
      <c r="BJ463" s="80">
        <f t="shared" si="371"/>
        <v>14.966458312007788</v>
      </c>
      <c r="BK463" s="80">
        <f t="shared" si="371"/>
        <v>13.625060822098463</v>
      </c>
      <c r="BL463" s="80">
        <f t="shared" si="371"/>
        <v>16.101744858544439</v>
      </c>
      <c r="BM463" s="80">
        <f t="shared" si="371"/>
        <v>27.195368700408718</v>
      </c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</row>
    <row r="464" spans="1:92" x14ac:dyDescent="0.25">
      <c r="A464" s="12"/>
      <c r="B464" s="51" t="s">
        <v>22</v>
      </c>
      <c r="C464" s="91" t="s">
        <v>0</v>
      </c>
      <c r="D464" s="91" t="s">
        <v>0</v>
      </c>
      <c r="E464" s="91" t="s">
        <v>0</v>
      </c>
      <c r="F464" s="91" t="s">
        <v>0</v>
      </c>
      <c r="G464" s="91" t="s">
        <v>0</v>
      </c>
      <c r="H464" s="91" t="s">
        <v>0</v>
      </c>
      <c r="I464" s="91" t="s">
        <v>0</v>
      </c>
      <c r="J464" s="91" t="s">
        <v>0</v>
      </c>
      <c r="K464" s="91" t="s">
        <v>0</v>
      </c>
      <c r="L464" s="91" t="s">
        <v>0</v>
      </c>
      <c r="M464" s="91" t="s">
        <v>0</v>
      </c>
      <c r="N464" s="91" t="s">
        <v>0</v>
      </c>
      <c r="O464" s="91" t="s">
        <v>0</v>
      </c>
      <c r="P464" s="145">
        <f t="shared" ref="P464:AU464" si="372">(P441/P$63)*100</f>
        <v>6.9804336329984134</v>
      </c>
      <c r="Q464" s="145">
        <f t="shared" si="372"/>
        <v>6.167188629245965</v>
      </c>
      <c r="R464" s="145">
        <f t="shared" si="372"/>
        <v>6.4096916299559474</v>
      </c>
      <c r="S464" s="145">
        <f t="shared" si="372"/>
        <v>6.378600823045268</v>
      </c>
      <c r="T464" s="145">
        <f t="shared" si="372"/>
        <v>5.4411764705882355</v>
      </c>
      <c r="U464" s="145">
        <f t="shared" si="372"/>
        <v>4.3812663095728608</v>
      </c>
      <c r="V464" s="145">
        <f t="shared" si="372"/>
        <v>5.407835581245986</v>
      </c>
      <c r="W464" s="145">
        <f t="shared" si="372"/>
        <v>5.3582252394229606</v>
      </c>
      <c r="X464" s="145">
        <f t="shared" si="372"/>
        <v>6.7049393414211442</v>
      </c>
      <c r="Y464" s="145">
        <f t="shared" si="372"/>
        <v>8.3606403894766412</v>
      </c>
      <c r="Z464" s="145">
        <f t="shared" si="372"/>
        <v>8.2393555811277324</v>
      </c>
      <c r="AA464" s="145">
        <f t="shared" si="372"/>
        <v>8.4995478963884903</v>
      </c>
      <c r="AB464" s="145">
        <f t="shared" si="372"/>
        <v>9.9192842555674421</v>
      </c>
      <c r="AC464" s="145">
        <f t="shared" si="372"/>
        <v>8.4496956677407802</v>
      </c>
      <c r="AD464" s="145">
        <f t="shared" si="372"/>
        <v>8.9224124037004806</v>
      </c>
      <c r="AE464" s="145">
        <f t="shared" si="372"/>
        <v>9.8577082263375733</v>
      </c>
      <c r="AF464" s="145">
        <f t="shared" si="372"/>
        <v>9.7495331209491365</v>
      </c>
      <c r="AG464" s="145">
        <f t="shared" si="372"/>
        <v>10.291013447809691</v>
      </c>
      <c r="AH464" s="145">
        <f t="shared" si="372"/>
        <v>9.6275862068965523</v>
      </c>
      <c r="AI464" s="145">
        <f t="shared" si="372"/>
        <v>9.6191366222353381</v>
      </c>
      <c r="AJ464" s="145">
        <f t="shared" si="372"/>
        <v>10.261440063299485</v>
      </c>
      <c r="AK464" s="145">
        <f t="shared" si="372"/>
        <v>9.9491452066652233</v>
      </c>
      <c r="AL464" s="145">
        <f t="shared" si="372"/>
        <v>10.247298812921279</v>
      </c>
      <c r="AM464" s="145">
        <f t="shared" si="372"/>
        <v>10.584920326467159</v>
      </c>
      <c r="AN464" s="145">
        <f t="shared" si="372"/>
        <v>11.025667055817809</v>
      </c>
      <c r="AO464" s="145">
        <f t="shared" si="372"/>
        <v>10.998881082685706</v>
      </c>
      <c r="AP464" s="145">
        <f t="shared" si="372"/>
        <v>12.449919017986531</v>
      </c>
      <c r="AQ464" s="145">
        <f t="shared" si="372"/>
        <v>13.542012360444074</v>
      </c>
      <c r="AR464" s="145">
        <f t="shared" si="372"/>
        <v>14.086563993627191</v>
      </c>
      <c r="AS464" s="145">
        <f t="shared" si="372"/>
        <v>15.305089918139425</v>
      </c>
      <c r="AT464" s="145">
        <f t="shared" si="372"/>
        <v>16.561995075786719</v>
      </c>
      <c r="AU464" s="145">
        <f t="shared" si="372"/>
        <v>18.031698445220183</v>
      </c>
      <c r="AV464" s="145">
        <f t="shared" ref="AV464:BM464" si="373">(AV441/AV$63)*100</f>
        <v>19.129085333931641</v>
      </c>
      <c r="AW464" s="145">
        <f t="shared" si="373"/>
        <v>21.078682081858439</v>
      </c>
      <c r="AX464" s="145">
        <f t="shared" si="373"/>
        <v>22.733943542804401</v>
      </c>
      <c r="AY464" s="145">
        <f t="shared" si="373"/>
        <v>23.95055827576433</v>
      </c>
      <c r="AZ464" s="145">
        <f t="shared" si="373"/>
        <v>26.447475590503679</v>
      </c>
      <c r="BA464" s="145">
        <f t="shared" si="373"/>
        <v>28.465226198514515</v>
      </c>
      <c r="BB464" s="145">
        <f t="shared" si="373"/>
        <v>29.598519216915538</v>
      </c>
      <c r="BC464" s="145">
        <f t="shared" si="373"/>
        <v>26.651508873329721</v>
      </c>
      <c r="BD464" s="145">
        <f t="shared" si="373"/>
        <v>23.402968051400293</v>
      </c>
      <c r="BE464" s="145">
        <f t="shared" si="373"/>
        <v>19.67651691050531</v>
      </c>
      <c r="BF464" s="145">
        <f t="shared" si="373"/>
        <v>19.252397618290075</v>
      </c>
      <c r="BG464" s="145">
        <f t="shared" si="373"/>
        <v>22.040631145292959</v>
      </c>
      <c r="BH464" s="145">
        <f t="shared" si="373"/>
        <v>17.581328345400301</v>
      </c>
      <c r="BI464" s="145">
        <f t="shared" si="373"/>
        <v>16.874019743321419</v>
      </c>
      <c r="BJ464" s="145">
        <f t="shared" si="373"/>
        <v>18.112315918430681</v>
      </c>
      <c r="BK464" s="145">
        <f t="shared" si="373"/>
        <v>17.885169244248569</v>
      </c>
      <c r="BL464" s="145">
        <f t="shared" si="373"/>
        <v>19.795216241725434</v>
      </c>
      <c r="BM464" s="145">
        <f t="shared" si="373"/>
        <v>21.833620847726205</v>
      </c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</row>
    <row r="465" spans="1:92" x14ac:dyDescent="0.25">
      <c r="A465" s="12"/>
      <c r="B465" s="31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  <c r="AC465" s="79"/>
      <c r="AD465" s="79"/>
      <c r="AE465" s="79"/>
      <c r="AF465" s="79"/>
      <c r="AG465" s="79"/>
      <c r="AH465" s="79"/>
      <c r="AI465" s="79"/>
      <c r="AJ465" s="79"/>
      <c r="AK465" s="79"/>
      <c r="AL465" s="79"/>
      <c r="AM465" s="79"/>
      <c r="AN465" s="79"/>
      <c r="AO465" s="79"/>
      <c r="AP465" s="79"/>
      <c r="AQ465" s="79"/>
      <c r="AR465" s="79"/>
      <c r="AS465" s="79"/>
      <c r="AT465" s="79"/>
      <c r="AU465" s="79"/>
      <c r="AV465" s="79"/>
      <c r="AW465" s="79"/>
      <c r="AX465" s="79"/>
      <c r="AY465" s="79"/>
      <c r="AZ465" s="79"/>
      <c r="BA465" s="79"/>
      <c r="BB465" s="79"/>
      <c r="BC465" s="79"/>
      <c r="BD465" s="79"/>
      <c r="BE465" s="79"/>
      <c r="BF465" s="79"/>
      <c r="BG465" s="79"/>
      <c r="BH465" s="79"/>
      <c r="BI465" s="79"/>
      <c r="BJ465" s="79"/>
      <c r="BK465" s="79"/>
      <c r="BL465" s="79"/>
      <c r="BM465" s="79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</row>
    <row r="466" spans="1:92" x14ac:dyDescent="0.25">
      <c r="A466" s="12"/>
      <c r="B466" s="43" t="s">
        <v>311</v>
      </c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</row>
    <row r="467" spans="1:92" x14ac:dyDescent="0.25">
      <c r="A467" s="12"/>
      <c r="B467" s="9"/>
      <c r="C467" s="10">
        <v>1920</v>
      </c>
      <c r="D467" s="10">
        <v>1921</v>
      </c>
      <c r="E467" s="10">
        <v>1922</v>
      </c>
      <c r="F467" s="10">
        <v>1923</v>
      </c>
      <c r="G467" s="10">
        <v>1924</v>
      </c>
      <c r="H467" s="10">
        <v>1925</v>
      </c>
      <c r="I467" s="10">
        <v>1926</v>
      </c>
      <c r="J467" s="10">
        <v>1927</v>
      </c>
      <c r="K467" s="10">
        <v>1928</v>
      </c>
      <c r="L467" s="10">
        <v>1929</v>
      </c>
      <c r="M467" s="10">
        <v>1930</v>
      </c>
      <c r="N467" s="10">
        <v>1931</v>
      </c>
      <c r="O467" s="10">
        <v>1932</v>
      </c>
      <c r="P467" s="10">
        <v>1933</v>
      </c>
      <c r="Q467" s="10">
        <v>1934</v>
      </c>
      <c r="R467" s="10">
        <v>1935</v>
      </c>
      <c r="S467" s="10">
        <v>1936</v>
      </c>
      <c r="T467" s="10">
        <v>1937</v>
      </c>
      <c r="U467" s="10">
        <v>1938</v>
      </c>
      <c r="V467" s="10">
        <v>1939</v>
      </c>
      <c r="W467" s="10">
        <v>1940</v>
      </c>
      <c r="X467" s="10">
        <v>1941</v>
      </c>
      <c r="Y467" s="10">
        <v>1942</v>
      </c>
      <c r="Z467" s="10">
        <v>1943</v>
      </c>
      <c r="AA467" s="10">
        <v>1944</v>
      </c>
      <c r="AB467" s="10">
        <v>1945</v>
      </c>
      <c r="AC467" s="10">
        <v>1946</v>
      </c>
      <c r="AD467" s="10">
        <v>1947</v>
      </c>
      <c r="AE467" s="10">
        <v>1948</v>
      </c>
      <c r="AF467" s="10">
        <v>1949</v>
      </c>
      <c r="AG467" s="10">
        <v>1950</v>
      </c>
      <c r="AH467" s="10">
        <v>1951</v>
      </c>
      <c r="AI467" s="10">
        <v>1952</v>
      </c>
      <c r="AJ467" s="10">
        <v>1953</v>
      </c>
      <c r="AK467" s="10">
        <v>1954</v>
      </c>
      <c r="AL467" s="10">
        <v>1955</v>
      </c>
      <c r="AM467" s="10">
        <v>1956</v>
      </c>
      <c r="AN467" s="10">
        <v>1957</v>
      </c>
      <c r="AO467" s="10">
        <v>1958</v>
      </c>
      <c r="AP467" s="10">
        <v>1959</v>
      </c>
      <c r="AQ467" s="10">
        <v>1960</v>
      </c>
      <c r="AR467" s="10">
        <v>1961</v>
      </c>
      <c r="AS467" s="10">
        <v>1962</v>
      </c>
      <c r="AT467" s="10">
        <v>1963</v>
      </c>
      <c r="AU467" s="10">
        <v>1964</v>
      </c>
      <c r="AV467" s="10">
        <v>1965</v>
      </c>
      <c r="AW467" s="10">
        <v>1966</v>
      </c>
      <c r="AX467" s="10">
        <v>1967</v>
      </c>
      <c r="AY467" s="10">
        <v>1968</v>
      </c>
      <c r="AZ467" s="10">
        <v>1969</v>
      </c>
      <c r="BA467" s="10">
        <v>1970</v>
      </c>
      <c r="BB467" s="10">
        <v>1971</v>
      </c>
      <c r="BC467" s="10">
        <v>1972</v>
      </c>
      <c r="BD467" s="10">
        <v>1973</v>
      </c>
      <c r="BE467" s="10">
        <v>1974</v>
      </c>
      <c r="BF467" s="10">
        <v>1975</v>
      </c>
      <c r="BG467" s="10">
        <v>1976</v>
      </c>
      <c r="BH467" s="10">
        <v>1977</v>
      </c>
      <c r="BI467" s="10">
        <v>1978</v>
      </c>
      <c r="BJ467" s="10">
        <v>1979</v>
      </c>
      <c r="BK467" s="10">
        <v>1980</v>
      </c>
      <c r="BL467" s="10">
        <v>1981</v>
      </c>
      <c r="BM467" s="10">
        <v>1982</v>
      </c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</row>
    <row r="468" spans="1:92" x14ac:dyDescent="0.25">
      <c r="A468" s="12"/>
      <c r="B468" s="326" t="s">
        <v>294</v>
      </c>
      <c r="C468" s="138">
        <f t="shared" ref="C468:AH468" si="374">C7</f>
        <v>-2.1297574442910694</v>
      </c>
      <c r="D468" s="138">
        <f t="shared" si="374"/>
        <v>-3.5260930888575404</v>
      </c>
      <c r="E468" s="138">
        <f t="shared" si="374"/>
        <v>7.1846282372598269</v>
      </c>
      <c r="F468" s="138">
        <f t="shared" si="374"/>
        <v>13.990646921278248</v>
      </c>
      <c r="G468" s="138">
        <f t="shared" si="374"/>
        <v>2.6495726495726402</v>
      </c>
      <c r="H468" s="138">
        <f t="shared" si="374"/>
        <v>2.2647793505412128</v>
      </c>
      <c r="I468" s="138">
        <f t="shared" si="374"/>
        <v>6.0087933561309148</v>
      </c>
      <c r="J468" s="138">
        <f t="shared" si="374"/>
        <v>0.55299539170508005</v>
      </c>
      <c r="K468" s="138">
        <f t="shared" si="374"/>
        <v>1.8484570730217031</v>
      </c>
      <c r="L468" s="138">
        <f t="shared" si="374"/>
        <v>6.5693861877474058</v>
      </c>
      <c r="M468" s="138">
        <f t="shared" si="374"/>
        <v>-8.5</v>
      </c>
      <c r="N468" s="138">
        <f t="shared" si="374"/>
        <v>-6.4</v>
      </c>
      <c r="O468" s="138">
        <f t="shared" si="374"/>
        <v>-12.9</v>
      </c>
      <c r="P468" s="138">
        <f t="shared" si="374"/>
        <v>-1.2</v>
      </c>
      <c r="Q468" s="138">
        <f t="shared" si="374"/>
        <v>10.8</v>
      </c>
      <c r="R468" s="138">
        <f t="shared" si="374"/>
        <v>8.9</v>
      </c>
      <c r="S468" s="138">
        <f t="shared" si="374"/>
        <v>12.9</v>
      </c>
      <c r="T468" s="138">
        <f t="shared" si="374"/>
        <v>5.0999999999999996</v>
      </c>
      <c r="U468" s="138">
        <f t="shared" si="374"/>
        <v>-3.3</v>
      </c>
      <c r="V468" s="138">
        <f t="shared" si="374"/>
        <v>8</v>
      </c>
      <c r="W468" s="138">
        <f t="shared" si="374"/>
        <v>8.8000000000000007</v>
      </c>
      <c r="X468" s="138">
        <f t="shared" si="374"/>
        <v>17.7</v>
      </c>
      <c r="Y468" s="138">
        <f t="shared" si="374"/>
        <v>18.899999999999999</v>
      </c>
      <c r="Z468" s="138">
        <f t="shared" si="374"/>
        <v>17</v>
      </c>
      <c r="AA468" s="138">
        <f t="shared" si="374"/>
        <v>8</v>
      </c>
      <c r="AB468" s="138">
        <f t="shared" si="374"/>
        <v>-1</v>
      </c>
      <c r="AC468" s="138">
        <f t="shared" si="374"/>
        <v>-11.6</v>
      </c>
      <c r="AD468" s="138">
        <f t="shared" si="374"/>
        <v>-1.1000000000000001</v>
      </c>
      <c r="AE468" s="138">
        <f t="shared" si="374"/>
        <v>4.0999999999999996</v>
      </c>
      <c r="AF468" s="138">
        <f t="shared" si="374"/>
        <v>-0.6</v>
      </c>
      <c r="AG468" s="138">
        <f t="shared" si="374"/>
        <v>8.6999999999999993</v>
      </c>
      <c r="AH468" s="138">
        <f t="shared" si="374"/>
        <v>8</v>
      </c>
      <c r="AI468" s="138">
        <f t="shared" ref="AI468:BM468" si="375">AI7</f>
        <v>4.0999999999999996</v>
      </c>
      <c r="AJ468" s="138">
        <f t="shared" si="375"/>
        <v>4.7</v>
      </c>
      <c r="AK468" s="138">
        <f t="shared" si="375"/>
        <v>-0.6</v>
      </c>
      <c r="AL468" s="138">
        <f t="shared" si="375"/>
        <v>7.1</v>
      </c>
      <c r="AM468" s="138">
        <f t="shared" si="375"/>
        <v>2.1</v>
      </c>
      <c r="AN468" s="138">
        <f t="shared" si="375"/>
        <v>2.1</v>
      </c>
      <c r="AO468" s="138">
        <f t="shared" si="375"/>
        <v>-0.7</v>
      </c>
      <c r="AP468" s="138">
        <f t="shared" si="375"/>
        <v>6.9</v>
      </c>
      <c r="AQ468" s="138">
        <f t="shared" si="375"/>
        <v>2.6</v>
      </c>
      <c r="AR468" s="138">
        <f t="shared" si="375"/>
        <v>2.6</v>
      </c>
      <c r="AS468" s="138">
        <f t="shared" si="375"/>
        <v>6.1</v>
      </c>
      <c r="AT468" s="138">
        <f t="shared" si="375"/>
        <v>4.4000000000000004</v>
      </c>
      <c r="AU468" s="138">
        <f t="shared" si="375"/>
        <v>5.8</v>
      </c>
      <c r="AV468" s="138">
        <f t="shared" si="375"/>
        <v>6.5</v>
      </c>
      <c r="AW468" s="138">
        <f t="shared" si="375"/>
        <v>6.6</v>
      </c>
      <c r="AX468" s="138">
        <f t="shared" si="375"/>
        <v>2.7</v>
      </c>
      <c r="AY468" s="138">
        <f t="shared" si="375"/>
        <v>4.9000000000000004</v>
      </c>
      <c r="AZ468" s="138">
        <f t="shared" si="375"/>
        <v>3.1</v>
      </c>
      <c r="BA468" s="138">
        <f t="shared" si="375"/>
        <v>0.2</v>
      </c>
      <c r="BB468" s="138">
        <f t="shared" si="375"/>
        <v>3.3</v>
      </c>
      <c r="BC468" s="138">
        <f t="shared" si="375"/>
        <v>5.3</v>
      </c>
      <c r="BD468" s="138">
        <f t="shared" si="375"/>
        <v>5.6</v>
      </c>
      <c r="BE468" s="138">
        <f t="shared" si="375"/>
        <v>-0.5</v>
      </c>
      <c r="BF468" s="138">
        <f t="shared" si="375"/>
        <v>-0.2</v>
      </c>
      <c r="BG468" s="138">
        <f t="shared" si="375"/>
        <v>5.4</v>
      </c>
      <c r="BH468" s="138">
        <f t="shared" si="375"/>
        <v>4.5999999999999996</v>
      </c>
      <c r="BI468" s="138">
        <f t="shared" si="375"/>
        <v>5.5</v>
      </c>
      <c r="BJ468" s="138">
        <f t="shared" si="375"/>
        <v>3.2</v>
      </c>
      <c r="BK468" s="138">
        <f t="shared" si="375"/>
        <v>-0.3</v>
      </c>
      <c r="BL468" s="138">
        <f t="shared" si="375"/>
        <v>2.5</v>
      </c>
      <c r="BM468" s="138">
        <f t="shared" si="375"/>
        <v>-1.8</v>
      </c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</row>
    <row r="469" spans="1:92" x14ac:dyDescent="0.25">
      <c r="A469" s="12"/>
      <c r="B469" s="326" t="s">
        <v>303</v>
      </c>
      <c r="C469" s="32" t="str">
        <f>C8</f>
        <v>-</v>
      </c>
      <c r="D469" s="32" t="str">
        <f t="shared" ref="D469:AI469" si="376">D9</f>
        <v>-</v>
      </c>
      <c r="E469" s="138">
        <f t="shared" si="376"/>
        <v>-0.89197224975222644</v>
      </c>
      <c r="F469" s="138">
        <f t="shared" si="376"/>
        <v>4.0999999999999925</v>
      </c>
      <c r="G469" s="138">
        <f t="shared" si="376"/>
        <v>-2.7857829010566548</v>
      </c>
      <c r="H469" s="138">
        <f t="shared" si="376"/>
        <v>5.4841897233201431</v>
      </c>
      <c r="I469" s="138">
        <f t="shared" si="376"/>
        <v>-3.0444964871194302</v>
      </c>
      <c r="J469" s="138">
        <f t="shared" si="376"/>
        <v>-4.6859903381642587</v>
      </c>
      <c r="K469" s="138">
        <f t="shared" si="376"/>
        <v>1.4191586416624657</v>
      </c>
      <c r="L469" s="138">
        <f t="shared" si="376"/>
        <v>-1.4992503748125774</v>
      </c>
      <c r="M469" s="138">
        <f t="shared" si="376"/>
        <v>-9.4875697615423693</v>
      </c>
      <c r="N469" s="138">
        <f t="shared" si="376"/>
        <v>-15.470852017937231</v>
      </c>
      <c r="O469" s="138">
        <f t="shared" si="376"/>
        <v>-10.941644562334218</v>
      </c>
      <c r="P469" s="138">
        <f t="shared" si="376"/>
        <v>1.6381236038719216</v>
      </c>
      <c r="Q469" s="138">
        <f t="shared" si="376"/>
        <v>13.772893772893768</v>
      </c>
      <c r="R469" s="138">
        <f t="shared" si="376"/>
        <v>6.6967160334835629</v>
      </c>
      <c r="S469" s="138">
        <f t="shared" si="376"/>
        <v>0.78455039227518508</v>
      </c>
      <c r="T469" s="138">
        <f t="shared" si="376"/>
        <v>7.0059880239520922</v>
      </c>
      <c r="U469" s="138">
        <f t="shared" si="376"/>
        <v>-9.0095131505315997</v>
      </c>
      <c r="V469" s="138">
        <f t="shared" si="376"/>
        <v>-1.9065190651906594</v>
      </c>
      <c r="W469" s="138">
        <f t="shared" si="376"/>
        <v>1.8808777429467405</v>
      </c>
      <c r="X469" s="138">
        <f t="shared" si="376"/>
        <v>11.076923076923073</v>
      </c>
      <c r="Y469" s="138">
        <f t="shared" si="376"/>
        <v>13.130193905817155</v>
      </c>
      <c r="Z469" s="138">
        <f t="shared" si="376"/>
        <v>4.5053868756121496</v>
      </c>
      <c r="AA469" s="138">
        <f t="shared" si="376"/>
        <v>0.70290534208057309</v>
      </c>
      <c r="AB469" s="138">
        <f t="shared" si="376"/>
        <v>1.768264308980938</v>
      </c>
      <c r="AC469" s="138">
        <f t="shared" si="376"/>
        <v>14.220393232738914</v>
      </c>
      <c r="AD469" s="138">
        <f t="shared" si="376"/>
        <v>22.858286629303404</v>
      </c>
      <c r="AE469" s="138">
        <f t="shared" si="376"/>
        <v>8.2437275985663305</v>
      </c>
      <c r="AF469" s="138">
        <f t="shared" si="376"/>
        <v>-4.9668874172185244</v>
      </c>
      <c r="AG469" s="138">
        <f t="shared" si="376"/>
        <v>3.927779537535625</v>
      </c>
      <c r="AH469" s="138">
        <f t="shared" si="376"/>
        <v>11.277049679975626</v>
      </c>
      <c r="AI469" s="138">
        <f t="shared" si="376"/>
        <v>-2.7115858668857573</v>
      </c>
      <c r="AJ469" s="138">
        <f t="shared" ref="AJ469:BM469" si="377">AJ9</f>
        <v>-1.4358108108108114</v>
      </c>
      <c r="AK469" s="138">
        <f t="shared" si="377"/>
        <v>0.28563267637815581</v>
      </c>
      <c r="AL469" s="138">
        <f t="shared" si="377"/>
        <v>0.34178296781544049</v>
      </c>
      <c r="AM469" s="138">
        <f t="shared" si="377"/>
        <v>3.1507238149304673</v>
      </c>
      <c r="AN469" s="138">
        <f t="shared" si="377"/>
        <v>2.9444138690148502</v>
      </c>
      <c r="AO469" s="138">
        <f t="shared" si="377"/>
        <v>1.336541031809646</v>
      </c>
      <c r="AP469" s="138">
        <f t="shared" si="377"/>
        <v>0.23740437879185006</v>
      </c>
      <c r="AQ469" s="138">
        <f t="shared" si="377"/>
        <v>5.263157894739301E-2</v>
      </c>
      <c r="AR469" s="138">
        <f t="shared" si="377"/>
        <v>-0.34192530247240116</v>
      </c>
      <c r="AS469" s="138">
        <f t="shared" si="377"/>
        <v>0.23752969121142442</v>
      </c>
      <c r="AT469" s="138">
        <f t="shared" si="377"/>
        <v>-0.23696682464456886</v>
      </c>
      <c r="AU469" s="138">
        <f t="shared" si="377"/>
        <v>0.18474531538668071</v>
      </c>
      <c r="AV469" s="138">
        <f t="shared" si="377"/>
        <v>2.0021074815595341</v>
      </c>
      <c r="AW469" s="138">
        <f t="shared" si="377"/>
        <v>3.2283057851239638</v>
      </c>
      <c r="AX469" s="138">
        <f t="shared" si="377"/>
        <v>0.27520640480358516</v>
      </c>
      <c r="AY469" s="138">
        <f t="shared" si="377"/>
        <v>2.4950099800399306</v>
      </c>
      <c r="AZ469" s="138">
        <f t="shared" si="377"/>
        <v>3.9678675754625248</v>
      </c>
      <c r="BA469" s="138">
        <f t="shared" si="377"/>
        <v>3.6759541091079484</v>
      </c>
      <c r="BB469" s="138">
        <f t="shared" si="377"/>
        <v>3.2746160794941082</v>
      </c>
      <c r="BC469" s="138">
        <f t="shared" si="377"/>
        <v>4.4172315766455306</v>
      </c>
      <c r="BD469" s="138">
        <f t="shared" si="377"/>
        <v>13.151832460732971</v>
      </c>
      <c r="BE469" s="138">
        <f t="shared" si="377"/>
        <v>18.785859707569873</v>
      </c>
      <c r="BF469" s="138">
        <f t="shared" si="377"/>
        <v>9.2240573387347915</v>
      </c>
      <c r="BG469" s="138">
        <f t="shared" si="377"/>
        <v>4.6504992867332451</v>
      </c>
      <c r="BH469" s="138">
        <f t="shared" si="377"/>
        <v>6.1205016357688269</v>
      </c>
      <c r="BI469" s="138">
        <f t="shared" si="377"/>
        <v>7.8098908156711611</v>
      </c>
      <c r="BJ469" s="138">
        <f t="shared" si="377"/>
        <v>12.558084117717151</v>
      </c>
      <c r="BK469" s="138">
        <f t="shared" si="377"/>
        <v>14.078543452948033</v>
      </c>
      <c r="BL469" s="138">
        <f t="shared" si="377"/>
        <v>9.1583928737125397</v>
      </c>
      <c r="BM469" s="138">
        <f t="shared" si="377"/>
        <v>2.0231213872832221</v>
      </c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</row>
    <row r="470" spans="1:92" x14ac:dyDescent="0.25">
      <c r="A470" s="12"/>
      <c r="B470" s="326" t="s">
        <v>52</v>
      </c>
      <c r="C470" s="32" t="str">
        <f t="shared" ref="C470:AH470" si="378">C12</f>
        <v>-</v>
      </c>
      <c r="D470" s="32" t="str">
        <f t="shared" si="378"/>
        <v>-</v>
      </c>
      <c r="E470" s="32" t="str">
        <f t="shared" si="378"/>
        <v>-</v>
      </c>
      <c r="F470" s="32" t="str">
        <f t="shared" si="378"/>
        <v>-</v>
      </c>
      <c r="G470" s="32" t="str">
        <f t="shared" si="378"/>
        <v>-</v>
      </c>
      <c r="H470" s="32" t="str">
        <f t="shared" si="378"/>
        <v>-</v>
      </c>
      <c r="I470" s="32" t="str">
        <f t="shared" si="378"/>
        <v>-</v>
      </c>
      <c r="J470" s="32" t="str">
        <f t="shared" si="378"/>
        <v>-</v>
      </c>
      <c r="K470" s="32" t="str">
        <f t="shared" si="378"/>
        <v>-</v>
      </c>
      <c r="L470" s="32" t="str">
        <f t="shared" si="378"/>
        <v>-</v>
      </c>
      <c r="M470" s="32" t="str">
        <f t="shared" si="378"/>
        <v>-</v>
      </c>
      <c r="N470" s="32" t="str">
        <f t="shared" si="378"/>
        <v>-</v>
      </c>
      <c r="O470" s="32" t="str">
        <f t="shared" si="378"/>
        <v>-</v>
      </c>
      <c r="P470" s="32" t="str">
        <f t="shared" si="378"/>
        <v>-</v>
      </c>
      <c r="Q470" s="32" t="str">
        <f t="shared" si="378"/>
        <v>-</v>
      </c>
      <c r="R470" s="32" t="str">
        <f t="shared" si="378"/>
        <v>-</v>
      </c>
      <c r="S470" s="32" t="str">
        <f t="shared" si="378"/>
        <v>-</v>
      </c>
      <c r="T470" s="32" t="str">
        <f t="shared" si="378"/>
        <v>-</v>
      </c>
      <c r="U470" s="32" t="str">
        <f t="shared" si="378"/>
        <v>-</v>
      </c>
      <c r="V470" s="32" t="str">
        <f t="shared" si="378"/>
        <v>-</v>
      </c>
      <c r="W470" s="32" t="str">
        <f t="shared" si="378"/>
        <v>-</v>
      </c>
      <c r="X470" s="32" t="str">
        <f t="shared" si="378"/>
        <v>-</v>
      </c>
      <c r="Y470" s="32" t="str">
        <f t="shared" si="378"/>
        <v>-</v>
      </c>
      <c r="Z470" s="32" t="str">
        <f t="shared" si="378"/>
        <v>-</v>
      </c>
      <c r="AA470" s="32" t="str">
        <f t="shared" si="378"/>
        <v>-</v>
      </c>
      <c r="AB470" s="32" t="str">
        <f t="shared" si="378"/>
        <v>-</v>
      </c>
      <c r="AC470" s="32" t="str">
        <f t="shared" si="378"/>
        <v>-</v>
      </c>
      <c r="AD470" s="32" t="str">
        <f t="shared" si="378"/>
        <v>-</v>
      </c>
      <c r="AE470" s="32" t="str">
        <f t="shared" si="378"/>
        <v>-</v>
      </c>
      <c r="AF470" s="138">
        <f t="shared" si="378"/>
        <v>2</v>
      </c>
      <c r="AG470" s="138">
        <f t="shared" si="378"/>
        <v>2.0691666666666664</v>
      </c>
      <c r="AH470" s="138">
        <f t="shared" si="378"/>
        <v>2.5550000000000002</v>
      </c>
      <c r="AI470" s="138">
        <f t="shared" ref="AI470:BM470" si="379">AI12</f>
        <v>3</v>
      </c>
      <c r="AJ470" s="138">
        <f t="shared" si="379"/>
        <v>3.1691666666666669</v>
      </c>
      <c r="AK470" s="138">
        <f t="shared" si="379"/>
        <v>3.0524999999999998</v>
      </c>
      <c r="AL470" s="138">
        <f t="shared" si="379"/>
        <v>3.1566666666666663</v>
      </c>
      <c r="AM470" s="138">
        <f t="shared" si="379"/>
        <v>3.7699999999999996</v>
      </c>
      <c r="AN470" s="138">
        <f t="shared" si="379"/>
        <v>4.2016666666666671</v>
      </c>
      <c r="AO470" s="138">
        <f t="shared" si="379"/>
        <v>3.8333333333333335</v>
      </c>
      <c r="AP470" s="138">
        <f t="shared" si="379"/>
        <v>4.4775</v>
      </c>
      <c r="AQ470" s="138">
        <f t="shared" si="379"/>
        <v>4.8208333333333337</v>
      </c>
      <c r="AR470" s="138">
        <f t="shared" si="379"/>
        <v>4.5</v>
      </c>
      <c r="AS470" s="138">
        <f t="shared" si="379"/>
        <v>4.5</v>
      </c>
      <c r="AT470" s="138">
        <f t="shared" si="379"/>
        <v>4.5</v>
      </c>
      <c r="AU470" s="138">
        <f t="shared" si="379"/>
        <v>4.5</v>
      </c>
      <c r="AV470" s="138">
        <f t="shared" si="379"/>
        <v>4.5350000000000001</v>
      </c>
      <c r="AW470" s="138">
        <f t="shared" si="379"/>
        <v>5.625</v>
      </c>
      <c r="AX470" s="138">
        <f t="shared" si="379"/>
        <v>5.6333333333333329</v>
      </c>
      <c r="AY470" s="138">
        <f t="shared" si="379"/>
        <v>6.3125</v>
      </c>
      <c r="AZ470" s="138">
        <f t="shared" si="379"/>
        <v>7.9516666666666671</v>
      </c>
      <c r="BA470" s="138">
        <f t="shared" si="379"/>
        <v>7.91</v>
      </c>
      <c r="BB470" s="138">
        <f t="shared" si="379"/>
        <v>5.7233333333333336</v>
      </c>
      <c r="BC470" s="138">
        <f t="shared" si="379"/>
        <v>5.2483333333333331</v>
      </c>
      <c r="BD470" s="138">
        <f t="shared" si="379"/>
        <v>8.0216666666666665</v>
      </c>
      <c r="BE470" s="138">
        <f t="shared" si="379"/>
        <v>10.798333333333332</v>
      </c>
      <c r="BF470" s="138">
        <f t="shared" si="379"/>
        <v>7.8624999999999998</v>
      </c>
      <c r="BG470" s="138">
        <f t="shared" si="379"/>
        <v>6.84</v>
      </c>
      <c r="BH470" s="138">
        <f t="shared" si="379"/>
        <v>6.8241666666666667</v>
      </c>
      <c r="BI470" s="138">
        <f t="shared" si="379"/>
        <v>9.0566666666666666</v>
      </c>
      <c r="BJ470" s="138">
        <f t="shared" si="379"/>
        <v>12.665833333333333</v>
      </c>
      <c r="BK470" s="138">
        <f t="shared" si="379"/>
        <v>15.265833333333333</v>
      </c>
      <c r="BL470" s="138">
        <f t="shared" si="379"/>
        <v>18.869999999999997</v>
      </c>
      <c r="BM470" s="138">
        <f t="shared" si="379"/>
        <v>14.860833333333334</v>
      </c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</row>
    <row r="471" spans="1:92" x14ac:dyDescent="0.25">
      <c r="A471" s="12"/>
      <c r="B471" s="12" t="s">
        <v>251</v>
      </c>
      <c r="C471" s="138">
        <f t="shared" ref="C471:AH471" si="380">C33</f>
        <v>3.07</v>
      </c>
      <c r="D471" s="138">
        <f t="shared" si="380"/>
        <v>1.73</v>
      </c>
      <c r="E471" s="138">
        <f t="shared" si="380"/>
        <v>1.61</v>
      </c>
      <c r="F471" s="138">
        <f t="shared" si="380"/>
        <v>1.34</v>
      </c>
      <c r="G471" s="138">
        <f t="shared" si="380"/>
        <v>1.43</v>
      </c>
      <c r="H471" s="138">
        <f t="shared" si="380"/>
        <v>1.68</v>
      </c>
      <c r="I471" s="138">
        <f t="shared" si="380"/>
        <v>1.88</v>
      </c>
      <c r="J471" s="138">
        <f t="shared" si="380"/>
        <v>1.3</v>
      </c>
      <c r="K471" s="138">
        <f t="shared" si="380"/>
        <v>1.17</v>
      </c>
      <c r="L471" s="138">
        <f t="shared" si="380"/>
        <v>1.27</v>
      </c>
      <c r="M471" s="138">
        <f t="shared" si="380"/>
        <v>1.19</v>
      </c>
      <c r="N471" s="138">
        <f t="shared" si="380"/>
        <v>0.65</v>
      </c>
      <c r="O471" s="138">
        <f t="shared" si="380"/>
        <v>0.87</v>
      </c>
      <c r="P471" s="138">
        <f t="shared" si="380"/>
        <v>0.67</v>
      </c>
      <c r="Q471" s="138">
        <f t="shared" si="380"/>
        <v>1</v>
      </c>
      <c r="R471" s="138">
        <f t="shared" si="380"/>
        <v>0.97</v>
      </c>
      <c r="S471" s="138">
        <f t="shared" si="380"/>
        <v>1.0900000000000001</v>
      </c>
      <c r="T471" s="138">
        <f t="shared" si="380"/>
        <v>1.18</v>
      </c>
      <c r="U471" s="138">
        <f t="shared" si="380"/>
        <v>1.1299999999999999</v>
      </c>
      <c r="V471" s="138">
        <f t="shared" si="380"/>
        <v>1.02</v>
      </c>
      <c r="W471" s="138">
        <f t="shared" si="380"/>
        <v>1.02</v>
      </c>
      <c r="X471" s="138">
        <f t="shared" si="380"/>
        <v>1.1399999999999999</v>
      </c>
      <c r="Y471" s="138">
        <f t="shared" si="380"/>
        <v>1.19</v>
      </c>
      <c r="Z471" s="138">
        <f t="shared" si="380"/>
        <v>1.2</v>
      </c>
      <c r="AA471" s="138">
        <f t="shared" si="380"/>
        <v>1.21</v>
      </c>
      <c r="AB471" s="138">
        <f t="shared" si="380"/>
        <v>1.05</v>
      </c>
      <c r="AC471" s="138">
        <f t="shared" si="380"/>
        <v>1.1200000000000001</v>
      </c>
      <c r="AD471" s="138">
        <f t="shared" si="380"/>
        <v>1.9</v>
      </c>
      <c r="AE471" s="138">
        <f t="shared" si="380"/>
        <v>1.99</v>
      </c>
      <c r="AF471" s="138">
        <f t="shared" si="380"/>
        <v>1.78</v>
      </c>
      <c r="AG471" s="138">
        <f t="shared" si="380"/>
        <v>1.71</v>
      </c>
      <c r="AH471" s="138">
        <f t="shared" si="380"/>
        <v>1.71</v>
      </c>
      <c r="AI471" s="138">
        <f t="shared" ref="AI471:BM471" si="381">AI33</f>
        <v>1.71</v>
      </c>
      <c r="AJ471" s="138">
        <f t="shared" si="381"/>
        <v>1.93</v>
      </c>
      <c r="AK471" s="138">
        <f t="shared" si="381"/>
        <v>1.93</v>
      </c>
      <c r="AL471" s="138">
        <f t="shared" si="381"/>
        <v>1.93</v>
      </c>
      <c r="AM471" s="138">
        <f t="shared" si="381"/>
        <v>1.93</v>
      </c>
      <c r="AN471" s="138">
        <f t="shared" si="381"/>
        <v>1.9</v>
      </c>
      <c r="AO471" s="138">
        <f t="shared" si="381"/>
        <v>2.08</v>
      </c>
      <c r="AP471" s="138">
        <f t="shared" si="381"/>
        <v>2.08</v>
      </c>
      <c r="AQ471" s="138">
        <f t="shared" si="381"/>
        <v>1.9</v>
      </c>
      <c r="AR471" s="138">
        <f t="shared" si="381"/>
        <v>1.8</v>
      </c>
      <c r="AS471" s="138">
        <f t="shared" si="381"/>
        <v>1.8</v>
      </c>
      <c r="AT471" s="138">
        <f t="shared" si="381"/>
        <v>1.8</v>
      </c>
      <c r="AU471" s="138">
        <f t="shared" si="381"/>
        <v>1.8</v>
      </c>
      <c r="AV471" s="138">
        <f t="shared" si="381"/>
        <v>1.8</v>
      </c>
      <c r="AW471" s="138">
        <f t="shared" si="381"/>
        <v>1.8</v>
      </c>
      <c r="AX471" s="138">
        <f t="shared" si="381"/>
        <v>1.8</v>
      </c>
      <c r="AY471" s="138">
        <f t="shared" si="381"/>
        <v>1.8</v>
      </c>
      <c r="AZ471" s="138">
        <f t="shared" si="381"/>
        <v>1.8</v>
      </c>
      <c r="BA471" s="138">
        <f t="shared" si="381"/>
        <v>1.8</v>
      </c>
      <c r="BB471" s="138">
        <f t="shared" si="381"/>
        <v>2.2400000000000002</v>
      </c>
      <c r="BC471" s="138">
        <f t="shared" si="381"/>
        <v>2.48</v>
      </c>
      <c r="BD471" s="138">
        <f t="shared" si="381"/>
        <v>3.29</v>
      </c>
      <c r="BE471" s="138">
        <f t="shared" si="381"/>
        <v>11.58</v>
      </c>
      <c r="BF471" s="138">
        <f t="shared" si="381"/>
        <v>11.53</v>
      </c>
      <c r="BG471" s="138">
        <f t="shared" si="381"/>
        <v>12.8</v>
      </c>
      <c r="BH471" s="138">
        <f t="shared" si="381"/>
        <v>13.92</v>
      </c>
      <c r="BI471" s="138">
        <f t="shared" si="381"/>
        <v>14.02</v>
      </c>
      <c r="BJ471" s="138">
        <f t="shared" si="381"/>
        <v>31.61</v>
      </c>
      <c r="BK471" s="138">
        <f t="shared" si="381"/>
        <v>36.83</v>
      </c>
      <c r="BL471" s="138">
        <f t="shared" si="381"/>
        <v>35.93</v>
      </c>
      <c r="BM471" s="138">
        <f t="shared" si="381"/>
        <v>32.97</v>
      </c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</row>
    <row r="472" spans="1:92" x14ac:dyDescent="0.25">
      <c r="A472" s="12"/>
      <c r="B472" s="163" t="s">
        <v>295</v>
      </c>
      <c r="C472" s="32" t="str">
        <f>C61</f>
        <v>-</v>
      </c>
      <c r="D472" s="45">
        <f t="shared" ref="D472:AI472" si="382">D62</f>
        <v>0.7</v>
      </c>
      <c r="E472" s="45">
        <f t="shared" si="382"/>
        <v>2.331319831023726</v>
      </c>
      <c r="F472" s="45">
        <f t="shared" si="382"/>
        <v>3.4356372615212516</v>
      </c>
      <c r="G472" s="45">
        <f t="shared" si="382"/>
        <v>-1.6169339798582594</v>
      </c>
      <c r="H472" s="45">
        <f t="shared" si="382"/>
        <v>6.2005952268117559</v>
      </c>
      <c r="I472" s="45">
        <f t="shared" si="382"/>
        <v>5.9992146223047271</v>
      </c>
      <c r="J472" s="45">
        <f t="shared" si="382"/>
        <v>-4.3984171086974833</v>
      </c>
      <c r="K472" s="45">
        <f t="shared" si="382"/>
        <v>0.62001303436491906</v>
      </c>
      <c r="L472" s="45">
        <f t="shared" si="382"/>
        <v>-3.8687089715536138</v>
      </c>
      <c r="M472" s="45">
        <f t="shared" si="382"/>
        <v>-6.2678685240826759</v>
      </c>
      <c r="N472" s="45">
        <f t="shared" si="382"/>
        <v>3.3143589843218857</v>
      </c>
      <c r="O472" s="45">
        <f t="shared" si="382"/>
        <v>-14.91566219748397</v>
      </c>
      <c r="P472" s="45">
        <f t="shared" si="382"/>
        <v>11.297986606846866</v>
      </c>
      <c r="Q472" s="45">
        <f t="shared" si="382"/>
        <v>6.7475525725292362</v>
      </c>
      <c r="R472" s="45">
        <f t="shared" si="382"/>
        <v>7.4315903045184761</v>
      </c>
      <c r="S472" s="45">
        <f t="shared" si="382"/>
        <v>7.9806759939049732</v>
      </c>
      <c r="T472" s="45">
        <f t="shared" si="382"/>
        <v>3.3097609082599622</v>
      </c>
      <c r="U472" s="45">
        <f t="shared" si="382"/>
        <v>1.6204889406286282</v>
      </c>
      <c r="V472" s="45">
        <f t="shared" si="382"/>
        <v>5.3765904473873194</v>
      </c>
      <c r="W472" s="45">
        <f t="shared" si="382"/>
        <v>1.3799301337894532</v>
      </c>
      <c r="X472" s="45">
        <f t="shared" si="382"/>
        <v>9.7396376946283336</v>
      </c>
      <c r="Y472" s="45">
        <f t="shared" si="382"/>
        <v>5.6102041614008558</v>
      </c>
      <c r="Z472" s="45">
        <f t="shared" si="382"/>
        <v>3.7034752464254472</v>
      </c>
      <c r="AA472" s="45">
        <f t="shared" si="382"/>
        <v>8.1631196393095564</v>
      </c>
      <c r="AB472" s="45">
        <f t="shared" si="382"/>
        <v>3.141119408730475</v>
      </c>
      <c r="AC472" s="45">
        <f t="shared" si="382"/>
        <v>6.5718337794175685</v>
      </c>
      <c r="AD472" s="45">
        <f t="shared" si="382"/>
        <v>3.4439975185607707</v>
      </c>
      <c r="AE472" s="45">
        <f t="shared" si="382"/>
        <v>4.1205602414300158</v>
      </c>
      <c r="AF472" s="45">
        <f t="shared" si="382"/>
        <v>5.4810300620564023</v>
      </c>
      <c r="AG472" s="45">
        <f t="shared" si="382"/>
        <v>9.8948425280067642</v>
      </c>
      <c r="AH472" s="45">
        <f t="shared" si="382"/>
        <v>7.7336731341010934</v>
      </c>
      <c r="AI472" s="45">
        <f t="shared" si="382"/>
        <v>3.9768204777242966</v>
      </c>
      <c r="AJ472" s="45">
        <f t="shared" ref="AJ472:BM472" si="383">AJ62</f>
        <v>0.27401180468609176</v>
      </c>
      <c r="AK472" s="45">
        <f t="shared" si="383"/>
        <v>9.9958618130966403</v>
      </c>
      <c r="AL472" s="45">
        <f t="shared" si="383"/>
        <v>8.4985210938716129</v>
      </c>
      <c r="AM472" s="45">
        <f t="shared" si="383"/>
        <v>6.8368506008250174</v>
      </c>
      <c r="AN472" s="45">
        <f t="shared" si="383"/>
        <v>7.5750114713551975</v>
      </c>
      <c r="AO472" s="45">
        <f t="shared" si="383"/>
        <v>5.3182690657137099</v>
      </c>
      <c r="AP472" s="45">
        <f t="shared" si="383"/>
        <v>2.9911047232388466</v>
      </c>
      <c r="AQ472" s="45">
        <f t="shared" si="383"/>
        <v>8.1166106376754588</v>
      </c>
      <c r="AR472" s="45">
        <f t="shared" si="383"/>
        <v>4.3192767187870462</v>
      </c>
      <c r="AS472" s="45">
        <f t="shared" si="383"/>
        <v>4.4587230544181899</v>
      </c>
      <c r="AT472" s="45">
        <f t="shared" si="383"/>
        <v>7.5494401050540505</v>
      </c>
      <c r="AU472" s="45">
        <f t="shared" si="383"/>
        <v>11.003827198935978</v>
      </c>
      <c r="AV472" s="45">
        <f t="shared" si="383"/>
        <v>6.1487854716966162</v>
      </c>
      <c r="AW472" s="45">
        <f t="shared" si="383"/>
        <v>6.0961393006747189</v>
      </c>
      <c r="AX472" s="45">
        <f t="shared" si="383"/>
        <v>5.8549248778850149</v>
      </c>
      <c r="AY472" s="45">
        <f t="shared" si="383"/>
        <v>9.4232788186815917</v>
      </c>
      <c r="AZ472" s="45">
        <f t="shared" si="383"/>
        <v>3.4186200260212685</v>
      </c>
      <c r="BA472" s="45">
        <f t="shared" si="383"/>
        <v>6.5024840331653344</v>
      </c>
      <c r="BB472" s="45">
        <f t="shared" si="383"/>
        <v>3.7624676866526929</v>
      </c>
      <c r="BC472" s="45">
        <f t="shared" si="383"/>
        <v>8.2288073102134707</v>
      </c>
      <c r="BD472" s="45">
        <f t="shared" si="383"/>
        <v>7.8611198607364097</v>
      </c>
      <c r="BE472" s="45">
        <f t="shared" si="383"/>
        <v>5.7768272312762381</v>
      </c>
      <c r="BF472" s="45">
        <f t="shared" si="383"/>
        <v>5.7444850489476895</v>
      </c>
      <c r="BG472" s="45">
        <f t="shared" si="383"/>
        <v>4.4174441351527483</v>
      </c>
      <c r="BH472" s="45">
        <f t="shared" si="383"/>
        <v>3.3906397072745564</v>
      </c>
      <c r="BI472" s="45">
        <f t="shared" si="383"/>
        <v>8.9569423269018511</v>
      </c>
      <c r="BJ472" s="45">
        <f t="shared" si="383"/>
        <v>9.6981701383695107</v>
      </c>
      <c r="BK472" s="45">
        <f t="shared" si="383"/>
        <v>9.233251984064438</v>
      </c>
      <c r="BL472" s="45">
        <f t="shared" si="383"/>
        <v>9.4883124024744969</v>
      </c>
      <c r="BM472" s="45">
        <f t="shared" si="383"/>
        <v>-7.5833694327065437E-3</v>
      </c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</row>
    <row r="473" spans="1:92" x14ac:dyDescent="0.25">
      <c r="A473" s="12"/>
      <c r="B473" s="326" t="s">
        <v>24</v>
      </c>
      <c r="C473" s="32" t="str">
        <f t="shared" ref="C473:AH473" si="384">C65</f>
        <v>-</v>
      </c>
      <c r="D473" s="32">
        <f t="shared" si="384"/>
        <v>0</v>
      </c>
      <c r="E473" s="32">
        <f t="shared" si="384"/>
        <v>0.6346000908381555</v>
      </c>
      <c r="F473" s="32">
        <f t="shared" si="384"/>
        <v>0.5967978426137277</v>
      </c>
      <c r="G473" s="32">
        <f t="shared" si="384"/>
        <v>0.50027816361111199</v>
      </c>
      <c r="H473" s="32">
        <f t="shared" si="384"/>
        <v>0.35221226746273704</v>
      </c>
      <c r="I473" s="32">
        <f t="shared" si="384"/>
        <v>0.13849349179291259</v>
      </c>
      <c r="J473" s="32">
        <f t="shared" si="384"/>
        <v>-9.8178520508496181E-2</v>
      </c>
      <c r="K473" s="32">
        <f t="shared" si="384"/>
        <v>-0.25873735093490113</v>
      </c>
      <c r="L473" s="32">
        <f t="shared" si="384"/>
        <v>-0.28851441161066305</v>
      </c>
      <c r="M473" s="32">
        <f t="shared" si="384"/>
        <v>-0.12374606269524024</v>
      </c>
      <c r="N473" s="32">
        <f t="shared" si="384"/>
        <v>0.26401577358288186</v>
      </c>
      <c r="O473" s="32">
        <f t="shared" si="384"/>
        <v>0.84098021930034683</v>
      </c>
      <c r="P473" s="32">
        <f t="shared" si="384"/>
        <v>1.6041888361142398</v>
      </c>
      <c r="Q473" s="32">
        <f t="shared" si="384"/>
        <v>2.3774625467264165</v>
      </c>
      <c r="R473" s="32">
        <f t="shared" si="384"/>
        <v>3.073414549815956</v>
      </c>
      <c r="S473" s="32">
        <f t="shared" si="384"/>
        <v>3.6457300202877851</v>
      </c>
      <c r="T473" s="32">
        <f t="shared" si="384"/>
        <v>4.0905647287916569</v>
      </c>
      <c r="U473" s="32">
        <f t="shared" si="384"/>
        <v>4.4472977485839893</v>
      </c>
      <c r="V473" s="32">
        <f t="shared" si="384"/>
        <v>4.7482898008935681</v>
      </c>
      <c r="W473" s="32">
        <f t="shared" si="384"/>
        <v>4.9976063807841253</v>
      </c>
      <c r="X473" s="32">
        <f t="shared" si="384"/>
        <v>5.2057287425150811</v>
      </c>
      <c r="Y473" s="32">
        <f t="shared" si="384"/>
        <v>5.3463386265595991</v>
      </c>
      <c r="Z473" s="32">
        <f t="shared" si="384"/>
        <v>5.4375594830735396</v>
      </c>
      <c r="AA473" s="32">
        <f t="shared" si="384"/>
        <v>5.5003074366392735</v>
      </c>
      <c r="AB473" s="32">
        <f t="shared" si="384"/>
        <v>5.5380841321381657</v>
      </c>
      <c r="AC473" s="32">
        <f t="shared" si="384"/>
        <v>5.58073022298049</v>
      </c>
      <c r="AD473" s="32">
        <f t="shared" si="384"/>
        <v>5.6338701652265621</v>
      </c>
      <c r="AE473" s="32">
        <f t="shared" si="384"/>
        <v>5.713018739323994</v>
      </c>
      <c r="AF473" s="32">
        <f t="shared" si="384"/>
        <v>5.8115825658826559</v>
      </c>
      <c r="AG473" s="32">
        <f t="shared" si="384"/>
        <v>5.9068806396622042</v>
      </c>
      <c r="AH473" s="32">
        <f t="shared" si="384"/>
        <v>5.9728381157665211</v>
      </c>
      <c r="AI473" s="32">
        <f t="shared" ref="AI473:BM473" si="385">AI65</f>
        <v>6.022514260973888</v>
      </c>
      <c r="AJ473" s="32">
        <f t="shared" si="385"/>
        <v>6.0864870176944308</v>
      </c>
      <c r="AK473" s="32">
        <f t="shared" si="385"/>
        <v>6.1747259832074519</v>
      </c>
      <c r="AL473" s="32">
        <f t="shared" si="385"/>
        <v>6.2373672326753615</v>
      </c>
      <c r="AM473" s="32">
        <f t="shared" si="385"/>
        <v>6.2620111024097591</v>
      </c>
      <c r="AN473" s="32">
        <f t="shared" si="385"/>
        <v>6.2586562406362622</v>
      </c>
      <c r="AO473" s="32">
        <f t="shared" si="385"/>
        <v>6.2430601121421514</v>
      </c>
      <c r="AP473" s="32">
        <f t="shared" si="385"/>
        <v>6.2440612095722825</v>
      </c>
      <c r="AQ473" s="32">
        <f t="shared" si="385"/>
        <v>6.2812135726001417</v>
      </c>
      <c r="AR473" s="32">
        <f t="shared" si="385"/>
        <v>6.341052531733915</v>
      </c>
      <c r="AS473" s="32">
        <f t="shared" si="385"/>
        <v>6.4283259439300133</v>
      </c>
      <c r="AT473" s="32">
        <f t="shared" si="385"/>
        <v>6.5273659871322165</v>
      </c>
      <c r="AU473" s="32">
        <f t="shared" si="385"/>
        <v>6.6025410549195973</v>
      </c>
      <c r="AV473" s="32">
        <f t="shared" si="385"/>
        <v>6.6283121568659453</v>
      </c>
      <c r="AW473" s="32">
        <f t="shared" si="385"/>
        <v>6.6222946527901838</v>
      </c>
      <c r="AX473" s="32">
        <f t="shared" si="385"/>
        <v>6.5973369956789263</v>
      </c>
      <c r="AY473" s="32">
        <f t="shared" si="385"/>
        <v>6.5610201385801759</v>
      </c>
      <c r="AZ473" s="32">
        <f t="shared" si="385"/>
        <v>6.5134760072186548</v>
      </c>
      <c r="BA473" s="32">
        <f t="shared" si="385"/>
        <v>6.4830604117137147</v>
      </c>
      <c r="BB473" s="32">
        <f t="shared" si="385"/>
        <v>6.466705539424078</v>
      </c>
      <c r="BC473" s="32">
        <f t="shared" si="385"/>
        <v>6.4615460976057637</v>
      </c>
      <c r="BD473" s="32">
        <f t="shared" si="385"/>
        <v>6.4373338483147746</v>
      </c>
      <c r="BE473" s="32">
        <f t="shared" si="385"/>
        <v>6.3813689514498728</v>
      </c>
      <c r="BF473" s="32">
        <f t="shared" si="385"/>
        <v>6.2951242910432192</v>
      </c>
      <c r="BG473" s="32">
        <f t="shared" si="385"/>
        <v>6.1740438012753085</v>
      </c>
      <c r="BH473" s="32">
        <f t="shared" si="385"/>
        <v>6.0081179952365726</v>
      </c>
      <c r="BI473" s="32">
        <f t="shared" si="385"/>
        <v>5.7698030148932489</v>
      </c>
      <c r="BJ473" s="32">
        <f t="shared" si="385"/>
        <v>5.4055664569421014</v>
      </c>
      <c r="BK473" s="32">
        <f t="shared" si="385"/>
        <v>4.894105577383745</v>
      </c>
      <c r="BL473" s="32">
        <f t="shared" si="385"/>
        <v>4.2567238078677461</v>
      </c>
      <c r="BM473" s="32">
        <f t="shared" si="385"/>
        <v>3.5567273775113817</v>
      </c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</row>
    <row r="474" spans="1:92" x14ac:dyDescent="0.25">
      <c r="A474" s="12"/>
      <c r="B474" s="3" t="s">
        <v>137</v>
      </c>
      <c r="C474" s="32" t="str">
        <f t="shared" ref="C474:AH474" si="386">C69</f>
        <v>-</v>
      </c>
      <c r="D474" s="32" t="str">
        <f t="shared" si="386"/>
        <v>-</v>
      </c>
      <c r="E474" s="32" t="str">
        <f t="shared" si="386"/>
        <v>-</v>
      </c>
      <c r="F474" s="32" t="str">
        <f t="shared" si="386"/>
        <v>-</v>
      </c>
      <c r="G474" s="32" t="str">
        <f t="shared" si="386"/>
        <v>-</v>
      </c>
      <c r="H474" s="32">
        <f t="shared" si="386"/>
        <v>4.0274861614811988</v>
      </c>
      <c r="I474" s="32">
        <f t="shared" si="386"/>
        <v>4.2238069116840373</v>
      </c>
      <c r="J474" s="32">
        <f t="shared" si="386"/>
        <v>4.4315219570884299</v>
      </c>
      <c r="K474" s="32">
        <f t="shared" si="386"/>
        <v>5.5998405739338377</v>
      </c>
      <c r="L474" s="32">
        <f t="shared" si="386"/>
        <v>5.1202961135101788</v>
      </c>
      <c r="M474" s="32">
        <f t="shared" si="386"/>
        <v>6.6409597257926301</v>
      </c>
      <c r="N474" s="32">
        <f t="shared" si="386"/>
        <v>4.7178757705073497</v>
      </c>
      <c r="O474" s="32">
        <f t="shared" si="386"/>
        <v>4.3668122270742362</v>
      </c>
      <c r="P474" s="32">
        <f t="shared" si="386"/>
        <v>7.0193233016380532</v>
      </c>
      <c r="Q474" s="32">
        <f t="shared" si="386"/>
        <v>6.7754666368187424</v>
      </c>
      <c r="R474" s="32">
        <f t="shared" si="386"/>
        <v>7.2327732527406141</v>
      </c>
      <c r="S474" s="32">
        <f t="shared" si="386"/>
        <v>7.3859153825232831</v>
      </c>
      <c r="T474" s="32">
        <f t="shared" si="386"/>
        <v>6.8799978680385792</v>
      </c>
      <c r="U474" s="32">
        <f t="shared" si="386"/>
        <v>7.4978965795902113</v>
      </c>
      <c r="V474" s="32">
        <f t="shared" si="386"/>
        <v>8.5497752087347472</v>
      </c>
      <c r="W474" s="32">
        <f t="shared" si="386"/>
        <v>9.6157109952721527</v>
      </c>
      <c r="X474" s="32">
        <f t="shared" si="386"/>
        <v>10.741984402079723</v>
      </c>
      <c r="Y474" s="32">
        <f t="shared" si="386"/>
        <v>9.5168991667446878</v>
      </c>
      <c r="Z474" s="32">
        <f t="shared" si="386"/>
        <v>9.8588415803605649</v>
      </c>
      <c r="AA474" s="32">
        <f t="shared" si="386"/>
        <v>9.2521674379022407</v>
      </c>
      <c r="AB474" s="32">
        <f t="shared" si="386"/>
        <v>11.186424195273752</v>
      </c>
      <c r="AC474" s="32">
        <f t="shared" si="386"/>
        <v>11.766917293233083</v>
      </c>
      <c r="AD474" s="32">
        <f t="shared" si="386"/>
        <v>13.400058021467945</v>
      </c>
      <c r="AE474" s="32">
        <f t="shared" si="386"/>
        <v>13.740672487236033</v>
      </c>
      <c r="AF474" s="32">
        <f t="shared" si="386"/>
        <v>13.872349774799517</v>
      </c>
      <c r="AG474" s="32">
        <f t="shared" si="386"/>
        <v>13.293646087802101</v>
      </c>
      <c r="AH474" s="32">
        <f t="shared" si="386"/>
        <v>15.339770114942528</v>
      </c>
      <c r="AI474" s="32">
        <f t="shared" ref="AI474:BM474" si="387">AI69</f>
        <v>15.796894725624252</v>
      </c>
      <c r="AJ474" s="32">
        <f t="shared" si="387"/>
        <v>14.491296320717396</v>
      </c>
      <c r="AK474" s="32">
        <f t="shared" si="387"/>
        <v>15.171229171175069</v>
      </c>
      <c r="AL474" s="32">
        <f t="shared" si="387"/>
        <v>15.112211697555885</v>
      </c>
      <c r="AM474" s="32">
        <f t="shared" si="387"/>
        <v>16.922852701127091</v>
      </c>
      <c r="AN474" s="32">
        <f t="shared" si="387"/>
        <v>16.821481143089184</v>
      </c>
      <c r="AO474" s="32">
        <f t="shared" si="387"/>
        <v>15.564368192301544</v>
      </c>
      <c r="AP474" s="32">
        <f t="shared" si="387"/>
        <v>15.077572244480439</v>
      </c>
      <c r="AQ474" s="32">
        <f t="shared" si="387"/>
        <v>15.971522137968606</v>
      </c>
      <c r="AR474" s="32">
        <f t="shared" si="387"/>
        <v>14.811009259045466</v>
      </c>
      <c r="AS474" s="32">
        <f t="shared" si="387"/>
        <v>14.68350635235918</v>
      </c>
      <c r="AT474" s="32">
        <f t="shared" si="387"/>
        <v>15.662749095945216</v>
      </c>
      <c r="AU474" s="32">
        <f t="shared" si="387"/>
        <v>16.1730502116081</v>
      </c>
      <c r="AV474" s="32">
        <f t="shared" si="387"/>
        <v>16.563832174108143</v>
      </c>
      <c r="AW474" s="32">
        <f t="shared" si="387"/>
        <v>16.907697277217729</v>
      </c>
      <c r="AX474" s="32">
        <f t="shared" si="387"/>
        <v>18.206599492346744</v>
      </c>
      <c r="AY474" s="32">
        <f t="shared" si="387"/>
        <v>18.236359897515129</v>
      </c>
      <c r="AZ474" s="32">
        <f t="shared" si="387"/>
        <v>18.275699102052307</v>
      </c>
      <c r="BA474" s="32">
        <f t="shared" si="387"/>
        <v>19.955210443394101</v>
      </c>
      <c r="BB474" s="32">
        <f t="shared" si="387"/>
        <v>17.973474064867929</v>
      </c>
      <c r="BC474" s="32">
        <f t="shared" si="387"/>
        <v>18.97008460740253</v>
      </c>
      <c r="BD474" s="32">
        <f t="shared" si="387"/>
        <v>19.299715874139338</v>
      </c>
      <c r="BE474" s="32">
        <f t="shared" si="387"/>
        <v>19.881361376537029</v>
      </c>
      <c r="BF474" s="32">
        <f t="shared" si="387"/>
        <v>21.417844643425298</v>
      </c>
      <c r="BG474" s="32">
        <f t="shared" si="387"/>
        <v>21.037690157611266</v>
      </c>
      <c r="BH474" s="32">
        <f t="shared" si="387"/>
        <v>19.64723243800368</v>
      </c>
      <c r="BI474" s="32">
        <f t="shared" si="387"/>
        <v>21.067229457713232</v>
      </c>
      <c r="BJ474" s="32">
        <f t="shared" si="387"/>
        <v>23.421317374327064</v>
      </c>
      <c r="BK474" s="32">
        <f t="shared" si="387"/>
        <v>23.518712941781324</v>
      </c>
      <c r="BL474" s="32">
        <f t="shared" si="387"/>
        <v>25.021544559005235</v>
      </c>
      <c r="BM474" s="32">
        <f t="shared" si="387"/>
        <v>21.872492216998324</v>
      </c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</row>
    <row r="475" spans="1:92" x14ac:dyDescent="0.25">
      <c r="A475" s="12"/>
      <c r="B475" s="14" t="s">
        <v>27</v>
      </c>
      <c r="C475" s="32" t="str">
        <f t="shared" ref="C475:AH475" si="388">C70</f>
        <v>-</v>
      </c>
      <c r="D475" s="32" t="str">
        <f t="shared" si="388"/>
        <v>-</v>
      </c>
      <c r="E475" s="32" t="str">
        <f t="shared" si="388"/>
        <v>-</v>
      </c>
      <c r="F475" s="32" t="str">
        <f t="shared" si="388"/>
        <v>-</v>
      </c>
      <c r="G475" s="32" t="str">
        <f t="shared" si="388"/>
        <v>-</v>
      </c>
      <c r="H475" s="32">
        <f t="shared" si="388"/>
        <v>1.5651841954571484</v>
      </c>
      <c r="I475" s="32">
        <f t="shared" si="388"/>
        <v>1.8650575973669776</v>
      </c>
      <c r="J475" s="32">
        <f t="shared" si="388"/>
        <v>1.9450571485863246</v>
      </c>
      <c r="K475" s="32">
        <f t="shared" si="388"/>
        <v>1.9728975687524912</v>
      </c>
      <c r="L475" s="32">
        <f t="shared" si="388"/>
        <v>2.0152169442730825</v>
      </c>
      <c r="M475" s="32">
        <f t="shared" si="388"/>
        <v>2.2065124250214221</v>
      </c>
      <c r="N475" s="32">
        <f t="shared" si="388"/>
        <v>2.1574205784732103</v>
      </c>
      <c r="O475" s="32">
        <f t="shared" si="388"/>
        <v>2.2769806612601373</v>
      </c>
      <c r="P475" s="32">
        <f t="shared" si="388"/>
        <v>0.97831835007932311</v>
      </c>
      <c r="Q475" s="32">
        <f t="shared" si="388"/>
        <v>0.83344228275654231</v>
      </c>
      <c r="R475" s="32">
        <f t="shared" si="388"/>
        <v>1.2907488986784141</v>
      </c>
      <c r="S475" s="32">
        <f t="shared" si="388"/>
        <v>1.526374859708193</v>
      </c>
      <c r="T475" s="32">
        <f t="shared" si="388"/>
        <v>1.1029411764705883</v>
      </c>
      <c r="U475" s="32">
        <f t="shared" si="388"/>
        <v>1.8033237192693314</v>
      </c>
      <c r="V475" s="32">
        <f t="shared" si="388"/>
        <v>3.3988439306358385</v>
      </c>
      <c r="W475" s="32">
        <f t="shared" si="388"/>
        <v>4.075645532791853</v>
      </c>
      <c r="X475" s="32">
        <f t="shared" si="388"/>
        <v>4.1561958405545925</v>
      </c>
      <c r="Y475" s="32">
        <f t="shared" si="388"/>
        <v>4.610991480198483</v>
      </c>
      <c r="Z475" s="32">
        <f t="shared" si="388"/>
        <v>4.8032220943613337</v>
      </c>
      <c r="AA475" s="32">
        <f t="shared" si="388"/>
        <v>3.8481995638529867</v>
      </c>
      <c r="AB475" s="32">
        <f t="shared" si="388"/>
        <v>4.6319167558105603</v>
      </c>
      <c r="AC475" s="32">
        <f t="shared" si="388"/>
        <v>4.0476190476190483</v>
      </c>
      <c r="AD475" s="32">
        <f t="shared" si="388"/>
        <v>4.6130290429681216</v>
      </c>
      <c r="AE475" s="32">
        <f t="shared" si="388"/>
        <v>4.9282499018156551</v>
      </c>
      <c r="AF475" s="32">
        <f t="shared" si="388"/>
        <v>5.3943754806107878</v>
      </c>
      <c r="AG475" s="32">
        <f t="shared" si="388"/>
        <v>6.7357635841851851</v>
      </c>
      <c r="AH475" s="32">
        <f t="shared" si="388"/>
        <v>5.5374712643678157</v>
      </c>
      <c r="AI475" s="32">
        <f t="shared" ref="AI475:BM475" si="389">AI70</f>
        <v>5.7022937058350962</v>
      </c>
      <c r="AJ475" s="32">
        <f t="shared" si="389"/>
        <v>5.3705657391533688</v>
      </c>
      <c r="AK475" s="32">
        <f t="shared" si="389"/>
        <v>5.9862583856308156</v>
      </c>
      <c r="AL475" s="32">
        <f t="shared" si="389"/>
        <v>5.1747304365207158</v>
      </c>
      <c r="AM475" s="32">
        <f t="shared" si="389"/>
        <v>4.6900505246793633</v>
      </c>
      <c r="AN475" s="32">
        <f t="shared" si="389"/>
        <v>5.0225876859042691</v>
      </c>
      <c r="AO475" s="32">
        <f t="shared" si="389"/>
        <v>4.9651004361494016</v>
      </c>
      <c r="AP475" s="32">
        <f t="shared" si="389"/>
        <v>4.8823629699087894</v>
      </c>
      <c r="AQ475" s="32">
        <f t="shared" si="389"/>
        <v>5.4901911673544035</v>
      </c>
      <c r="AR475" s="32">
        <f t="shared" si="389"/>
        <v>6.2319610242674743</v>
      </c>
      <c r="AS475" s="32">
        <f t="shared" si="389"/>
        <v>6.2752635439364806</v>
      </c>
      <c r="AT475" s="32">
        <f t="shared" si="389"/>
        <v>6.9140955605139638</v>
      </c>
      <c r="AU475" s="32">
        <f t="shared" si="389"/>
        <v>6.8569985458307707</v>
      </c>
      <c r="AV475" s="32">
        <f t="shared" si="389"/>
        <v>4.8792162141948996</v>
      </c>
      <c r="AW475" s="32">
        <f t="shared" si="389"/>
        <v>5.2070014401270539</v>
      </c>
      <c r="AX475" s="32">
        <f t="shared" si="389"/>
        <v>6.478578570879165</v>
      </c>
      <c r="AY475" s="32">
        <f t="shared" si="389"/>
        <v>6.4786665851530323</v>
      </c>
      <c r="AZ475" s="32">
        <f t="shared" si="389"/>
        <v>6.6212329937958154</v>
      </c>
      <c r="BA475" s="32">
        <f t="shared" si="389"/>
        <v>6.5833896016205262</v>
      </c>
      <c r="BB475" s="32">
        <f t="shared" si="389"/>
        <v>4.6339776045843868</v>
      </c>
      <c r="BC475" s="32">
        <f t="shared" si="389"/>
        <v>6.0843665777740004</v>
      </c>
      <c r="BD475" s="32">
        <f t="shared" si="389"/>
        <v>7.4830906756637452</v>
      </c>
      <c r="BE475" s="32">
        <f t="shared" si="389"/>
        <v>7.5457899071586638</v>
      </c>
      <c r="BF475" s="32">
        <f t="shared" si="389"/>
        <v>8.9744102540793591</v>
      </c>
      <c r="BG475" s="32">
        <f t="shared" si="389"/>
        <v>8.1756831669302272</v>
      </c>
      <c r="BH475" s="32">
        <f t="shared" si="389"/>
        <v>7.8260907183023711</v>
      </c>
      <c r="BI475" s="32">
        <f t="shared" si="389"/>
        <v>9.5023611725516979</v>
      </c>
      <c r="BJ475" s="32">
        <f t="shared" si="389"/>
        <v>10.253213827690457</v>
      </c>
      <c r="BK475" s="32">
        <f t="shared" si="389"/>
        <v>10.572924244525215</v>
      </c>
      <c r="BL475" s="32">
        <f t="shared" si="389"/>
        <v>11.417783252411553</v>
      </c>
      <c r="BM475" s="32">
        <f t="shared" si="389"/>
        <v>10.056387975449343</v>
      </c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</row>
    <row r="476" spans="1:92" x14ac:dyDescent="0.25">
      <c r="A476" s="12"/>
      <c r="B476" s="51" t="s">
        <v>9</v>
      </c>
      <c r="C476" s="91" t="str">
        <f t="shared" ref="C476:AH476" si="390">C71</f>
        <v>-</v>
      </c>
      <c r="D476" s="91" t="str">
        <f t="shared" si="390"/>
        <v>-</v>
      </c>
      <c r="E476" s="91" t="str">
        <f t="shared" si="390"/>
        <v>-</v>
      </c>
      <c r="F476" s="91" t="str">
        <f t="shared" si="390"/>
        <v>-</v>
      </c>
      <c r="G476" s="91" t="str">
        <f t="shared" si="390"/>
        <v>-</v>
      </c>
      <c r="H476" s="91">
        <f t="shared" si="390"/>
        <v>2.4623019660240506</v>
      </c>
      <c r="I476" s="91">
        <f t="shared" si="390"/>
        <v>2.3587493143170599</v>
      </c>
      <c r="J476" s="91">
        <f t="shared" si="390"/>
        <v>2.4864648085021055</v>
      </c>
      <c r="K476" s="91">
        <f t="shared" si="390"/>
        <v>3.6269430051813467</v>
      </c>
      <c r="L476" s="91">
        <f t="shared" si="390"/>
        <v>3.1050791692370963</v>
      </c>
      <c r="M476" s="91">
        <f t="shared" si="390"/>
        <v>4.4344473007712084</v>
      </c>
      <c r="N476" s="91">
        <f t="shared" si="390"/>
        <v>2.5604551920341394</v>
      </c>
      <c r="O476" s="91">
        <f t="shared" si="390"/>
        <v>2.0898315658140989</v>
      </c>
      <c r="P476" s="91">
        <f t="shared" si="390"/>
        <v>6.0410049515587296</v>
      </c>
      <c r="Q476" s="91">
        <f t="shared" si="390"/>
        <v>5.9420243540622</v>
      </c>
      <c r="R476" s="91">
        <f t="shared" si="390"/>
        <v>5.9420243540622</v>
      </c>
      <c r="S476" s="91">
        <f t="shared" si="390"/>
        <v>5.8595405228150899</v>
      </c>
      <c r="T476" s="91">
        <f t="shared" si="390"/>
        <v>5.7770566915679904</v>
      </c>
      <c r="U476" s="91">
        <f t="shared" si="390"/>
        <v>5.6945728603208803</v>
      </c>
      <c r="V476" s="91">
        <f t="shared" si="390"/>
        <v>5.1509312780989092</v>
      </c>
      <c r="W476" s="91">
        <f t="shared" si="390"/>
        <v>5.5400654624803005</v>
      </c>
      <c r="X476" s="91">
        <f t="shared" si="390"/>
        <v>6.5857885615251295</v>
      </c>
      <c r="Y476" s="91">
        <f t="shared" si="390"/>
        <v>4.9059076865462048</v>
      </c>
      <c r="Z476" s="91">
        <f t="shared" si="390"/>
        <v>5.0556194859992321</v>
      </c>
      <c r="AA476" s="91">
        <f t="shared" si="390"/>
        <v>5.4039678740492532</v>
      </c>
      <c r="AB476" s="91">
        <f t="shared" si="390"/>
        <v>6.5545074394631921</v>
      </c>
      <c r="AC476" s="91">
        <f t="shared" si="390"/>
        <v>7.7192982456140351</v>
      </c>
      <c r="AD476" s="91">
        <f t="shared" si="390"/>
        <v>8.7870289784998228</v>
      </c>
      <c r="AE476" s="91">
        <f t="shared" si="390"/>
        <v>8.8124225854203786</v>
      </c>
      <c r="AF476" s="91">
        <f t="shared" si="390"/>
        <v>8.4779742941887282</v>
      </c>
      <c r="AG476" s="91">
        <f t="shared" si="390"/>
        <v>6.5578825036169155</v>
      </c>
      <c r="AH476" s="91">
        <f t="shared" si="390"/>
        <v>9.8022988505747133</v>
      </c>
      <c r="AI476" s="91">
        <f t="shared" ref="AI476:BM476" si="391">AI71</f>
        <v>10.094601019789156</v>
      </c>
      <c r="AJ476" s="91">
        <f t="shared" si="391"/>
        <v>9.1207305815640272</v>
      </c>
      <c r="AK476" s="91">
        <f t="shared" si="391"/>
        <v>9.1849707855442535</v>
      </c>
      <c r="AL476" s="91">
        <f t="shared" si="391"/>
        <v>9.9374812610351686</v>
      </c>
      <c r="AM476" s="91">
        <f t="shared" si="391"/>
        <v>12.232802176447727</v>
      </c>
      <c r="AN476" s="91">
        <f t="shared" si="391"/>
        <v>11.798893457184914</v>
      </c>
      <c r="AO476" s="91">
        <f t="shared" si="391"/>
        <v>10.599267756152141</v>
      </c>
      <c r="AP476" s="91">
        <f t="shared" si="391"/>
        <v>10.195209274571649</v>
      </c>
      <c r="AQ476" s="91">
        <f t="shared" si="391"/>
        <v>10.481330970614202</v>
      </c>
      <c r="AR476" s="91">
        <f t="shared" si="391"/>
        <v>8.5790482347779911</v>
      </c>
      <c r="AS476" s="91">
        <f t="shared" si="391"/>
        <v>8.408242808422699</v>
      </c>
      <c r="AT476" s="91">
        <f t="shared" si="391"/>
        <v>8.7486535354312522</v>
      </c>
      <c r="AU476" s="91">
        <f t="shared" si="391"/>
        <v>9.31605166577733</v>
      </c>
      <c r="AV476" s="91">
        <f t="shared" si="391"/>
        <v>11.684615959913245</v>
      </c>
      <c r="AW476" s="91">
        <f t="shared" si="391"/>
        <v>11.700695837090674</v>
      </c>
      <c r="AX476" s="91">
        <f t="shared" si="391"/>
        <v>11.728020921467579</v>
      </c>
      <c r="AY476" s="91">
        <f t="shared" si="391"/>
        <v>11.757693312362099</v>
      </c>
      <c r="AZ476" s="91">
        <f t="shared" si="391"/>
        <v>11.654466108256493</v>
      </c>
      <c r="BA476" s="91">
        <f t="shared" si="391"/>
        <v>13.371820841773577</v>
      </c>
      <c r="BB476" s="91">
        <f t="shared" si="391"/>
        <v>13.339496460283543</v>
      </c>
      <c r="BC476" s="91">
        <f t="shared" si="391"/>
        <v>12.88571802962853</v>
      </c>
      <c r="BD476" s="91">
        <f t="shared" si="391"/>
        <v>11.816625198475592</v>
      </c>
      <c r="BE476" s="91">
        <f t="shared" si="391"/>
        <v>12.335571469378365</v>
      </c>
      <c r="BF476" s="91">
        <f t="shared" si="391"/>
        <v>12.443434389345937</v>
      </c>
      <c r="BG476" s="91">
        <f t="shared" si="391"/>
        <v>12.862006990681039</v>
      </c>
      <c r="BH476" s="91">
        <f t="shared" si="391"/>
        <v>11.821141719701309</v>
      </c>
      <c r="BI476" s="91">
        <f t="shared" si="391"/>
        <v>11.564868285161536</v>
      </c>
      <c r="BJ476" s="91">
        <f t="shared" si="391"/>
        <v>13.168103546636607</v>
      </c>
      <c r="BK476" s="91">
        <f t="shared" si="391"/>
        <v>12.945788697256111</v>
      </c>
      <c r="BL476" s="91">
        <f t="shared" si="391"/>
        <v>13.603761306593684</v>
      </c>
      <c r="BM476" s="91">
        <f t="shared" si="391"/>
        <v>11.816104241548981</v>
      </c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</row>
    <row r="477" spans="1:92" x14ac:dyDescent="0.25">
      <c r="A477" s="12"/>
      <c r="B477" s="8"/>
      <c r="C477" s="32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  <c r="AT477" s="45"/>
      <c r="AU477" s="45"/>
      <c r="AV477" s="45"/>
      <c r="AW477" s="45"/>
      <c r="AX477" s="45"/>
      <c r="AY477" s="45"/>
      <c r="AZ477" s="45"/>
      <c r="BA477" s="45"/>
      <c r="BB477" s="45"/>
      <c r="BC477" s="45"/>
      <c r="BD477" s="45"/>
      <c r="BE477" s="45"/>
      <c r="BF477" s="45"/>
      <c r="BG477" s="45"/>
      <c r="BH477" s="45"/>
      <c r="BI477" s="45"/>
      <c r="BJ477" s="45"/>
      <c r="BK477" s="45"/>
      <c r="BL477" s="45"/>
      <c r="BM477" s="45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</row>
    <row r="478" spans="1:92" x14ac:dyDescent="0.25">
      <c r="A478" s="12"/>
      <c r="B478" s="43" t="s">
        <v>308</v>
      </c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</row>
    <row r="479" spans="1:92" x14ac:dyDescent="0.25">
      <c r="A479" s="12"/>
      <c r="B479" s="9"/>
      <c r="C479" s="10">
        <v>1920</v>
      </c>
      <c r="D479" s="10">
        <v>1921</v>
      </c>
      <c r="E479" s="10">
        <v>1922</v>
      </c>
      <c r="F479" s="10">
        <v>1923</v>
      </c>
      <c r="G479" s="10">
        <v>1924</v>
      </c>
      <c r="H479" s="10">
        <v>1925</v>
      </c>
      <c r="I479" s="10">
        <v>1926</v>
      </c>
      <c r="J479" s="10">
        <v>1927</v>
      </c>
      <c r="K479" s="10">
        <v>1928</v>
      </c>
      <c r="L479" s="10">
        <v>1929</v>
      </c>
      <c r="M479" s="10">
        <v>1930</v>
      </c>
      <c r="N479" s="10">
        <v>1931</v>
      </c>
      <c r="O479" s="10">
        <v>1932</v>
      </c>
      <c r="P479" s="10">
        <v>1933</v>
      </c>
      <c r="Q479" s="10">
        <v>1934</v>
      </c>
      <c r="R479" s="10">
        <v>1935</v>
      </c>
      <c r="S479" s="10">
        <v>1936</v>
      </c>
      <c r="T479" s="10">
        <v>1937</v>
      </c>
      <c r="U479" s="10">
        <v>1938</v>
      </c>
      <c r="V479" s="10">
        <v>1939</v>
      </c>
      <c r="W479" s="10">
        <v>1940</v>
      </c>
      <c r="X479" s="10">
        <v>1941</v>
      </c>
      <c r="Y479" s="10">
        <v>1942</v>
      </c>
      <c r="Z479" s="10">
        <v>1943</v>
      </c>
      <c r="AA479" s="10">
        <v>1944</v>
      </c>
      <c r="AB479" s="10">
        <v>1945</v>
      </c>
      <c r="AC479" s="10">
        <v>1946</v>
      </c>
      <c r="AD479" s="10">
        <v>1947</v>
      </c>
      <c r="AE479" s="10">
        <v>1948</v>
      </c>
      <c r="AF479" s="10">
        <v>1949</v>
      </c>
      <c r="AG479" s="10">
        <v>1950</v>
      </c>
      <c r="AH479" s="10">
        <v>1951</v>
      </c>
      <c r="AI479" s="10">
        <v>1952</v>
      </c>
      <c r="AJ479" s="10">
        <v>1953</v>
      </c>
      <c r="AK479" s="10">
        <v>1954</v>
      </c>
      <c r="AL479" s="10">
        <v>1955</v>
      </c>
      <c r="AM479" s="10">
        <v>1956</v>
      </c>
      <c r="AN479" s="10">
        <v>1957</v>
      </c>
      <c r="AO479" s="10">
        <v>1958</v>
      </c>
      <c r="AP479" s="10">
        <v>1959</v>
      </c>
      <c r="AQ479" s="10">
        <v>1960</v>
      </c>
      <c r="AR479" s="10">
        <v>1961</v>
      </c>
      <c r="AS479" s="10">
        <v>1962</v>
      </c>
      <c r="AT479" s="10">
        <v>1963</v>
      </c>
      <c r="AU479" s="10">
        <v>1964</v>
      </c>
      <c r="AV479" s="10">
        <v>1965</v>
      </c>
      <c r="AW479" s="10">
        <v>1966</v>
      </c>
      <c r="AX479" s="10">
        <v>1967</v>
      </c>
      <c r="AY479" s="10">
        <v>1968</v>
      </c>
      <c r="AZ479" s="10">
        <v>1969</v>
      </c>
      <c r="BA479" s="10">
        <v>1970</v>
      </c>
      <c r="BB479" s="10">
        <v>1971</v>
      </c>
      <c r="BC479" s="10">
        <v>1972</v>
      </c>
      <c r="BD479" s="10">
        <v>1973</v>
      </c>
      <c r="BE479" s="10">
        <v>1974</v>
      </c>
      <c r="BF479" s="10">
        <v>1975</v>
      </c>
      <c r="BG479" s="10">
        <v>1976</v>
      </c>
      <c r="BH479" s="10">
        <v>1977</v>
      </c>
      <c r="BI479" s="10">
        <v>1978</v>
      </c>
      <c r="BJ479" s="10">
        <v>1979</v>
      </c>
      <c r="BK479" s="10">
        <v>1980</v>
      </c>
      <c r="BL479" s="10">
        <v>1981</v>
      </c>
      <c r="BM479" s="10">
        <v>1982</v>
      </c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</row>
    <row r="480" spans="1:92" x14ac:dyDescent="0.25">
      <c r="A480" s="12"/>
      <c r="B480" s="326" t="s">
        <v>304</v>
      </c>
      <c r="C480" s="22" t="str">
        <f t="shared" ref="C480:AH480" si="392">C198</f>
        <v>-</v>
      </c>
      <c r="D480" s="22" t="str">
        <f t="shared" si="392"/>
        <v>-</v>
      </c>
      <c r="E480" s="22" t="str">
        <f t="shared" si="392"/>
        <v>-</v>
      </c>
      <c r="F480" s="22" t="str">
        <f t="shared" si="392"/>
        <v>-</v>
      </c>
      <c r="G480" s="22" t="str">
        <f t="shared" si="392"/>
        <v>-</v>
      </c>
      <c r="H480" s="22" t="str">
        <f t="shared" si="392"/>
        <v>-</v>
      </c>
      <c r="I480" s="22" t="str">
        <f t="shared" si="392"/>
        <v>-</v>
      </c>
      <c r="J480" s="22" t="str">
        <f t="shared" si="392"/>
        <v>-</v>
      </c>
      <c r="K480" s="22" t="str">
        <f t="shared" si="392"/>
        <v>-</v>
      </c>
      <c r="L480" s="22" t="str">
        <f t="shared" si="392"/>
        <v>-</v>
      </c>
      <c r="M480" s="22" t="str">
        <f t="shared" si="392"/>
        <v>-</v>
      </c>
      <c r="N480" s="22" t="str">
        <f t="shared" si="392"/>
        <v>-</v>
      </c>
      <c r="O480" s="22" t="str">
        <f t="shared" si="392"/>
        <v>-</v>
      </c>
      <c r="P480" s="22" t="str">
        <f t="shared" si="392"/>
        <v>-</v>
      </c>
      <c r="Q480" s="22" t="str">
        <f t="shared" si="392"/>
        <v>-</v>
      </c>
      <c r="R480" s="22" t="str">
        <f t="shared" si="392"/>
        <v>-</v>
      </c>
      <c r="S480" s="22" t="str">
        <f t="shared" si="392"/>
        <v>-</v>
      </c>
      <c r="T480" s="22" t="str">
        <f t="shared" si="392"/>
        <v>-</v>
      </c>
      <c r="U480" s="22" t="str">
        <f t="shared" si="392"/>
        <v>-</v>
      </c>
      <c r="V480" s="45">
        <f t="shared" si="392"/>
        <v>39.4</v>
      </c>
      <c r="W480" s="45">
        <f t="shared" si="392"/>
        <v>22.6</v>
      </c>
      <c r="X480" s="45">
        <f t="shared" si="392"/>
        <v>-28.9</v>
      </c>
      <c r="Y480" s="45">
        <f t="shared" si="392"/>
        <v>12.3</v>
      </c>
      <c r="Z480" s="45">
        <f t="shared" si="392"/>
        <v>109.8</v>
      </c>
      <c r="AA480" s="45">
        <f t="shared" si="392"/>
        <v>32.700000000000003</v>
      </c>
      <c r="AB480" s="45">
        <f t="shared" si="392"/>
        <v>22.1</v>
      </c>
      <c r="AC480" s="45">
        <f t="shared" si="392"/>
        <v>-160</v>
      </c>
      <c r="AD480" s="45">
        <f t="shared" si="392"/>
        <v>-147</v>
      </c>
      <c r="AE480" s="45">
        <f t="shared" si="392"/>
        <v>-49.6</v>
      </c>
      <c r="AF480" s="45">
        <f t="shared" si="392"/>
        <v>72.5</v>
      </c>
      <c r="AG480" s="45">
        <f t="shared" si="392"/>
        <v>163.1</v>
      </c>
      <c r="AH480" s="45">
        <f t="shared" si="392"/>
        <v>-203.3</v>
      </c>
      <c r="AI480" s="45">
        <f t="shared" ref="AI480:BM480" si="393">AI198</f>
        <v>-213.1</v>
      </c>
      <c r="AJ480" s="45">
        <f t="shared" si="393"/>
        <v>-204.4</v>
      </c>
      <c r="AK480" s="45">
        <f t="shared" si="393"/>
        <v>-227.5</v>
      </c>
      <c r="AL480" s="45">
        <f t="shared" si="393"/>
        <v>1.7</v>
      </c>
      <c r="AM480" s="45">
        <f t="shared" si="393"/>
        <v>-183.1</v>
      </c>
      <c r="AN480" s="45">
        <f t="shared" si="393"/>
        <v>-359.9</v>
      </c>
      <c r="AO480" s="45">
        <f t="shared" si="393"/>
        <v>-385.5</v>
      </c>
      <c r="AP480" s="45">
        <f t="shared" si="393"/>
        <v>-232.1</v>
      </c>
      <c r="AQ480" s="45">
        <f t="shared" si="393"/>
        <v>-419.7</v>
      </c>
      <c r="AR480" s="45">
        <f t="shared" si="393"/>
        <v>-343.7</v>
      </c>
      <c r="AS480" s="45">
        <f t="shared" si="393"/>
        <v>-249.6</v>
      </c>
      <c r="AT480" s="45">
        <f t="shared" si="393"/>
        <v>-226.1</v>
      </c>
      <c r="AU480" s="45">
        <f t="shared" si="393"/>
        <v>-444.7</v>
      </c>
      <c r="AV480" s="45">
        <f t="shared" si="393"/>
        <v>-442.9</v>
      </c>
      <c r="AW480" s="45">
        <f t="shared" si="393"/>
        <v>-477.8</v>
      </c>
      <c r="AX480" s="45">
        <f t="shared" si="393"/>
        <v>-603</v>
      </c>
      <c r="AY480" s="45">
        <f t="shared" si="393"/>
        <v>-775.4</v>
      </c>
      <c r="AZ480" s="45">
        <f t="shared" si="393"/>
        <v>-708.4</v>
      </c>
      <c r="BA480" s="45">
        <f t="shared" si="393"/>
        <v>-1187.9000000000001</v>
      </c>
      <c r="BB480" s="45">
        <f t="shared" si="393"/>
        <v>-928.9</v>
      </c>
      <c r="BC480" s="45">
        <f t="shared" si="393"/>
        <v>-1005.7</v>
      </c>
      <c r="BD480" s="45">
        <f t="shared" si="393"/>
        <v>-1528.8</v>
      </c>
      <c r="BE480" s="45">
        <f t="shared" si="393"/>
        <v>-3226</v>
      </c>
      <c r="BF480" s="45">
        <f t="shared" si="393"/>
        <v>-4442.6000000000004</v>
      </c>
      <c r="BG480" s="45">
        <f t="shared" si="393"/>
        <v>-3683.3</v>
      </c>
      <c r="BH480" s="45">
        <f t="shared" si="393"/>
        <v>-1596.4</v>
      </c>
      <c r="BI480" s="45">
        <f t="shared" si="393"/>
        <v>-2693</v>
      </c>
      <c r="BJ480" s="45">
        <f t="shared" si="393"/>
        <v>-4870.5</v>
      </c>
      <c r="BK480" s="45">
        <f t="shared" si="393"/>
        <v>-10434.097</v>
      </c>
      <c r="BL480" s="45">
        <f t="shared" si="393"/>
        <v>-16240.603999999999</v>
      </c>
      <c r="BM480" s="45">
        <f t="shared" si="393"/>
        <v>-5890.0720000000001</v>
      </c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</row>
    <row r="481" spans="1:92" x14ac:dyDescent="0.25">
      <c r="A481" s="12"/>
      <c r="B481" s="326" t="s">
        <v>187</v>
      </c>
      <c r="C481" s="168">
        <f t="shared" ref="C481:AH481" si="394">C199</f>
        <v>227.89999999999998</v>
      </c>
      <c r="D481" s="168">
        <f t="shared" si="394"/>
        <v>134.30000000000001</v>
      </c>
      <c r="E481" s="168">
        <f t="shared" si="394"/>
        <v>163.40000000000003</v>
      </c>
      <c r="F481" s="168">
        <f t="shared" si="394"/>
        <v>122.79999999999998</v>
      </c>
      <c r="G481" s="168">
        <f t="shared" si="394"/>
        <v>142.00000000000003</v>
      </c>
      <c r="H481" s="168">
        <f t="shared" si="394"/>
        <v>143.4</v>
      </c>
      <c r="I481" s="168">
        <f t="shared" si="394"/>
        <v>150.20000000000002</v>
      </c>
      <c r="J481" s="168">
        <f t="shared" si="394"/>
        <v>135.90000000000003</v>
      </c>
      <c r="K481" s="168">
        <f t="shared" si="394"/>
        <v>112.50000000000003</v>
      </c>
      <c r="L481" s="168">
        <f t="shared" si="394"/>
        <v>97.199999999999989</v>
      </c>
      <c r="M481" s="168">
        <f t="shared" si="394"/>
        <v>48.199999999999989</v>
      </c>
      <c r="N481" s="168">
        <f t="shared" si="394"/>
        <v>69</v>
      </c>
      <c r="O481" s="168">
        <f t="shared" si="394"/>
        <v>39.200000000000003</v>
      </c>
      <c r="P481" s="168">
        <f t="shared" si="394"/>
        <v>34.599999999999994</v>
      </c>
      <c r="Q481" s="168">
        <f t="shared" si="394"/>
        <v>86.100000000000009</v>
      </c>
      <c r="R481" s="168">
        <f t="shared" si="394"/>
        <v>95.500000000000014</v>
      </c>
      <c r="S481" s="168">
        <f t="shared" si="394"/>
        <v>86.299999999999983</v>
      </c>
      <c r="T481" s="168">
        <f t="shared" si="394"/>
        <v>77.300000000000011</v>
      </c>
      <c r="U481" s="168">
        <f t="shared" si="394"/>
        <v>76.100000000000009</v>
      </c>
      <c r="V481" s="168">
        <f t="shared" si="394"/>
        <v>35.199999999999989</v>
      </c>
      <c r="W481" s="168">
        <f t="shared" si="394"/>
        <v>27.400000000000006</v>
      </c>
      <c r="X481" s="168">
        <f t="shared" si="394"/>
        <v>-23</v>
      </c>
      <c r="Y481" s="168">
        <f t="shared" si="394"/>
        <v>35.300000000000011</v>
      </c>
      <c r="Z481" s="168">
        <f t="shared" si="394"/>
        <v>79.399999999999977</v>
      </c>
      <c r="AA481" s="168">
        <f t="shared" si="394"/>
        <v>-27.300000000000011</v>
      </c>
      <c r="AB481" s="168">
        <f t="shared" si="394"/>
        <v>-51.699999999999989</v>
      </c>
      <c r="AC481" s="168">
        <f t="shared" si="394"/>
        <v>-232.10000000000002</v>
      </c>
      <c r="AD481" s="168">
        <f t="shared" si="394"/>
        <v>-237.29999999999995</v>
      </c>
      <c r="AE481" s="168">
        <f t="shared" si="394"/>
        <v>-118.29999999999995</v>
      </c>
      <c r="AF481" s="168">
        <f t="shared" si="394"/>
        <v>-58.5</v>
      </c>
      <c r="AG481" s="168">
        <f t="shared" si="394"/>
        <v>142.99999999999989</v>
      </c>
      <c r="AH481" s="168">
        <f t="shared" si="394"/>
        <v>-215.89999999999998</v>
      </c>
      <c r="AI481" s="168">
        <f t="shared" ref="AI481:BM481" si="395">AI199</f>
        <v>-216.30000000000007</v>
      </c>
      <c r="AJ481" s="168">
        <f t="shared" si="395"/>
        <v>-197.69999999999993</v>
      </c>
      <c r="AK481" s="168">
        <f t="shared" si="395"/>
        <v>-220.20000000000016</v>
      </c>
      <c r="AL481" s="168">
        <f t="shared" si="395"/>
        <v>-24.400000000000091</v>
      </c>
      <c r="AM481" s="168">
        <f t="shared" si="395"/>
        <v>-196.99999999999989</v>
      </c>
      <c r="AN481" s="168">
        <f t="shared" si="395"/>
        <v>-384.1</v>
      </c>
      <c r="AO481" s="168">
        <f t="shared" si="395"/>
        <v>-406.69999999999982</v>
      </c>
      <c r="AP481" s="168">
        <f t="shared" si="395"/>
        <v>-254.59999999999991</v>
      </c>
      <c r="AQ481" s="168">
        <f t="shared" si="395"/>
        <v>-405.60000000000014</v>
      </c>
      <c r="AR481" s="168">
        <f t="shared" si="395"/>
        <v>-322.39999999999986</v>
      </c>
      <c r="AS481" s="168">
        <f t="shared" si="395"/>
        <v>-226.5</v>
      </c>
      <c r="AT481" s="168">
        <f t="shared" si="395"/>
        <v>-215.40000000000009</v>
      </c>
      <c r="AU481" s="168">
        <f t="shared" si="395"/>
        <v>-413.00000000000023</v>
      </c>
      <c r="AV481" s="168">
        <f t="shared" si="395"/>
        <v>-425.20000000000005</v>
      </c>
      <c r="AW481" s="168">
        <f t="shared" si="395"/>
        <v>-433.39999999999986</v>
      </c>
      <c r="AX481" s="168">
        <f t="shared" si="395"/>
        <v>-526.59999999999991</v>
      </c>
      <c r="AY481" s="168">
        <f t="shared" si="395"/>
        <v>-660.7</v>
      </c>
      <c r="AZ481" s="168">
        <f t="shared" si="395"/>
        <v>-531.59999999999991</v>
      </c>
      <c r="BA481" s="168">
        <f t="shared" si="395"/>
        <v>-907.00000000000023</v>
      </c>
      <c r="BB481" s="168">
        <f t="shared" si="395"/>
        <v>-750.89999999999986</v>
      </c>
      <c r="BC481" s="168">
        <f t="shared" si="395"/>
        <v>-912.59999999999991</v>
      </c>
      <c r="BD481" s="168">
        <f t="shared" si="395"/>
        <v>-1538.1000000000004</v>
      </c>
      <c r="BE481" s="168">
        <f t="shared" si="395"/>
        <v>-2848.3</v>
      </c>
      <c r="BF481" s="168">
        <f t="shared" si="395"/>
        <v>-3191.6999999999989</v>
      </c>
      <c r="BG481" s="168">
        <f t="shared" si="395"/>
        <v>-2247.1999999999998</v>
      </c>
      <c r="BH481" s="168">
        <f t="shared" si="395"/>
        <v>-542.59999999999945</v>
      </c>
      <c r="BI481" s="168">
        <f t="shared" si="395"/>
        <v>-1227.1999999999998</v>
      </c>
      <c r="BJ481" s="168">
        <f t="shared" si="395"/>
        <v>-2188.1999999999989</v>
      </c>
      <c r="BK481" s="168">
        <f t="shared" si="395"/>
        <v>-3058.3209999999999</v>
      </c>
      <c r="BL481" s="168">
        <f t="shared" si="395"/>
        <v>-3876.8900000000031</v>
      </c>
      <c r="BM481" s="168">
        <f t="shared" si="395"/>
        <v>7044.5789999999979</v>
      </c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</row>
    <row r="482" spans="1:92" x14ac:dyDescent="0.25">
      <c r="A482" s="12"/>
      <c r="B482" s="26" t="s">
        <v>55</v>
      </c>
      <c r="C482" s="168">
        <f t="shared" ref="C482:AH482" si="396">C201</f>
        <v>425.4</v>
      </c>
      <c r="D482" s="168">
        <f t="shared" si="396"/>
        <v>376</v>
      </c>
      <c r="E482" s="168">
        <f t="shared" si="396"/>
        <v>314.10000000000002</v>
      </c>
      <c r="F482" s="168">
        <f t="shared" si="396"/>
        <v>275.7</v>
      </c>
      <c r="G482" s="168">
        <f t="shared" si="396"/>
        <v>297.10000000000002</v>
      </c>
      <c r="H482" s="168">
        <f t="shared" si="396"/>
        <v>336</v>
      </c>
      <c r="I482" s="168">
        <f t="shared" si="396"/>
        <v>334.3</v>
      </c>
      <c r="J482" s="168">
        <f t="shared" si="396"/>
        <v>299.10000000000002</v>
      </c>
      <c r="K482" s="168">
        <f t="shared" si="396"/>
        <v>284.60000000000002</v>
      </c>
      <c r="L482" s="168">
        <f t="shared" si="396"/>
        <v>274.89999999999998</v>
      </c>
      <c r="M482" s="168">
        <f t="shared" si="396"/>
        <v>203.1</v>
      </c>
      <c r="N482" s="168">
        <f t="shared" si="396"/>
        <v>150.9</v>
      </c>
      <c r="O482" s="168">
        <f t="shared" si="396"/>
        <v>96.5</v>
      </c>
      <c r="P482" s="168">
        <f t="shared" si="396"/>
        <v>104.3</v>
      </c>
      <c r="Q482" s="168">
        <f t="shared" si="396"/>
        <v>178.9</v>
      </c>
      <c r="R482" s="168">
        <f t="shared" si="396"/>
        <v>208.3</v>
      </c>
      <c r="S482" s="168">
        <f t="shared" si="396"/>
        <v>215.2</v>
      </c>
      <c r="T482" s="168">
        <f t="shared" si="396"/>
        <v>247.9</v>
      </c>
      <c r="U482" s="168">
        <f t="shared" si="396"/>
        <v>185.4</v>
      </c>
      <c r="V482" s="168">
        <f t="shared" si="396"/>
        <v>163.39999999999998</v>
      </c>
      <c r="W482" s="168">
        <f t="shared" si="396"/>
        <v>159.80000000000001</v>
      </c>
      <c r="X482" s="168">
        <f t="shared" si="396"/>
        <v>176.5</v>
      </c>
      <c r="Y482" s="168">
        <f t="shared" si="396"/>
        <v>207.5</v>
      </c>
      <c r="Z482" s="168">
        <f t="shared" si="396"/>
        <v>291.59999999999997</v>
      </c>
      <c r="AA482" s="168">
        <f t="shared" si="396"/>
        <v>283.7</v>
      </c>
      <c r="AB482" s="168">
        <f t="shared" si="396"/>
        <v>320.8</v>
      </c>
      <c r="AC482" s="168">
        <f t="shared" si="396"/>
        <v>368.5</v>
      </c>
      <c r="AD482" s="168">
        <f t="shared" si="396"/>
        <v>483</v>
      </c>
      <c r="AE482" s="168">
        <f t="shared" si="396"/>
        <v>473.1</v>
      </c>
      <c r="AF482" s="168">
        <f t="shared" si="396"/>
        <v>455.9</v>
      </c>
      <c r="AG482" s="168">
        <f t="shared" si="396"/>
        <v>699.4</v>
      </c>
      <c r="AH482" s="168">
        <f t="shared" si="396"/>
        <v>720.1</v>
      </c>
      <c r="AI482" s="168">
        <f t="shared" ref="AI482:BM482" si="397">AI201</f>
        <v>729.4</v>
      </c>
      <c r="AJ482" s="168">
        <f t="shared" si="397"/>
        <v>638.1</v>
      </c>
      <c r="AK482" s="168">
        <f t="shared" si="397"/>
        <v>674.09999999999991</v>
      </c>
      <c r="AL482" s="168">
        <f t="shared" si="397"/>
        <v>859.5</v>
      </c>
      <c r="AM482" s="168">
        <f t="shared" si="397"/>
        <v>874.6</v>
      </c>
      <c r="AN482" s="168">
        <f t="shared" si="397"/>
        <v>777.4</v>
      </c>
      <c r="AO482" s="168">
        <f t="shared" si="397"/>
        <v>758.2</v>
      </c>
      <c r="AP482" s="168">
        <f t="shared" si="397"/>
        <v>780.7</v>
      </c>
      <c r="AQ482" s="168">
        <f t="shared" si="397"/>
        <v>805.7</v>
      </c>
      <c r="AR482" s="168">
        <f t="shared" si="397"/>
        <v>842.8</v>
      </c>
      <c r="AS482" s="168">
        <f t="shared" si="397"/>
        <v>934.3</v>
      </c>
      <c r="AT482" s="168">
        <f t="shared" si="397"/>
        <v>1028.8</v>
      </c>
      <c r="AU482" s="168">
        <f t="shared" si="397"/>
        <v>1088.5999999999999</v>
      </c>
      <c r="AV482" s="168">
        <f t="shared" si="397"/>
        <v>1153.5999999999999</v>
      </c>
      <c r="AW482" s="168">
        <f t="shared" si="397"/>
        <v>1235.4000000000001</v>
      </c>
      <c r="AX482" s="168">
        <f t="shared" si="397"/>
        <v>1228.6000000000001</v>
      </c>
      <c r="AY482" s="168">
        <f t="shared" si="397"/>
        <v>1276.0999999999999</v>
      </c>
      <c r="AZ482" s="168">
        <f t="shared" si="397"/>
        <v>1470.3</v>
      </c>
      <c r="BA482" s="168">
        <f t="shared" si="397"/>
        <v>1446.7</v>
      </c>
      <c r="BB482" s="168">
        <f t="shared" si="397"/>
        <v>1521.8</v>
      </c>
      <c r="BC482" s="168">
        <f t="shared" si="397"/>
        <v>1886.8000000000002</v>
      </c>
      <c r="BD482" s="168">
        <f t="shared" si="397"/>
        <v>2399.2999999999997</v>
      </c>
      <c r="BE482" s="168">
        <f t="shared" si="397"/>
        <v>3377.2</v>
      </c>
      <c r="BF482" s="168">
        <f t="shared" si="397"/>
        <v>3540.6000000000004</v>
      </c>
      <c r="BG482" s="168">
        <f t="shared" si="397"/>
        <v>4181.3999999999996</v>
      </c>
      <c r="BH482" s="168">
        <f t="shared" si="397"/>
        <v>5193.0000000000009</v>
      </c>
      <c r="BI482" s="168">
        <f t="shared" si="397"/>
        <v>6764.3</v>
      </c>
      <c r="BJ482" s="168">
        <f t="shared" si="397"/>
        <v>9943.3000000000011</v>
      </c>
      <c r="BK482" s="168">
        <f t="shared" si="397"/>
        <v>18031.039000000001</v>
      </c>
      <c r="BL482" s="168">
        <f t="shared" si="397"/>
        <v>23307.339</v>
      </c>
      <c r="BM482" s="168">
        <f t="shared" si="397"/>
        <v>24055.21</v>
      </c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</row>
    <row r="483" spans="1:92" x14ac:dyDescent="0.25">
      <c r="A483" s="12"/>
      <c r="B483" s="26" t="s">
        <v>59</v>
      </c>
      <c r="C483" s="168">
        <f t="shared" ref="C483:AH483" si="398">C206</f>
        <v>197.5</v>
      </c>
      <c r="D483" s="168">
        <f t="shared" si="398"/>
        <v>241.7</v>
      </c>
      <c r="E483" s="168">
        <f t="shared" si="398"/>
        <v>150.69999999999999</v>
      </c>
      <c r="F483" s="168">
        <f t="shared" si="398"/>
        <v>152.9</v>
      </c>
      <c r="G483" s="168">
        <f t="shared" si="398"/>
        <v>155.1</v>
      </c>
      <c r="H483" s="168">
        <f t="shared" si="398"/>
        <v>192.6</v>
      </c>
      <c r="I483" s="168">
        <f t="shared" si="398"/>
        <v>184.1</v>
      </c>
      <c r="J483" s="168">
        <f t="shared" si="398"/>
        <v>163.19999999999999</v>
      </c>
      <c r="K483" s="168">
        <f t="shared" si="398"/>
        <v>172.1</v>
      </c>
      <c r="L483" s="168">
        <f t="shared" si="398"/>
        <v>177.7</v>
      </c>
      <c r="M483" s="168">
        <f t="shared" si="398"/>
        <v>154.9</v>
      </c>
      <c r="N483" s="168">
        <f t="shared" si="398"/>
        <v>81.900000000000006</v>
      </c>
      <c r="O483" s="168">
        <f t="shared" si="398"/>
        <v>57.3</v>
      </c>
      <c r="P483" s="168">
        <f t="shared" si="398"/>
        <v>69.7</v>
      </c>
      <c r="Q483" s="168">
        <f t="shared" si="398"/>
        <v>92.8</v>
      </c>
      <c r="R483" s="168">
        <f t="shared" si="398"/>
        <v>112.8</v>
      </c>
      <c r="S483" s="168">
        <f t="shared" si="398"/>
        <v>128.9</v>
      </c>
      <c r="T483" s="168">
        <f t="shared" si="398"/>
        <v>170.6</v>
      </c>
      <c r="U483" s="168">
        <f t="shared" si="398"/>
        <v>109.3</v>
      </c>
      <c r="V483" s="168">
        <f t="shared" si="398"/>
        <v>128.19999999999999</v>
      </c>
      <c r="W483" s="168">
        <f t="shared" si="398"/>
        <v>132.4</v>
      </c>
      <c r="X483" s="168">
        <f t="shared" si="398"/>
        <v>199.5</v>
      </c>
      <c r="Y483" s="168">
        <f t="shared" si="398"/>
        <v>172.2</v>
      </c>
      <c r="Z483" s="168">
        <f t="shared" si="398"/>
        <v>212.2</v>
      </c>
      <c r="AA483" s="168">
        <f t="shared" si="398"/>
        <v>311</v>
      </c>
      <c r="AB483" s="168">
        <f t="shared" si="398"/>
        <v>372.5</v>
      </c>
      <c r="AC483" s="168">
        <f t="shared" si="398"/>
        <v>600.6</v>
      </c>
      <c r="AD483" s="168">
        <f t="shared" si="398"/>
        <v>720.3</v>
      </c>
      <c r="AE483" s="168">
        <f t="shared" si="398"/>
        <v>591.4</v>
      </c>
      <c r="AF483" s="168">
        <f t="shared" si="398"/>
        <v>514.4</v>
      </c>
      <c r="AG483" s="168">
        <f t="shared" si="398"/>
        <v>556.40000000000009</v>
      </c>
      <c r="AH483" s="168">
        <f t="shared" si="398"/>
        <v>936</v>
      </c>
      <c r="AI483" s="168">
        <f t="shared" ref="AI483:BM483" si="399">AI206</f>
        <v>945.7</v>
      </c>
      <c r="AJ483" s="168">
        <f t="shared" si="399"/>
        <v>835.8</v>
      </c>
      <c r="AK483" s="168">
        <f t="shared" si="399"/>
        <v>894.30000000000007</v>
      </c>
      <c r="AL483" s="168">
        <f t="shared" si="399"/>
        <v>883.90000000000009</v>
      </c>
      <c r="AM483" s="168">
        <f t="shared" si="399"/>
        <v>1071.5999999999999</v>
      </c>
      <c r="AN483" s="168">
        <f t="shared" si="399"/>
        <v>1161.5</v>
      </c>
      <c r="AO483" s="168">
        <f t="shared" si="399"/>
        <v>1164.8999999999999</v>
      </c>
      <c r="AP483" s="168">
        <f t="shared" si="399"/>
        <v>1035.3</v>
      </c>
      <c r="AQ483" s="168">
        <f t="shared" si="399"/>
        <v>1211.3000000000002</v>
      </c>
      <c r="AR483" s="168">
        <f t="shared" si="399"/>
        <v>1165.1999999999998</v>
      </c>
      <c r="AS483" s="168">
        <f t="shared" si="399"/>
        <v>1160.8</v>
      </c>
      <c r="AT483" s="168">
        <f t="shared" si="399"/>
        <v>1244.2</v>
      </c>
      <c r="AU483" s="168">
        <f t="shared" si="399"/>
        <v>1501.6000000000001</v>
      </c>
      <c r="AV483" s="168">
        <f t="shared" si="399"/>
        <v>1578.8</v>
      </c>
      <c r="AW483" s="168">
        <f t="shared" si="399"/>
        <v>1668.8</v>
      </c>
      <c r="AX483" s="168">
        <f t="shared" si="399"/>
        <v>1755.2</v>
      </c>
      <c r="AY483" s="168">
        <f t="shared" si="399"/>
        <v>1936.8</v>
      </c>
      <c r="AZ483" s="168">
        <f t="shared" si="399"/>
        <v>2001.8999999999999</v>
      </c>
      <c r="BA483" s="168">
        <f t="shared" si="399"/>
        <v>2353.7000000000003</v>
      </c>
      <c r="BB483" s="168">
        <f t="shared" si="399"/>
        <v>2272.6999999999998</v>
      </c>
      <c r="BC483" s="168">
        <f t="shared" si="399"/>
        <v>2799.4</v>
      </c>
      <c r="BD483" s="168">
        <f t="shared" si="399"/>
        <v>3937.4</v>
      </c>
      <c r="BE483" s="168">
        <f t="shared" si="399"/>
        <v>6225.5</v>
      </c>
      <c r="BF483" s="168">
        <f t="shared" si="399"/>
        <v>6732.2999999999993</v>
      </c>
      <c r="BG483" s="168">
        <f t="shared" si="399"/>
        <v>6428.5999999999995</v>
      </c>
      <c r="BH483" s="168">
        <f t="shared" si="399"/>
        <v>5735.6</v>
      </c>
      <c r="BI483" s="168">
        <f t="shared" si="399"/>
        <v>7991.5</v>
      </c>
      <c r="BJ483" s="168">
        <f t="shared" si="399"/>
        <v>12131.5</v>
      </c>
      <c r="BK483" s="168">
        <f t="shared" si="399"/>
        <v>21089.360000000001</v>
      </c>
      <c r="BL483" s="168">
        <f t="shared" si="399"/>
        <v>27184.229000000003</v>
      </c>
      <c r="BM483" s="168">
        <f t="shared" si="399"/>
        <v>17010.631000000001</v>
      </c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</row>
    <row r="484" spans="1:92" x14ac:dyDescent="0.25">
      <c r="A484" s="12"/>
      <c r="B484" s="326" t="s">
        <v>305</v>
      </c>
      <c r="C484" s="22" t="str">
        <f t="shared" ref="C484:AH484" si="400">C210</f>
        <v>-</v>
      </c>
      <c r="D484" s="22" t="str">
        <f t="shared" si="400"/>
        <v>-</v>
      </c>
      <c r="E484" s="22" t="str">
        <f t="shared" si="400"/>
        <v>-</v>
      </c>
      <c r="F484" s="22" t="str">
        <f t="shared" si="400"/>
        <v>-</v>
      </c>
      <c r="G484" s="22" t="str">
        <f t="shared" si="400"/>
        <v>-</v>
      </c>
      <c r="H484" s="22" t="str">
        <f t="shared" si="400"/>
        <v>-</v>
      </c>
      <c r="I484" s="22" t="str">
        <f t="shared" si="400"/>
        <v>-</v>
      </c>
      <c r="J484" s="22" t="str">
        <f t="shared" si="400"/>
        <v>-</v>
      </c>
      <c r="K484" s="22" t="str">
        <f t="shared" si="400"/>
        <v>-</v>
      </c>
      <c r="L484" s="22" t="str">
        <f t="shared" si="400"/>
        <v>-</v>
      </c>
      <c r="M484" s="22" t="str">
        <f t="shared" si="400"/>
        <v>-</v>
      </c>
      <c r="N484" s="22" t="str">
        <f t="shared" si="400"/>
        <v>-</v>
      </c>
      <c r="O484" s="22" t="str">
        <f t="shared" si="400"/>
        <v>-</v>
      </c>
      <c r="P484" s="22" t="str">
        <f t="shared" si="400"/>
        <v>-</v>
      </c>
      <c r="Q484" s="22" t="str">
        <f t="shared" si="400"/>
        <v>-</v>
      </c>
      <c r="R484" s="22" t="str">
        <f t="shared" si="400"/>
        <v>-</v>
      </c>
      <c r="S484" s="22" t="str">
        <f t="shared" si="400"/>
        <v>-</v>
      </c>
      <c r="T484" s="22" t="str">
        <f t="shared" si="400"/>
        <v>-</v>
      </c>
      <c r="U484" s="22" t="str">
        <f t="shared" si="400"/>
        <v>-</v>
      </c>
      <c r="V484" s="168">
        <f t="shared" si="400"/>
        <v>39.5</v>
      </c>
      <c r="W484" s="168">
        <f t="shared" si="400"/>
        <v>2.5</v>
      </c>
      <c r="X484" s="168">
        <f t="shared" si="400"/>
        <v>11.6</v>
      </c>
      <c r="Y484" s="168">
        <f t="shared" si="400"/>
        <v>18.2</v>
      </c>
      <c r="Z484" s="168">
        <f t="shared" si="400"/>
        <v>-4.7</v>
      </c>
      <c r="AA484" s="168">
        <f t="shared" si="400"/>
        <v>28.5</v>
      </c>
      <c r="AB484" s="168">
        <f t="shared" si="400"/>
        <v>7.6</v>
      </c>
      <c r="AC484" s="168">
        <f t="shared" si="400"/>
        <v>35.9</v>
      </c>
      <c r="AD484" s="168">
        <f t="shared" si="400"/>
        <v>51.6</v>
      </c>
      <c r="AE484" s="168">
        <f t="shared" si="400"/>
        <v>17.2</v>
      </c>
      <c r="AF484" s="168">
        <f t="shared" si="400"/>
        <v>17.600000000000001</v>
      </c>
      <c r="AG484" s="168">
        <f t="shared" si="400"/>
        <v>53</v>
      </c>
      <c r="AH484" s="168">
        <f t="shared" si="400"/>
        <v>55.2</v>
      </c>
      <c r="AI484" s="168">
        <f t="shared" ref="AI484:BM484" si="401">AI210</f>
        <v>35.4</v>
      </c>
      <c r="AJ484" s="168">
        <f t="shared" si="401"/>
        <v>35.200000000000003</v>
      </c>
      <c r="AK484" s="168">
        <f t="shared" si="401"/>
        <v>28.9</v>
      </c>
      <c r="AL484" s="168">
        <f t="shared" si="401"/>
        <v>163.19999999999999</v>
      </c>
      <c r="AM484" s="168">
        <f t="shared" si="401"/>
        <v>82.6</v>
      </c>
      <c r="AN484" s="168">
        <f t="shared" si="401"/>
        <v>163.69999999999999</v>
      </c>
      <c r="AO484" s="168">
        <f t="shared" si="401"/>
        <v>98.7</v>
      </c>
      <c r="AP484" s="168">
        <f t="shared" si="401"/>
        <v>114.8</v>
      </c>
      <c r="AQ484" s="168">
        <f t="shared" si="401"/>
        <v>275.60000000000002</v>
      </c>
      <c r="AR484" s="168">
        <f t="shared" si="401"/>
        <v>217.4</v>
      </c>
      <c r="AS484" s="168">
        <f t="shared" si="401"/>
        <v>202.2</v>
      </c>
      <c r="AT484" s="168">
        <f t="shared" si="401"/>
        <v>125.3</v>
      </c>
      <c r="AU484" s="168">
        <f t="shared" si="401"/>
        <v>582.1</v>
      </c>
      <c r="AV484" s="168">
        <f t="shared" si="401"/>
        <v>342.3</v>
      </c>
      <c r="AW484" s="168">
        <f t="shared" si="401"/>
        <v>527</v>
      </c>
      <c r="AX484" s="168">
        <f t="shared" si="401"/>
        <v>647.29999999999995</v>
      </c>
      <c r="AY484" s="168">
        <f t="shared" si="401"/>
        <v>513.79999999999995</v>
      </c>
      <c r="AZ484" s="168">
        <f t="shared" si="401"/>
        <v>665.6</v>
      </c>
      <c r="BA484" s="168">
        <f t="shared" si="401"/>
        <v>848.6</v>
      </c>
      <c r="BB484" s="168">
        <f t="shared" si="401"/>
        <v>895.7</v>
      </c>
      <c r="BC484" s="168">
        <f t="shared" si="401"/>
        <v>432.5</v>
      </c>
      <c r="BD484" s="168">
        <f t="shared" si="401"/>
        <v>2051.1999999999998</v>
      </c>
      <c r="BE484" s="168">
        <f t="shared" si="401"/>
        <v>3822.5</v>
      </c>
      <c r="BF484" s="168">
        <f t="shared" si="401"/>
        <v>5458.9</v>
      </c>
      <c r="BG484" s="168">
        <f t="shared" si="401"/>
        <v>5070</v>
      </c>
      <c r="BH484" s="168">
        <f t="shared" si="401"/>
        <v>2276</v>
      </c>
      <c r="BI484" s="168">
        <f t="shared" si="401"/>
        <v>3254.1</v>
      </c>
      <c r="BJ484" s="168">
        <f t="shared" si="401"/>
        <v>4533.3</v>
      </c>
      <c r="BK484" s="168">
        <f t="shared" si="401"/>
        <v>11274.5</v>
      </c>
      <c r="BL484" s="168">
        <f t="shared" si="401"/>
        <v>26616.3</v>
      </c>
      <c r="BM484" s="168">
        <f t="shared" si="401"/>
        <v>9977.5</v>
      </c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</row>
    <row r="485" spans="1:92" x14ac:dyDescent="0.25">
      <c r="A485" s="12"/>
      <c r="B485" s="3" t="s">
        <v>306</v>
      </c>
      <c r="C485" s="22" t="str">
        <f t="shared" ref="C485:AH485" si="402">C211</f>
        <v>-</v>
      </c>
      <c r="D485" s="22" t="str">
        <f t="shared" si="402"/>
        <v>-</v>
      </c>
      <c r="E485" s="22" t="str">
        <f t="shared" si="402"/>
        <v>-</v>
      </c>
      <c r="F485" s="22" t="str">
        <f t="shared" si="402"/>
        <v>-</v>
      </c>
      <c r="G485" s="22" t="str">
        <f t="shared" si="402"/>
        <v>-</v>
      </c>
      <c r="H485" s="22" t="str">
        <f t="shared" si="402"/>
        <v>-</v>
      </c>
      <c r="I485" s="22" t="str">
        <f t="shared" si="402"/>
        <v>-</v>
      </c>
      <c r="J485" s="22" t="str">
        <f t="shared" si="402"/>
        <v>-</v>
      </c>
      <c r="K485" s="22" t="str">
        <f t="shared" si="402"/>
        <v>-</v>
      </c>
      <c r="L485" s="22" t="str">
        <f t="shared" si="402"/>
        <v>-</v>
      </c>
      <c r="M485" s="22" t="str">
        <f t="shared" si="402"/>
        <v>-</v>
      </c>
      <c r="N485" s="22" t="str">
        <f t="shared" si="402"/>
        <v>-</v>
      </c>
      <c r="O485" s="22" t="str">
        <f t="shared" si="402"/>
        <v>-</v>
      </c>
      <c r="P485" s="22" t="str">
        <f t="shared" si="402"/>
        <v>-</v>
      </c>
      <c r="Q485" s="22" t="str">
        <f t="shared" si="402"/>
        <v>-</v>
      </c>
      <c r="R485" s="22" t="str">
        <f t="shared" si="402"/>
        <v>-</v>
      </c>
      <c r="S485" s="22" t="str">
        <f t="shared" si="402"/>
        <v>-</v>
      </c>
      <c r="T485" s="22" t="str">
        <f t="shared" si="402"/>
        <v>-</v>
      </c>
      <c r="U485" s="22" t="str">
        <f t="shared" si="402"/>
        <v>-</v>
      </c>
      <c r="V485" s="168">
        <f t="shared" si="402"/>
        <v>-83.6</v>
      </c>
      <c r="W485" s="168">
        <f t="shared" si="402"/>
        <v>0.8</v>
      </c>
      <c r="X485" s="168">
        <f t="shared" si="402"/>
        <v>15.1</v>
      </c>
      <c r="Y485" s="168">
        <f t="shared" si="402"/>
        <v>9.3000000000000007</v>
      </c>
      <c r="Z485" s="168">
        <f t="shared" si="402"/>
        <v>35.1</v>
      </c>
      <c r="AA485" s="168">
        <f t="shared" si="402"/>
        <v>-23.5</v>
      </c>
      <c r="AB485" s="168">
        <f t="shared" si="402"/>
        <v>61.7</v>
      </c>
      <c r="AC485" s="168">
        <f t="shared" si="402"/>
        <v>23.7</v>
      </c>
      <c r="AD485" s="168">
        <f t="shared" si="402"/>
        <v>-15.1</v>
      </c>
      <c r="AE485" s="168">
        <f t="shared" si="402"/>
        <v>-8.1999999999999993</v>
      </c>
      <c r="AF485" s="168">
        <f t="shared" si="402"/>
        <v>-45.6</v>
      </c>
      <c r="AG485" s="168">
        <f t="shared" si="402"/>
        <v>-44.2</v>
      </c>
      <c r="AH485" s="168">
        <f t="shared" si="402"/>
        <v>140.6</v>
      </c>
      <c r="AI485" s="168">
        <f t="shared" ref="AI485:BM485" si="403">AI211</f>
        <v>157.19999999999999</v>
      </c>
      <c r="AJ485" s="168">
        <f t="shared" si="403"/>
        <v>127.5</v>
      </c>
      <c r="AK485" s="168">
        <f t="shared" si="403"/>
        <v>172.5</v>
      </c>
      <c r="AL485" s="168">
        <f t="shared" si="403"/>
        <v>36.700000000000003</v>
      </c>
      <c r="AM485" s="168">
        <f t="shared" si="403"/>
        <v>161.80000000000001</v>
      </c>
      <c r="AN485" s="168">
        <f t="shared" si="403"/>
        <v>182.6</v>
      </c>
      <c r="AO485" s="168">
        <f t="shared" si="403"/>
        <v>209.5</v>
      </c>
      <c r="AP485" s="168">
        <f t="shared" si="403"/>
        <v>173.3</v>
      </c>
      <c r="AQ485" s="168">
        <f t="shared" si="403"/>
        <v>135.5</v>
      </c>
      <c r="AR485" s="168">
        <f t="shared" si="403"/>
        <v>104.8</v>
      </c>
      <c r="AS485" s="168">
        <f t="shared" si="403"/>
        <v>64.3</v>
      </c>
      <c r="AT485" s="168">
        <f t="shared" si="403"/>
        <v>210.5</v>
      </c>
      <c r="AU485" s="168">
        <f t="shared" si="403"/>
        <v>-105.8</v>
      </c>
      <c r="AV485" s="168">
        <f t="shared" si="403"/>
        <v>79.7</v>
      </c>
      <c r="AW485" s="168">
        <f t="shared" si="403"/>
        <v>-43.1</v>
      </c>
      <c r="AX485" s="168">
        <f t="shared" si="403"/>
        <v>-4.4000000000000004</v>
      </c>
      <c r="AY485" s="168">
        <f t="shared" si="403"/>
        <v>310.60000000000002</v>
      </c>
      <c r="AZ485" s="168">
        <f t="shared" si="403"/>
        <v>90.7</v>
      </c>
      <c r="BA485" s="168">
        <f t="shared" si="403"/>
        <v>396.1</v>
      </c>
      <c r="BB485" s="168">
        <f t="shared" si="403"/>
        <v>193.5</v>
      </c>
      <c r="BC485" s="168">
        <f t="shared" si="403"/>
        <v>798.7</v>
      </c>
      <c r="BD485" s="168">
        <f t="shared" si="403"/>
        <v>-400.2</v>
      </c>
      <c r="BE485" s="168">
        <f t="shared" si="403"/>
        <v>-559.6</v>
      </c>
      <c r="BF485" s="168">
        <f t="shared" si="403"/>
        <v>-851.2</v>
      </c>
      <c r="BG485" s="168">
        <f t="shared" si="403"/>
        <v>-1707.7</v>
      </c>
      <c r="BH485" s="168">
        <f t="shared" si="403"/>
        <v>-22.5</v>
      </c>
      <c r="BI485" s="168">
        <f t="shared" si="403"/>
        <v>-127</v>
      </c>
      <c r="BJ485" s="168">
        <f t="shared" si="403"/>
        <v>686.2</v>
      </c>
      <c r="BK485" s="168">
        <f t="shared" si="403"/>
        <v>-142.30000000000001</v>
      </c>
      <c r="BL485" s="168">
        <f t="shared" si="403"/>
        <v>-9221</v>
      </c>
      <c r="BM485" s="168">
        <f t="shared" si="403"/>
        <v>-7405.7</v>
      </c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</row>
    <row r="486" spans="1:92" x14ac:dyDescent="0.25">
      <c r="A486" s="12"/>
      <c r="B486" s="326" t="s">
        <v>307</v>
      </c>
      <c r="C486" s="22" t="str">
        <f t="shared" ref="C486:AH486" si="404">C212</f>
        <v>-</v>
      </c>
      <c r="D486" s="22" t="str">
        <f t="shared" si="404"/>
        <v>-</v>
      </c>
      <c r="E486" s="22" t="str">
        <f t="shared" si="404"/>
        <v>-</v>
      </c>
      <c r="F486" s="22" t="str">
        <f t="shared" si="404"/>
        <v>-</v>
      </c>
      <c r="G486" s="22" t="str">
        <f t="shared" si="404"/>
        <v>-</v>
      </c>
      <c r="H486" s="22" t="str">
        <f t="shared" si="404"/>
        <v>-</v>
      </c>
      <c r="I486" s="168">
        <f t="shared" si="404"/>
        <v>-9.6999999999999993</v>
      </c>
      <c r="J486" s="168">
        <f t="shared" si="404"/>
        <v>-1.5</v>
      </c>
      <c r="K486" s="168">
        <f t="shared" si="404"/>
        <v>3.6000000000000014</v>
      </c>
      <c r="L486" s="168">
        <f t="shared" si="404"/>
        <v>5.1999999999999993</v>
      </c>
      <c r="M486" s="168">
        <f t="shared" si="404"/>
        <v>-11.4</v>
      </c>
      <c r="N486" s="168">
        <f t="shared" si="404"/>
        <v>-3.9000000000000004</v>
      </c>
      <c r="O486" s="168">
        <f t="shared" si="404"/>
        <v>21.5</v>
      </c>
      <c r="P486" s="168">
        <f t="shared" si="404"/>
        <v>5.5999999999999979</v>
      </c>
      <c r="Q486" s="168">
        <f t="shared" si="404"/>
        <v>16.100000000000001</v>
      </c>
      <c r="R486" s="168">
        <f t="shared" si="404"/>
        <v>40.300000000000004</v>
      </c>
      <c r="S486" s="168">
        <f t="shared" si="404"/>
        <v>-4.2000000000000028</v>
      </c>
      <c r="T486" s="168">
        <f t="shared" si="404"/>
        <v>-33.6</v>
      </c>
      <c r="U486" s="168">
        <f t="shared" si="404"/>
        <v>-12.199999999999996</v>
      </c>
      <c r="V486" s="168">
        <f t="shared" si="404"/>
        <v>-4.7</v>
      </c>
      <c r="W486" s="168">
        <f t="shared" si="404"/>
        <v>25.9</v>
      </c>
      <c r="X486" s="168">
        <f t="shared" si="404"/>
        <v>-2.2000000000000002</v>
      </c>
      <c r="Y486" s="168">
        <f t="shared" si="404"/>
        <v>39.799999999999997</v>
      </c>
      <c r="Z486" s="168">
        <f t="shared" si="404"/>
        <v>140.19999999999999</v>
      </c>
      <c r="AA486" s="168">
        <f t="shared" si="404"/>
        <v>37.700000000000003</v>
      </c>
      <c r="AB486" s="168">
        <f t="shared" si="404"/>
        <v>91.4</v>
      </c>
      <c r="AC486" s="168">
        <f t="shared" si="404"/>
        <v>-100.4</v>
      </c>
      <c r="AD486" s="168">
        <f t="shared" si="404"/>
        <v>-110.5</v>
      </c>
      <c r="AE486" s="168">
        <f t="shared" si="404"/>
        <v>-40.6</v>
      </c>
      <c r="AF486" s="168">
        <f t="shared" si="404"/>
        <v>44.5</v>
      </c>
      <c r="AG486" s="168">
        <f t="shared" si="404"/>
        <v>171.9</v>
      </c>
      <c r="AH486" s="168">
        <f t="shared" si="404"/>
        <v>-7.6</v>
      </c>
      <c r="AI486" s="168">
        <f t="shared" ref="AI486:BM486" si="405">AI212</f>
        <v>-20.6</v>
      </c>
      <c r="AJ486" s="168">
        <f t="shared" si="405"/>
        <v>-41.8</v>
      </c>
      <c r="AK486" s="168">
        <f t="shared" si="405"/>
        <v>-26</v>
      </c>
      <c r="AL486" s="168">
        <f t="shared" si="405"/>
        <v>201.5</v>
      </c>
      <c r="AM486" s="168">
        <f t="shared" si="405"/>
        <v>61.2</v>
      </c>
      <c r="AN486" s="168">
        <f t="shared" si="405"/>
        <v>-13.5</v>
      </c>
      <c r="AO486" s="168">
        <f t="shared" si="405"/>
        <v>-77.2</v>
      </c>
      <c r="AP486" s="168">
        <f t="shared" si="405"/>
        <v>56</v>
      </c>
      <c r="AQ486" s="168">
        <f t="shared" si="405"/>
        <v>-8.6</v>
      </c>
      <c r="AR486" s="168">
        <f t="shared" si="405"/>
        <v>-21.5</v>
      </c>
      <c r="AS486" s="168">
        <f t="shared" si="405"/>
        <v>16.899999999999999</v>
      </c>
      <c r="AT486" s="168">
        <f t="shared" si="405"/>
        <v>109.7</v>
      </c>
      <c r="AU486" s="168">
        <f t="shared" si="405"/>
        <v>31.6</v>
      </c>
      <c r="AV486" s="168">
        <f t="shared" si="405"/>
        <v>-21</v>
      </c>
      <c r="AW486" s="168">
        <f t="shared" si="405"/>
        <v>6.1</v>
      </c>
      <c r="AX486" s="168">
        <f t="shared" si="405"/>
        <v>39.799999999999997</v>
      </c>
      <c r="AY486" s="168">
        <f t="shared" si="405"/>
        <v>49</v>
      </c>
      <c r="AZ486" s="168">
        <f t="shared" si="405"/>
        <v>47.9</v>
      </c>
      <c r="BA486" s="168">
        <f t="shared" si="405"/>
        <v>102.1</v>
      </c>
      <c r="BB486" s="168">
        <f t="shared" si="405"/>
        <v>200</v>
      </c>
      <c r="BC486" s="168">
        <f t="shared" si="405"/>
        <v>264.7</v>
      </c>
      <c r="BD486" s="168">
        <f t="shared" si="405"/>
        <v>122.3</v>
      </c>
      <c r="BE486" s="168">
        <f t="shared" si="405"/>
        <v>36.9</v>
      </c>
      <c r="BF486" s="168">
        <f t="shared" si="405"/>
        <v>165.1</v>
      </c>
      <c r="BG486" s="168">
        <f t="shared" si="405"/>
        <v>-320.89999999999998</v>
      </c>
      <c r="BH486" s="168">
        <f t="shared" si="405"/>
        <v>657.1</v>
      </c>
      <c r="BI486" s="168">
        <f t="shared" si="405"/>
        <v>434.2</v>
      </c>
      <c r="BJ486" s="168">
        <f t="shared" si="405"/>
        <v>419</v>
      </c>
      <c r="BK486" s="168">
        <f t="shared" si="405"/>
        <v>916.2</v>
      </c>
      <c r="BL486" s="168">
        <f t="shared" si="405"/>
        <v>1031.4000000000001</v>
      </c>
      <c r="BM486" s="168">
        <f t="shared" si="405"/>
        <v>-3202.9</v>
      </c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</row>
    <row r="487" spans="1:92" x14ac:dyDescent="0.25">
      <c r="A487" s="12"/>
      <c r="B487" s="326" t="s">
        <v>186</v>
      </c>
      <c r="C487" s="22" t="str">
        <f t="shared" ref="C487:AM487" si="406">C214</f>
        <v>-</v>
      </c>
      <c r="D487" s="22" t="str">
        <f t="shared" si="406"/>
        <v>-</v>
      </c>
      <c r="E487" s="22" t="str">
        <f t="shared" si="406"/>
        <v>-</v>
      </c>
      <c r="F487" s="22" t="str">
        <f t="shared" si="406"/>
        <v>-</v>
      </c>
      <c r="G487" s="22" t="str">
        <f t="shared" si="406"/>
        <v>-</v>
      </c>
      <c r="H487" s="168">
        <f t="shared" si="406"/>
        <v>27.4</v>
      </c>
      <c r="I487" s="168">
        <f t="shared" si="406"/>
        <v>17.7</v>
      </c>
      <c r="J487" s="168">
        <f t="shared" si="406"/>
        <v>16.2</v>
      </c>
      <c r="K487" s="168">
        <f t="shared" si="406"/>
        <v>19.8</v>
      </c>
      <c r="L487" s="168">
        <f t="shared" si="406"/>
        <v>25</v>
      </c>
      <c r="M487" s="168">
        <f t="shared" si="406"/>
        <v>13.6</v>
      </c>
      <c r="N487" s="168">
        <f t="shared" si="406"/>
        <v>9.6999999999999993</v>
      </c>
      <c r="O487" s="168">
        <f t="shared" si="406"/>
        <v>31.2</v>
      </c>
      <c r="P487" s="168">
        <f t="shared" si="406"/>
        <v>36.799999999999997</v>
      </c>
      <c r="Q487" s="168">
        <f t="shared" si="406"/>
        <v>52.9</v>
      </c>
      <c r="R487" s="168">
        <f t="shared" si="406"/>
        <v>93.2</v>
      </c>
      <c r="S487" s="168">
        <f t="shared" si="406"/>
        <v>89</v>
      </c>
      <c r="T487" s="168">
        <f t="shared" si="406"/>
        <v>55.4</v>
      </c>
      <c r="U487" s="168">
        <f t="shared" si="406"/>
        <v>43.2</v>
      </c>
      <c r="V487" s="168">
        <f t="shared" si="406"/>
        <v>41.4</v>
      </c>
      <c r="W487" s="168">
        <f t="shared" si="406"/>
        <v>63.4</v>
      </c>
      <c r="X487" s="168">
        <f t="shared" si="406"/>
        <v>62.3</v>
      </c>
      <c r="Y487" s="168">
        <f t="shared" si="406"/>
        <v>108.3</v>
      </c>
      <c r="Z487" s="168">
        <f t="shared" si="406"/>
        <v>242.5</v>
      </c>
      <c r="AA487" s="168">
        <f t="shared" si="406"/>
        <v>279.5</v>
      </c>
      <c r="AB487" s="168">
        <f t="shared" si="406"/>
        <v>372.7</v>
      </c>
      <c r="AC487" s="168">
        <f t="shared" si="406"/>
        <v>273.7</v>
      </c>
      <c r="AD487" s="168">
        <f t="shared" si="406"/>
        <v>162.9</v>
      </c>
      <c r="AE487" s="168">
        <f t="shared" si="406"/>
        <v>122.6</v>
      </c>
      <c r="AF487" s="168">
        <f t="shared" si="406"/>
        <v>164</v>
      </c>
      <c r="AG487" s="168">
        <f t="shared" si="406"/>
        <v>335.9</v>
      </c>
      <c r="AH487" s="168">
        <f t="shared" si="406"/>
        <v>328.4</v>
      </c>
      <c r="AI487" s="168">
        <f t="shared" si="406"/>
        <v>307.8</v>
      </c>
      <c r="AJ487" s="168">
        <f t="shared" si="406"/>
        <v>266</v>
      </c>
      <c r="AK487" s="168">
        <f t="shared" si="406"/>
        <v>240</v>
      </c>
      <c r="AL487" s="168">
        <f t="shared" si="406"/>
        <v>441.6</v>
      </c>
      <c r="AM487" s="168">
        <f t="shared" si="406"/>
        <v>502.8</v>
      </c>
      <c r="AN487" s="168">
        <f t="shared" ref="AN487:BM487" si="407">AN214</f>
        <v>489.3</v>
      </c>
      <c r="AO487" s="168">
        <f t="shared" si="407"/>
        <v>412</v>
      </c>
      <c r="AP487" s="168">
        <f t="shared" si="407"/>
        <v>468</v>
      </c>
      <c r="AQ487" s="168">
        <f t="shared" si="407"/>
        <v>459.4</v>
      </c>
      <c r="AR487" s="168">
        <f t="shared" si="407"/>
        <v>437.9</v>
      </c>
      <c r="AS487" s="168">
        <f t="shared" si="407"/>
        <v>454.8</v>
      </c>
      <c r="AT487" s="168">
        <f t="shared" si="407"/>
        <v>564.5</v>
      </c>
      <c r="AU487" s="168">
        <f t="shared" si="407"/>
        <v>596.1</v>
      </c>
      <c r="AV487" s="168">
        <f t="shared" si="407"/>
        <v>575.20000000000005</v>
      </c>
      <c r="AW487" s="168">
        <f t="shared" si="407"/>
        <v>581.20000000000005</v>
      </c>
      <c r="AX487" s="168">
        <f t="shared" si="407"/>
        <v>621</v>
      </c>
      <c r="AY487" s="168">
        <f t="shared" si="407"/>
        <v>670</v>
      </c>
      <c r="AZ487" s="168">
        <f t="shared" si="407"/>
        <v>718</v>
      </c>
      <c r="BA487" s="168">
        <f t="shared" si="407"/>
        <v>820.1</v>
      </c>
      <c r="BB487" s="168">
        <f t="shared" si="407"/>
        <v>1020</v>
      </c>
      <c r="BC487" s="168">
        <f t="shared" si="407"/>
        <v>1284.7</v>
      </c>
      <c r="BD487" s="168">
        <f t="shared" si="407"/>
        <v>1406.9</v>
      </c>
      <c r="BE487" s="168">
        <f t="shared" si="407"/>
        <v>1443.9</v>
      </c>
      <c r="BF487" s="168">
        <f t="shared" si="407"/>
        <v>1608.9</v>
      </c>
      <c r="BG487" s="168">
        <f t="shared" si="407"/>
        <v>1287.9999999999995</v>
      </c>
      <c r="BH487" s="168">
        <f t="shared" si="407"/>
        <v>1945.0999999999995</v>
      </c>
      <c r="BI487" s="168">
        <f t="shared" si="407"/>
        <v>2379.2999999999997</v>
      </c>
      <c r="BJ487" s="168">
        <f t="shared" si="407"/>
        <v>2798.3</v>
      </c>
      <c r="BK487" s="168">
        <f t="shared" si="407"/>
        <v>3932.4</v>
      </c>
      <c r="BL487" s="168">
        <f t="shared" si="407"/>
        <v>4840.4000000000005</v>
      </c>
      <c r="BM487" s="168">
        <f t="shared" si="407"/>
        <v>1753.0000000000002</v>
      </c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</row>
    <row r="488" spans="1:92" x14ac:dyDescent="0.25">
      <c r="A488" s="12"/>
      <c r="B488" s="326" t="s">
        <v>43</v>
      </c>
      <c r="C488" s="22" t="str">
        <f t="shared" ref="C488:AH488" si="408">C219</f>
        <v>-</v>
      </c>
      <c r="D488" s="22" t="str">
        <f t="shared" si="408"/>
        <v>-</v>
      </c>
      <c r="E488" s="22" t="str">
        <f t="shared" si="408"/>
        <v>-</v>
      </c>
      <c r="F488" s="22" t="str">
        <f t="shared" si="408"/>
        <v>-</v>
      </c>
      <c r="G488" s="22" t="str">
        <f t="shared" si="408"/>
        <v>-</v>
      </c>
      <c r="H488" s="45">
        <f t="shared" si="408"/>
        <v>1.0712795062670992</v>
      </c>
      <c r="I488" s="45">
        <f t="shared" si="408"/>
        <v>0.68962790272444685</v>
      </c>
      <c r="J488" s="168">
        <f t="shared" si="408"/>
        <v>0.74335271706436745</v>
      </c>
      <c r="K488" s="168">
        <f t="shared" si="408"/>
        <v>0.84999003587086486</v>
      </c>
      <c r="L488" s="168">
        <f t="shared" si="408"/>
        <v>1.1031427788059498</v>
      </c>
      <c r="M488" s="168">
        <f t="shared" si="408"/>
        <v>0.6550414167380747</v>
      </c>
      <c r="N488" s="168">
        <f t="shared" si="408"/>
        <v>0.61937727200885084</v>
      </c>
      <c r="O488" s="168">
        <f t="shared" si="408"/>
        <v>3.0776668746101064</v>
      </c>
      <c r="P488" s="168">
        <f t="shared" si="408"/>
        <v>3.4307421117574481</v>
      </c>
      <c r="Q488" s="168">
        <f t="shared" si="408"/>
        <v>4.5878101662250073</v>
      </c>
      <c r="R488" s="168">
        <f t="shared" si="408"/>
        <v>7.3903083700440551</v>
      </c>
      <c r="S488" s="168">
        <f t="shared" si="408"/>
        <v>5.9932659932659949</v>
      </c>
      <c r="T488" s="168">
        <f t="shared" si="408"/>
        <v>2.9329411764705888</v>
      </c>
      <c r="U488" s="168">
        <f t="shared" si="408"/>
        <v>2.6803461063040785</v>
      </c>
      <c r="V488" s="168">
        <f t="shared" si="408"/>
        <v>2.8738921001926787</v>
      </c>
      <c r="W488" s="168">
        <f t="shared" si="408"/>
        <v>3.7333676809310212</v>
      </c>
      <c r="X488" s="168">
        <f t="shared" si="408"/>
        <v>3.2740341565569042</v>
      </c>
      <c r="Y488" s="168">
        <f t="shared" si="408"/>
        <v>4.9176575227038661</v>
      </c>
      <c r="Z488" s="168">
        <f t="shared" si="408"/>
        <v>9.032125047947833</v>
      </c>
      <c r="AA488" s="168">
        <f t="shared" si="408"/>
        <v>7.215077212205026</v>
      </c>
      <c r="AB488" s="168">
        <f t="shared" si="408"/>
        <v>8.7967904146001494</v>
      </c>
      <c r="AC488" s="168">
        <f t="shared" si="408"/>
        <v>4.7609231411862991</v>
      </c>
      <c r="AD488" s="168">
        <f t="shared" si="408"/>
        <v>2.551958224543081</v>
      </c>
      <c r="AE488" s="168">
        <f t="shared" si="408"/>
        <v>2.0979028830951729</v>
      </c>
      <c r="AF488" s="168">
        <f t="shared" si="408"/>
        <v>3.5995294591526603</v>
      </c>
      <c r="AG488" s="168">
        <f t="shared" si="408"/>
        <v>6.8845571551676423</v>
      </c>
      <c r="AH488" s="168">
        <f t="shared" si="408"/>
        <v>5.2111166283524888</v>
      </c>
      <c r="AI488" s="168">
        <f t="shared" ref="AI488:BM488" si="409">AI219</f>
        <v>4.3441788401947754</v>
      </c>
      <c r="AJ488" s="168">
        <f t="shared" si="409"/>
        <v>3.7745889929227658</v>
      </c>
      <c r="AK488" s="168">
        <f t="shared" si="409"/>
        <v>3.7854360528024231</v>
      </c>
      <c r="AL488" s="168">
        <f t="shared" si="409"/>
        <v>6.1297236072090886</v>
      </c>
      <c r="AM488" s="168">
        <f t="shared" si="409"/>
        <v>6.1066848037310528</v>
      </c>
      <c r="AN488" s="168">
        <f t="shared" si="409"/>
        <v>5.1742297345312425</v>
      </c>
      <c r="AO488" s="168">
        <f t="shared" si="409"/>
        <v>3.9200164412340062</v>
      </c>
      <c r="AP488" s="168">
        <f t="shared" si="409"/>
        <v>4.1556559543090952</v>
      </c>
      <c r="AQ488" s="168">
        <f t="shared" si="409"/>
        <v>3.5957370869676839</v>
      </c>
      <c r="AR488" s="168">
        <f t="shared" si="409"/>
        <v>3.1597069893093814</v>
      </c>
      <c r="AS488" s="168">
        <f t="shared" si="409"/>
        <v>3.0436714655130879</v>
      </c>
      <c r="AT488" s="168">
        <f t="shared" si="409"/>
        <v>3.3932109332922984</v>
      </c>
      <c r="AU488" s="168">
        <f t="shared" si="409"/>
        <v>3.0351200198777195</v>
      </c>
      <c r="AV488" s="168">
        <f t="shared" si="409"/>
        <v>2.6886545508937254</v>
      </c>
      <c r="AW488" s="168">
        <f t="shared" si="409"/>
        <v>2.4445147310192601</v>
      </c>
      <c r="AX488" s="168">
        <f t="shared" si="409"/>
        <v>2.3882778247827088</v>
      </c>
      <c r="AY488" s="168">
        <f t="shared" si="409"/>
        <v>2.3273068821590739</v>
      </c>
      <c r="AZ488" s="168">
        <f t="shared" si="409"/>
        <v>2.2561815603977919</v>
      </c>
      <c r="BA488" s="168">
        <f t="shared" si="409"/>
        <v>2.3072811163628177</v>
      </c>
      <c r="BB488" s="168">
        <f t="shared" si="409"/>
        <v>2.6019824044766344</v>
      </c>
      <c r="BC488" s="168">
        <f t="shared" si="409"/>
        <v>2.8436356746457574</v>
      </c>
      <c r="BD488" s="168">
        <f t="shared" si="409"/>
        <v>2.5454449399398751</v>
      </c>
      <c r="BE488" s="168">
        <f t="shared" si="409"/>
        <v>2.0060697538198546</v>
      </c>
      <c r="BF488" s="168">
        <f t="shared" si="409"/>
        <v>1.8282123539839097</v>
      </c>
      <c r="BG488" s="168">
        <f t="shared" si="409"/>
        <v>1.4468025511901077</v>
      </c>
      <c r="BH488" s="168">
        <f t="shared" si="409"/>
        <v>2.3736171292743822</v>
      </c>
      <c r="BI488" s="168">
        <f t="shared" si="409"/>
        <v>2.3106937714501332</v>
      </c>
      <c r="BJ488" s="168">
        <f t="shared" si="409"/>
        <v>2.0768516170142761</v>
      </c>
      <c r="BK488" s="168">
        <f t="shared" si="409"/>
        <v>2.0541375306899714</v>
      </c>
      <c r="BL488" s="168">
        <f t="shared" si="409"/>
        <v>1.9645873787661816</v>
      </c>
      <c r="BM488" s="168">
        <f t="shared" si="409"/>
        <v>0.99228410267467504</v>
      </c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</row>
    <row r="489" spans="1:92" x14ac:dyDescent="0.25">
      <c r="A489" s="12"/>
      <c r="B489" s="326" t="s">
        <v>184</v>
      </c>
      <c r="C489" s="22" t="str">
        <f t="shared" ref="C489:AH489" si="410">C220</f>
        <v>-</v>
      </c>
      <c r="D489" s="45">
        <f t="shared" si="410"/>
        <v>-11.612599905970844</v>
      </c>
      <c r="E489" s="45">
        <f t="shared" si="410"/>
        <v>-16.462765957446802</v>
      </c>
      <c r="F489" s="45">
        <f t="shared" si="410"/>
        <v>-12.225405921680998</v>
      </c>
      <c r="G489" s="45">
        <f t="shared" si="410"/>
        <v>7.7620602103736003</v>
      </c>
      <c r="H489" s="45">
        <f t="shared" si="410"/>
        <v>13.093234601144378</v>
      </c>
      <c r="I489" s="45">
        <f t="shared" si="410"/>
        <v>-0.50595238095237915</v>
      </c>
      <c r="J489" s="168">
        <f t="shared" si="410"/>
        <v>-10.529464552796885</v>
      </c>
      <c r="K489" s="168">
        <f t="shared" si="410"/>
        <v>-4.8478769642260051</v>
      </c>
      <c r="L489" s="168">
        <f t="shared" si="410"/>
        <v>-3.4082923401265064</v>
      </c>
      <c r="M489" s="168">
        <f t="shared" si="410"/>
        <v>-26.118588577664603</v>
      </c>
      <c r="N489" s="168">
        <f t="shared" si="410"/>
        <v>-25.701624815361889</v>
      </c>
      <c r="O489" s="168">
        <f t="shared" si="410"/>
        <v>-36.050364479787945</v>
      </c>
      <c r="P489" s="168">
        <f t="shared" si="410"/>
        <v>8.0829015544041418</v>
      </c>
      <c r="Q489" s="168">
        <f t="shared" si="410"/>
        <v>71.524448705656766</v>
      </c>
      <c r="R489" s="168">
        <f t="shared" si="410"/>
        <v>16.433761878144225</v>
      </c>
      <c r="S489" s="168">
        <f t="shared" si="410"/>
        <v>3.3125300048007622</v>
      </c>
      <c r="T489" s="168">
        <f t="shared" si="410"/>
        <v>15.19516728624537</v>
      </c>
      <c r="U489" s="168">
        <f t="shared" si="410"/>
        <v>-25.211778943122233</v>
      </c>
      <c r="V489" s="168">
        <f t="shared" si="410"/>
        <v>-11.866235167206051</v>
      </c>
      <c r="W489" s="168">
        <f t="shared" si="410"/>
        <v>-2.2031823745409795</v>
      </c>
      <c r="X489" s="168">
        <f t="shared" si="410"/>
        <v>10.450563204004993</v>
      </c>
      <c r="Y489" s="168">
        <f t="shared" si="410"/>
        <v>17.563739376770538</v>
      </c>
      <c r="Z489" s="168">
        <f t="shared" si="410"/>
        <v>40.530120481927703</v>
      </c>
      <c r="AA489" s="168">
        <f t="shared" si="410"/>
        <v>-2.7091906721536274</v>
      </c>
      <c r="AB489" s="168">
        <f t="shared" si="410"/>
        <v>13.07719421924569</v>
      </c>
      <c r="AC489" s="168">
        <f t="shared" si="410"/>
        <v>14.869077306733169</v>
      </c>
      <c r="AD489" s="168">
        <f t="shared" si="410"/>
        <v>31.071913161465403</v>
      </c>
      <c r="AE489" s="168">
        <f t="shared" si="410"/>
        <v>-2.0496894409937849</v>
      </c>
      <c r="AF489" s="168">
        <f t="shared" si="410"/>
        <v>-3.6355950116254587</v>
      </c>
      <c r="AG489" s="168">
        <f t="shared" si="410"/>
        <v>53.410835709585449</v>
      </c>
      <c r="AH489" s="168">
        <f t="shared" si="410"/>
        <v>2.9596797254789919</v>
      </c>
      <c r="AI489" s="168">
        <f t="shared" ref="AI489:BM489" si="411">AI220</f>
        <v>1.2914872934314703</v>
      </c>
      <c r="AJ489" s="168">
        <f t="shared" si="411"/>
        <v>-12.517137373183429</v>
      </c>
      <c r="AK489" s="168">
        <f t="shared" si="411"/>
        <v>5.6417489421720646</v>
      </c>
      <c r="AL489" s="168">
        <f t="shared" si="411"/>
        <v>27.503337783711636</v>
      </c>
      <c r="AM489" s="168">
        <f t="shared" si="411"/>
        <v>1.756835369400811</v>
      </c>
      <c r="AN489" s="168">
        <f t="shared" si="411"/>
        <v>-11.113651955179515</v>
      </c>
      <c r="AO489" s="168">
        <f t="shared" si="411"/>
        <v>-2.4697710316439303</v>
      </c>
      <c r="AP489" s="168">
        <f t="shared" si="411"/>
        <v>2.9675547348984477</v>
      </c>
      <c r="AQ489" s="168">
        <f t="shared" si="411"/>
        <v>3.2022543870885212</v>
      </c>
      <c r="AR489" s="168">
        <f t="shared" si="411"/>
        <v>4.6046915725455939</v>
      </c>
      <c r="AS489" s="168">
        <f t="shared" si="411"/>
        <v>10.856668248694824</v>
      </c>
      <c r="AT489" s="168">
        <f t="shared" si="411"/>
        <v>10.11452424274859</v>
      </c>
      <c r="AU489" s="168">
        <f t="shared" si="411"/>
        <v>5.8125972006220827</v>
      </c>
      <c r="AV489" s="168">
        <f t="shared" si="411"/>
        <v>5.970971890501553</v>
      </c>
      <c r="AW489" s="168">
        <f t="shared" si="411"/>
        <v>7.0908460471567514</v>
      </c>
      <c r="AX489" s="168">
        <f t="shared" si="411"/>
        <v>-0.55042901084668694</v>
      </c>
      <c r="AY489" s="168">
        <f t="shared" si="411"/>
        <v>3.866189158391653</v>
      </c>
      <c r="AZ489" s="168">
        <f t="shared" si="411"/>
        <v>15.218243084397788</v>
      </c>
      <c r="BA489" s="168">
        <f t="shared" si="411"/>
        <v>-1.6051146024620766</v>
      </c>
      <c r="BB489" s="168">
        <f t="shared" si="411"/>
        <v>5.1911246284647827</v>
      </c>
      <c r="BC489" s="168">
        <f t="shared" si="411"/>
        <v>23.984754895518478</v>
      </c>
      <c r="BD489" s="168">
        <f t="shared" si="411"/>
        <v>27.162391350434568</v>
      </c>
      <c r="BE489" s="168">
        <f t="shared" si="411"/>
        <v>40.757721001958913</v>
      </c>
      <c r="BF489" s="168">
        <f t="shared" si="411"/>
        <v>4.8383276086699123</v>
      </c>
      <c r="BG489" s="168">
        <f t="shared" si="411"/>
        <v>18.098627351296372</v>
      </c>
      <c r="BH489" s="168">
        <f t="shared" si="411"/>
        <v>24.192854068015524</v>
      </c>
      <c r="BI489" s="168">
        <f t="shared" si="411"/>
        <v>30.258039668784885</v>
      </c>
      <c r="BJ489" s="168">
        <f t="shared" si="411"/>
        <v>46.996732847449117</v>
      </c>
      <c r="BK489" s="168">
        <f t="shared" si="411"/>
        <v>81.338579747166435</v>
      </c>
      <c r="BL489" s="168">
        <f t="shared" si="411"/>
        <v>29.262318161476998</v>
      </c>
      <c r="BM489" s="168">
        <f t="shared" si="411"/>
        <v>3.2087360981019719</v>
      </c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</row>
    <row r="490" spans="1:92" x14ac:dyDescent="0.25">
      <c r="A490" s="12"/>
      <c r="B490" s="33" t="s">
        <v>45</v>
      </c>
      <c r="C490" s="157" t="str">
        <f t="shared" ref="C490:AH490" si="412">C221</f>
        <v>-</v>
      </c>
      <c r="D490" s="144">
        <f t="shared" si="412"/>
        <v>22.379746835443036</v>
      </c>
      <c r="E490" s="144">
        <f t="shared" si="412"/>
        <v>-37.64997931319818</v>
      </c>
      <c r="F490" s="144">
        <f t="shared" si="412"/>
        <v>1.4598540145985606</v>
      </c>
      <c r="G490" s="144">
        <f t="shared" si="412"/>
        <v>1.4388489208633004</v>
      </c>
      <c r="H490" s="144">
        <f t="shared" si="412"/>
        <v>24.177949709864599</v>
      </c>
      <c r="I490" s="144">
        <f t="shared" si="412"/>
        <v>-4.4132917964693652</v>
      </c>
      <c r="J490" s="211">
        <f t="shared" si="412"/>
        <v>-11.352525801195002</v>
      </c>
      <c r="K490" s="211">
        <f t="shared" si="412"/>
        <v>5.4534313725490335</v>
      </c>
      <c r="L490" s="211">
        <f t="shared" si="412"/>
        <v>3.2539221382916983</v>
      </c>
      <c r="M490" s="211">
        <f t="shared" si="412"/>
        <v>-12.830613393359592</v>
      </c>
      <c r="N490" s="211">
        <f t="shared" si="412"/>
        <v>-47.127178825048418</v>
      </c>
      <c r="O490" s="211">
        <f t="shared" si="412"/>
        <v>-30.03663003663004</v>
      </c>
      <c r="P490" s="211">
        <f t="shared" si="412"/>
        <v>21.64048865619548</v>
      </c>
      <c r="Q490" s="211">
        <f t="shared" si="412"/>
        <v>33.14203730272596</v>
      </c>
      <c r="R490" s="211">
        <f t="shared" si="412"/>
        <v>21.551724137931028</v>
      </c>
      <c r="S490" s="211">
        <f t="shared" si="412"/>
        <v>14.273049645390067</v>
      </c>
      <c r="T490" s="211">
        <f t="shared" si="412"/>
        <v>32.350659425911552</v>
      </c>
      <c r="U490" s="211">
        <f t="shared" si="412"/>
        <v>-35.932004689331762</v>
      </c>
      <c r="V490" s="211">
        <f t="shared" si="412"/>
        <v>17.291857273558996</v>
      </c>
      <c r="W490" s="211">
        <f t="shared" si="412"/>
        <v>3.2761310452418257</v>
      </c>
      <c r="X490" s="211">
        <f t="shared" si="412"/>
        <v>50.679758308157098</v>
      </c>
      <c r="Y490" s="211">
        <f t="shared" si="412"/>
        <v>-13.684210526315798</v>
      </c>
      <c r="Z490" s="211">
        <f t="shared" si="412"/>
        <v>23.228803716608603</v>
      </c>
      <c r="AA490" s="211">
        <f t="shared" si="412"/>
        <v>46.559849198868996</v>
      </c>
      <c r="AB490" s="211">
        <f t="shared" si="412"/>
        <v>19.774919614147901</v>
      </c>
      <c r="AC490" s="211">
        <f t="shared" si="412"/>
        <v>61.234899328859058</v>
      </c>
      <c r="AD490" s="211">
        <f t="shared" si="412"/>
        <v>19.930069930069916</v>
      </c>
      <c r="AE490" s="211">
        <f t="shared" si="412"/>
        <v>-17.895321393863661</v>
      </c>
      <c r="AF490" s="211">
        <f t="shared" si="412"/>
        <v>-13.019952654717615</v>
      </c>
      <c r="AG490" s="211">
        <f t="shared" si="412"/>
        <v>8.1648522550544556</v>
      </c>
      <c r="AH490" s="211">
        <f t="shared" si="412"/>
        <v>68.224299065420539</v>
      </c>
      <c r="AI490" s="211">
        <f t="shared" ref="AI490:BM490" si="413">AI221</f>
        <v>1.0363247863247826</v>
      </c>
      <c r="AJ490" s="211">
        <f t="shared" si="413"/>
        <v>-11.621021465581061</v>
      </c>
      <c r="AK490" s="211">
        <f t="shared" si="413"/>
        <v>6.9992821249102777</v>
      </c>
      <c r="AL490" s="211">
        <f t="shared" si="413"/>
        <v>-1.1629207201162894</v>
      </c>
      <c r="AM490" s="211">
        <f t="shared" si="413"/>
        <v>21.235433872609999</v>
      </c>
      <c r="AN490" s="211">
        <f t="shared" si="413"/>
        <v>8.3893243747667157</v>
      </c>
      <c r="AO490" s="211">
        <f t="shared" si="413"/>
        <v>0.29272492466636546</v>
      </c>
      <c r="AP490" s="211">
        <f t="shared" si="413"/>
        <v>-11.125418490857575</v>
      </c>
      <c r="AQ490" s="211">
        <f t="shared" si="413"/>
        <v>16.999903409639749</v>
      </c>
      <c r="AR490" s="211">
        <f t="shared" si="413"/>
        <v>-3.8058284487740734</v>
      </c>
      <c r="AS490" s="211">
        <f t="shared" si="413"/>
        <v>-0.37761757638172799</v>
      </c>
      <c r="AT490" s="211">
        <f t="shared" si="413"/>
        <v>7.1847002067539689</v>
      </c>
      <c r="AU490" s="211">
        <f t="shared" si="413"/>
        <v>20.687992284198685</v>
      </c>
      <c r="AV490" s="211">
        <f t="shared" si="413"/>
        <v>5.1411827384123532</v>
      </c>
      <c r="AW490" s="211">
        <f t="shared" si="413"/>
        <v>5.7005320496579692</v>
      </c>
      <c r="AX490" s="211">
        <f t="shared" si="413"/>
        <v>5.1773729626078735</v>
      </c>
      <c r="AY490" s="211">
        <f t="shared" si="413"/>
        <v>10.34639927073837</v>
      </c>
      <c r="AZ490" s="211">
        <f t="shared" si="413"/>
        <v>3.3612143742255185</v>
      </c>
      <c r="BA490" s="211">
        <f t="shared" si="413"/>
        <v>17.573305359908108</v>
      </c>
      <c r="BB490" s="211">
        <f t="shared" si="413"/>
        <v>-3.4413901516761047</v>
      </c>
      <c r="BC490" s="211">
        <f t="shared" si="413"/>
        <v>23.17507810093722</v>
      </c>
      <c r="BD490" s="211">
        <f t="shared" si="413"/>
        <v>40.651568193184254</v>
      </c>
      <c r="BE490" s="211">
        <f t="shared" si="413"/>
        <v>58.111952049575862</v>
      </c>
      <c r="BF490" s="211">
        <f t="shared" si="413"/>
        <v>8.1407115894305484</v>
      </c>
      <c r="BG490" s="211">
        <f t="shared" si="413"/>
        <v>-4.5110883353385862</v>
      </c>
      <c r="BH490" s="211">
        <f t="shared" si="413"/>
        <v>-10.779952089101808</v>
      </c>
      <c r="BI490" s="211">
        <f t="shared" si="413"/>
        <v>39.331543343329379</v>
      </c>
      <c r="BJ490" s="211">
        <f t="shared" si="413"/>
        <v>51.805042858036664</v>
      </c>
      <c r="BK490" s="211">
        <f t="shared" si="413"/>
        <v>73.839673577051485</v>
      </c>
      <c r="BL490" s="211">
        <f t="shared" si="413"/>
        <v>28.900208446344511</v>
      </c>
      <c r="BM490" s="211">
        <f t="shared" si="413"/>
        <v>-37.424633231275386</v>
      </c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</row>
    <row r="491" spans="1:92" x14ac:dyDescent="0.25">
      <c r="A491" s="12"/>
      <c r="B491" s="28"/>
      <c r="C491" s="22"/>
      <c r="D491" s="45"/>
      <c r="E491" s="45"/>
      <c r="F491" s="45"/>
      <c r="G491" s="45"/>
      <c r="H491" s="45"/>
      <c r="I491" s="45"/>
      <c r="J491" s="168"/>
      <c r="K491" s="168"/>
      <c r="L491" s="168"/>
      <c r="M491" s="168"/>
      <c r="N491" s="168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168"/>
      <c r="AT491" s="168"/>
      <c r="AU491" s="168"/>
      <c r="AV491" s="168"/>
      <c r="AW491" s="168"/>
      <c r="AX491" s="168"/>
      <c r="AY491" s="168"/>
      <c r="AZ491" s="168"/>
      <c r="BA491" s="168"/>
      <c r="BB491" s="168"/>
      <c r="BC491" s="168"/>
      <c r="BD491" s="168"/>
      <c r="BE491" s="168"/>
      <c r="BF491" s="168"/>
      <c r="BG491" s="168"/>
      <c r="BH491" s="168"/>
      <c r="BI491" s="168"/>
      <c r="BJ491" s="168"/>
      <c r="BK491" s="168"/>
      <c r="BL491" s="168"/>
      <c r="BM491" s="168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</row>
    <row r="492" spans="1:92" x14ac:dyDescent="0.25">
      <c r="A492" s="12"/>
      <c r="B492" s="43" t="s">
        <v>309</v>
      </c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</row>
    <row r="493" spans="1:92" x14ac:dyDescent="0.25">
      <c r="A493" s="12"/>
      <c r="B493" s="9"/>
      <c r="C493" s="10">
        <v>1920</v>
      </c>
      <c r="D493" s="10">
        <v>1921</v>
      </c>
      <c r="E493" s="10">
        <v>1922</v>
      </c>
      <c r="F493" s="10">
        <v>1923</v>
      </c>
      <c r="G493" s="10">
        <v>1924</v>
      </c>
      <c r="H493" s="10">
        <v>1925</v>
      </c>
      <c r="I493" s="10">
        <v>1926</v>
      </c>
      <c r="J493" s="10">
        <v>1927</v>
      </c>
      <c r="K493" s="10">
        <v>1928</v>
      </c>
      <c r="L493" s="10">
        <v>1929</v>
      </c>
      <c r="M493" s="10">
        <v>1930</v>
      </c>
      <c r="N493" s="10">
        <v>1931</v>
      </c>
      <c r="O493" s="10">
        <v>1932</v>
      </c>
      <c r="P493" s="10">
        <v>1933</v>
      </c>
      <c r="Q493" s="10">
        <v>1934</v>
      </c>
      <c r="R493" s="10">
        <v>1935</v>
      </c>
      <c r="S493" s="10">
        <v>1936</v>
      </c>
      <c r="T493" s="10">
        <v>1937</v>
      </c>
      <c r="U493" s="10">
        <v>1938</v>
      </c>
      <c r="V493" s="10">
        <v>1939</v>
      </c>
      <c r="W493" s="10">
        <v>1940</v>
      </c>
      <c r="X493" s="10">
        <v>1941</v>
      </c>
      <c r="Y493" s="10">
        <v>1942</v>
      </c>
      <c r="Z493" s="10">
        <v>1943</v>
      </c>
      <c r="AA493" s="10">
        <v>1944</v>
      </c>
      <c r="AB493" s="10">
        <v>1945</v>
      </c>
      <c r="AC493" s="10">
        <v>1946</v>
      </c>
      <c r="AD493" s="10">
        <v>1947</v>
      </c>
      <c r="AE493" s="10">
        <v>1948</v>
      </c>
      <c r="AF493" s="10">
        <v>1949</v>
      </c>
      <c r="AG493" s="10">
        <v>1950</v>
      </c>
      <c r="AH493" s="10">
        <v>1951</v>
      </c>
      <c r="AI493" s="10">
        <v>1952</v>
      </c>
      <c r="AJ493" s="10">
        <v>1953</v>
      </c>
      <c r="AK493" s="10">
        <v>1954</v>
      </c>
      <c r="AL493" s="10">
        <v>1955</v>
      </c>
      <c r="AM493" s="10">
        <v>1956</v>
      </c>
      <c r="AN493" s="10">
        <v>1957</v>
      </c>
      <c r="AO493" s="10">
        <v>1958</v>
      </c>
      <c r="AP493" s="10">
        <v>1959</v>
      </c>
      <c r="AQ493" s="10">
        <v>1960</v>
      </c>
      <c r="AR493" s="10">
        <v>1961</v>
      </c>
      <c r="AS493" s="10">
        <v>1962</v>
      </c>
      <c r="AT493" s="10">
        <v>1963</v>
      </c>
      <c r="AU493" s="10">
        <v>1964</v>
      </c>
      <c r="AV493" s="10">
        <v>1965</v>
      </c>
      <c r="AW493" s="10">
        <v>1966</v>
      </c>
      <c r="AX493" s="10">
        <v>1967</v>
      </c>
      <c r="AY493" s="10">
        <v>1968</v>
      </c>
      <c r="AZ493" s="10">
        <v>1969</v>
      </c>
      <c r="BA493" s="10">
        <v>1970</v>
      </c>
      <c r="BB493" s="10">
        <v>1971</v>
      </c>
      <c r="BC493" s="10">
        <v>1972</v>
      </c>
      <c r="BD493" s="10">
        <v>1973</v>
      </c>
      <c r="BE493" s="10">
        <v>1974</v>
      </c>
      <c r="BF493" s="10">
        <v>1975</v>
      </c>
      <c r="BG493" s="10">
        <v>1976</v>
      </c>
      <c r="BH493" s="10">
        <v>1977</v>
      </c>
      <c r="BI493" s="10">
        <v>1978</v>
      </c>
      <c r="BJ493" s="10">
        <v>1979</v>
      </c>
      <c r="BK493" s="10">
        <v>1980</v>
      </c>
      <c r="BL493" s="10">
        <v>1981</v>
      </c>
      <c r="BM493" s="10">
        <v>1982</v>
      </c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</row>
    <row r="494" spans="1:92" x14ac:dyDescent="0.25">
      <c r="A494" s="12"/>
      <c r="B494" s="326" t="s">
        <v>7</v>
      </c>
      <c r="C494" s="45">
        <f t="shared" ref="C494:AH494" si="414">C227</f>
        <v>4.8</v>
      </c>
      <c r="D494" s="45">
        <f t="shared" si="414"/>
        <v>-8.7060922648668608</v>
      </c>
      <c r="E494" s="45">
        <f t="shared" si="414"/>
        <v>-16.086235489220556</v>
      </c>
      <c r="F494" s="45">
        <f t="shared" si="414"/>
        <v>7.1146245059288571</v>
      </c>
      <c r="G494" s="45">
        <f t="shared" si="414"/>
        <v>-4.151291512915134</v>
      </c>
      <c r="H494" s="45">
        <f t="shared" si="414"/>
        <v>4.908565928777664</v>
      </c>
      <c r="I494" s="45">
        <f t="shared" si="414"/>
        <v>-1.834862385321101</v>
      </c>
      <c r="J494" s="45">
        <f t="shared" si="414"/>
        <v>-2.3364485981308358</v>
      </c>
      <c r="K494" s="45">
        <f t="shared" si="414"/>
        <v>-4.0191387559808671</v>
      </c>
      <c r="L494" s="45">
        <f t="shared" si="414"/>
        <v>-0.29910269192422456</v>
      </c>
      <c r="M494" s="45">
        <f t="shared" si="414"/>
        <v>0.20000000000000018</v>
      </c>
      <c r="N494" s="45">
        <f t="shared" si="414"/>
        <v>-12.900000000000011</v>
      </c>
      <c r="O494" s="45">
        <f t="shared" si="414"/>
        <v>-6.7072330654420087</v>
      </c>
      <c r="P494" s="45">
        <f t="shared" si="414"/>
        <v>6.1053668143771667</v>
      </c>
      <c r="Q494" s="45">
        <f t="shared" si="414"/>
        <v>5.5127610208816513</v>
      </c>
      <c r="R494" s="45">
        <f t="shared" si="414"/>
        <v>-0.30785469258510778</v>
      </c>
      <c r="S494" s="45">
        <f t="shared" si="414"/>
        <v>6.290806423151607</v>
      </c>
      <c r="T494" s="45">
        <f t="shared" si="414"/>
        <v>18.419523532829807</v>
      </c>
      <c r="U494" s="45">
        <f t="shared" si="414"/>
        <v>6.2736576475536099</v>
      </c>
      <c r="V494" s="45">
        <f t="shared" si="414"/>
        <v>0.54745729173537594</v>
      </c>
      <c r="W494" s="45">
        <f t="shared" si="414"/>
        <v>1.5378640776698926</v>
      </c>
      <c r="X494" s="45">
        <f t="shared" si="414"/>
        <v>6.5832249674902199</v>
      </c>
      <c r="Y494" s="45">
        <f t="shared" si="414"/>
        <v>10.362970870825094</v>
      </c>
      <c r="Z494" s="45">
        <f t="shared" si="414"/>
        <v>20.804256201202275</v>
      </c>
      <c r="AA494" s="45">
        <f t="shared" si="414"/>
        <v>22.512010981468823</v>
      </c>
      <c r="AB494" s="45">
        <f t="shared" si="414"/>
        <v>11.30718954248362</v>
      </c>
      <c r="AC494" s="45">
        <f t="shared" si="414"/>
        <v>15.099404412381512</v>
      </c>
      <c r="AD494" s="45">
        <f t="shared" si="414"/>
        <v>5.9361562568326143</v>
      </c>
      <c r="AE494" s="45">
        <f t="shared" si="414"/>
        <v>7.3234494857418175</v>
      </c>
      <c r="AF494" s="45">
        <f t="shared" si="414"/>
        <v>9.55448717948717</v>
      </c>
      <c r="AG494" s="45">
        <f t="shared" si="414"/>
        <v>9.6945662135627497</v>
      </c>
      <c r="AH494" s="45">
        <f t="shared" si="414"/>
        <v>24.399460772269379</v>
      </c>
      <c r="AI494" s="45">
        <f t="shared" ref="AI494:BM494" si="415">AI227</f>
        <v>3.6157582298974589</v>
      </c>
      <c r="AJ494" s="45">
        <f t="shared" si="415"/>
        <v>-1.8729166666666131</v>
      </c>
      <c r="AK494" s="45">
        <f t="shared" si="415"/>
        <v>9.1823952782319029</v>
      </c>
      <c r="AL494" s="45">
        <f t="shared" si="415"/>
        <v>13.823165282156635</v>
      </c>
      <c r="AM494" s="45">
        <f t="shared" si="415"/>
        <v>4.6508215962441257</v>
      </c>
      <c r="AN494" s="45">
        <f t="shared" si="415"/>
        <v>4.3459974765175824</v>
      </c>
      <c r="AO494" s="45">
        <f t="shared" si="415"/>
        <v>4.4336960902861433</v>
      </c>
      <c r="AP494" s="45">
        <f t="shared" si="415"/>
        <v>1.1514215875466638</v>
      </c>
      <c r="AQ494" s="45">
        <f t="shared" si="415"/>
        <v>4.9093799682034867</v>
      </c>
      <c r="AR494" s="45">
        <f t="shared" si="415"/>
        <v>0.96381160210938788</v>
      </c>
      <c r="AS494" s="45">
        <f t="shared" si="415"/>
        <v>1.8011527377521874</v>
      </c>
      <c r="AT494" s="45">
        <f t="shared" si="415"/>
        <v>0.57796650153336682</v>
      </c>
      <c r="AU494" s="45">
        <f t="shared" si="415"/>
        <v>4.2394746100621772</v>
      </c>
      <c r="AV494" s="45">
        <f t="shared" si="415"/>
        <v>1.828204983968007</v>
      </c>
      <c r="AW494" s="45">
        <f t="shared" si="415"/>
        <v>1.3092475969506356</v>
      </c>
      <c r="AX494" s="45">
        <f t="shared" si="415"/>
        <v>2.8518457931184571</v>
      </c>
      <c r="AY494" s="45">
        <f t="shared" si="415"/>
        <v>1.9351076237938525</v>
      </c>
      <c r="AZ494" s="45">
        <f t="shared" si="415"/>
        <v>2.526808575980044</v>
      </c>
      <c r="BA494" s="45">
        <f t="shared" si="415"/>
        <v>5.0033968978513643</v>
      </c>
      <c r="BB494" s="45">
        <f t="shared" si="415"/>
        <v>5.4690210388737226</v>
      </c>
      <c r="BC494" s="45">
        <f t="shared" si="415"/>
        <v>4.9436883627050676</v>
      </c>
      <c r="BD494" s="45">
        <f t="shared" si="415"/>
        <v>12.081944640298792</v>
      </c>
      <c r="BE494" s="45">
        <f t="shared" si="415"/>
        <v>23.784025266195187</v>
      </c>
      <c r="BF494" s="45">
        <f t="shared" si="415"/>
        <v>14.944526210387554</v>
      </c>
      <c r="BG494" s="45">
        <f t="shared" si="415"/>
        <v>15.824719696886525</v>
      </c>
      <c r="BH494" s="45">
        <f t="shared" si="415"/>
        <v>29.064126479990215</v>
      </c>
      <c r="BI494" s="45">
        <f t="shared" si="415"/>
        <v>17.457295365482107</v>
      </c>
      <c r="BJ494" s="45">
        <f t="shared" si="415"/>
        <v>18.191250433154238</v>
      </c>
      <c r="BK494" s="45">
        <f t="shared" si="415"/>
        <v>26.351647187367199</v>
      </c>
      <c r="BL494" s="45">
        <f t="shared" si="415"/>
        <v>27.933761083078366</v>
      </c>
      <c r="BM494" s="45">
        <f t="shared" si="415"/>
        <v>58.913427207406023</v>
      </c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</row>
    <row r="495" spans="1:92" x14ac:dyDescent="0.25">
      <c r="A495" s="12"/>
      <c r="B495" s="326" t="s">
        <v>232</v>
      </c>
      <c r="C495" s="45">
        <f t="shared" ref="C495:AH495" si="416">C228</f>
        <v>-7.4495850935339831</v>
      </c>
      <c r="D495" s="45">
        <f t="shared" si="416"/>
        <v>-12.228222805109201</v>
      </c>
      <c r="E495" s="45">
        <f t="shared" si="416"/>
        <v>-5.5004508566275812</v>
      </c>
      <c r="F495" s="45">
        <f t="shared" si="416"/>
        <v>1.2881679389312728</v>
      </c>
      <c r="G495" s="45">
        <f t="shared" si="416"/>
        <v>0.28261893546868144</v>
      </c>
      <c r="H495" s="45">
        <f t="shared" si="416"/>
        <v>1.4560826679192118</v>
      </c>
      <c r="I495" s="45">
        <f t="shared" si="416"/>
        <v>-2.0833333333333259</v>
      </c>
      <c r="J495" s="45">
        <f t="shared" si="416"/>
        <v>-3.167848699763598</v>
      </c>
      <c r="K495" s="45">
        <f t="shared" si="416"/>
        <v>-2.1972656250000111</v>
      </c>
      <c r="L495" s="45">
        <f t="shared" si="416"/>
        <v>-4.992511233149477E-2</v>
      </c>
      <c r="M495" s="45">
        <f t="shared" si="416"/>
        <v>-6.3565434565434735</v>
      </c>
      <c r="N495" s="45">
        <f t="shared" si="416"/>
        <v>-7.5198668631929149</v>
      </c>
      <c r="O495" s="45">
        <f t="shared" si="416"/>
        <v>2.9966703662597238</v>
      </c>
      <c r="P495" s="45">
        <f t="shared" si="416"/>
        <v>2.1551724137930828</v>
      </c>
      <c r="Q495" s="45">
        <f t="shared" si="416"/>
        <v>2.1551724137930828</v>
      </c>
      <c r="R495" s="45">
        <f t="shared" si="416"/>
        <v>-1.0548523206751148</v>
      </c>
      <c r="S495" s="45">
        <f t="shared" si="416"/>
        <v>12.473347547974445</v>
      </c>
      <c r="T495" s="45">
        <f t="shared" si="416"/>
        <v>12.132701421800984</v>
      </c>
      <c r="U495" s="45">
        <f t="shared" si="416"/>
        <v>5.6635672020287631</v>
      </c>
      <c r="V495" s="45">
        <f t="shared" si="416"/>
        <v>0.64000000000001833</v>
      </c>
      <c r="W495" s="45">
        <f t="shared" si="416"/>
        <v>0.79999999999997851</v>
      </c>
      <c r="X495" s="45">
        <f t="shared" si="416"/>
        <v>12.20238095238091</v>
      </c>
      <c r="Y495" s="45">
        <f t="shared" si="416"/>
        <v>11.140583554376704</v>
      </c>
      <c r="Z495" s="45">
        <f t="shared" si="416"/>
        <v>24.582338902148003</v>
      </c>
      <c r="AA495" s="45">
        <f t="shared" si="416"/>
        <v>19.92337164750959</v>
      </c>
      <c r="AB495" s="45">
        <f t="shared" si="416"/>
        <v>10.80937167199143</v>
      </c>
      <c r="AC495" s="45">
        <f t="shared" si="416"/>
        <v>17.827967323402195</v>
      </c>
      <c r="AD495" s="45">
        <f t="shared" si="416"/>
        <v>-1.0603588907014183</v>
      </c>
      <c r="AE495" s="45">
        <f t="shared" si="416"/>
        <v>10.634789777411392</v>
      </c>
      <c r="AF495" s="45">
        <f t="shared" si="416"/>
        <v>9.31445603576746</v>
      </c>
      <c r="AG495" s="45">
        <f t="shared" si="416"/>
        <v>15.100152219941343</v>
      </c>
      <c r="AH495" s="45">
        <f t="shared" si="416"/>
        <v>19.707811568276725</v>
      </c>
      <c r="AI495" s="45">
        <f t="shared" ref="AI495:BM495" si="417">AI228</f>
        <v>-2.1917808219178214</v>
      </c>
      <c r="AJ495" s="45">
        <f t="shared" si="417"/>
        <v>0.73847720906550229</v>
      </c>
      <c r="AK495" s="45">
        <f t="shared" si="417"/>
        <v>16.253791708796793</v>
      </c>
      <c r="AL495" s="45">
        <f t="shared" si="417"/>
        <v>9.4253712696941818</v>
      </c>
      <c r="AM495" s="45">
        <f t="shared" si="417"/>
        <v>1.7064846416382284</v>
      </c>
      <c r="AN495" s="45">
        <f t="shared" si="417"/>
        <v>6.2080536912751283</v>
      </c>
      <c r="AO495" s="45">
        <f t="shared" si="417"/>
        <v>3.6334913112164191</v>
      </c>
      <c r="AP495" s="45">
        <f t="shared" si="417"/>
        <v>0.30487804878049918</v>
      </c>
      <c r="AQ495" s="45">
        <f t="shared" si="417"/>
        <v>5.3951367781154502</v>
      </c>
      <c r="AR495" s="45">
        <f t="shared" si="417"/>
        <v>-1.1102230246251565E-14</v>
      </c>
      <c r="AS495" s="45">
        <f t="shared" si="417"/>
        <v>2.3071377072819033</v>
      </c>
      <c r="AT495" s="45">
        <f t="shared" si="417"/>
        <v>0.35236081747711534</v>
      </c>
      <c r="AU495" s="45">
        <f t="shared" si="417"/>
        <v>5.5477528089887818</v>
      </c>
      <c r="AV495" s="45">
        <f t="shared" si="417"/>
        <v>0.19960079840317668</v>
      </c>
      <c r="AW495" s="45">
        <f t="shared" si="417"/>
        <v>2.855245683930896</v>
      </c>
      <c r="AX495" s="45">
        <f t="shared" si="417"/>
        <v>1.7430600387346562</v>
      </c>
      <c r="AY495" s="45">
        <f t="shared" si="417"/>
        <v>2.0304568527918621</v>
      </c>
      <c r="AZ495" s="45">
        <f t="shared" si="417"/>
        <v>4.8609594294927172</v>
      </c>
      <c r="BA495" s="45">
        <f t="shared" si="417"/>
        <v>4.694724174361542</v>
      </c>
      <c r="BB495" s="45">
        <f t="shared" si="417"/>
        <v>4.9598259051100824</v>
      </c>
      <c r="BC495" s="45">
        <f t="shared" si="417"/>
        <v>5.556157018769281</v>
      </c>
      <c r="BD495" s="45">
        <f t="shared" si="417"/>
        <v>21.371597013531751</v>
      </c>
      <c r="BE495" s="45">
        <f t="shared" si="417"/>
        <v>20.597915051669702</v>
      </c>
      <c r="BF495" s="45">
        <f t="shared" si="417"/>
        <v>11.305070236321836</v>
      </c>
      <c r="BG495" s="45">
        <f t="shared" si="417"/>
        <v>27.201995333856701</v>
      </c>
      <c r="BH495" s="45">
        <f t="shared" si="417"/>
        <v>20.659900681564803</v>
      </c>
      <c r="BI495" s="45">
        <f t="shared" si="417"/>
        <v>16.170038726543169</v>
      </c>
      <c r="BJ495" s="45">
        <f t="shared" si="417"/>
        <v>20.020407565443165</v>
      </c>
      <c r="BK495" s="45">
        <f t="shared" si="417"/>
        <v>29.846681455460633</v>
      </c>
      <c r="BL495" s="45">
        <f t="shared" si="417"/>
        <v>28.684633025344787</v>
      </c>
      <c r="BM495" s="45">
        <f t="shared" si="417"/>
        <v>98.843802949318828</v>
      </c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</row>
    <row r="496" spans="1:92" x14ac:dyDescent="0.25">
      <c r="A496" s="12"/>
      <c r="B496" s="326" t="s">
        <v>297</v>
      </c>
      <c r="C496" s="45">
        <f t="shared" ref="C496:AH496" si="418">C233</f>
        <v>2.0099999999999998</v>
      </c>
      <c r="D496" s="45">
        <f t="shared" si="418"/>
        <v>2.04</v>
      </c>
      <c r="E496" s="45">
        <f t="shared" si="418"/>
        <v>2.0499999999999998</v>
      </c>
      <c r="F496" s="45">
        <f t="shared" si="418"/>
        <v>2.06</v>
      </c>
      <c r="G496" s="45">
        <f t="shared" si="418"/>
        <v>2.0699999999999998</v>
      </c>
      <c r="H496" s="45">
        <f t="shared" si="418"/>
        <v>2.0483333333333333</v>
      </c>
      <c r="I496" s="45">
        <f t="shared" si="418"/>
        <v>2.1308333333333334</v>
      </c>
      <c r="J496" s="45">
        <f t="shared" si="418"/>
        <v>2.2883333333333336</v>
      </c>
      <c r="K496" s="45">
        <f t="shared" si="418"/>
        <v>2.1541666666666668</v>
      </c>
      <c r="L496" s="45">
        <f t="shared" si="418"/>
        <v>2.1458333333333335</v>
      </c>
      <c r="M496" s="45">
        <f t="shared" si="418"/>
        <v>2.2483333333333331</v>
      </c>
      <c r="N496" s="45">
        <f t="shared" si="418"/>
        <v>2.6933333333333334</v>
      </c>
      <c r="O496" s="45">
        <f t="shared" si="418"/>
        <v>3.1625000000000001</v>
      </c>
      <c r="P496" s="45">
        <f t="shared" si="418"/>
        <v>3.5258333333333343</v>
      </c>
      <c r="Q496" s="45">
        <f t="shared" si="418"/>
        <v>3.600000000000001</v>
      </c>
      <c r="R496" s="45">
        <f t="shared" si="418"/>
        <v>3.600000000000001</v>
      </c>
      <c r="S496" s="45">
        <f t="shared" si="418"/>
        <v>3.600000000000001</v>
      </c>
      <c r="T496" s="45">
        <f t="shared" si="418"/>
        <v>3.600000000000001</v>
      </c>
      <c r="U496" s="45">
        <f t="shared" si="418"/>
        <v>4.5174999999999992</v>
      </c>
      <c r="V496" s="45">
        <f t="shared" si="418"/>
        <v>5.4041666666666677</v>
      </c>
      <c r="W496" s="45">
        <f t="shared" si="418"/>
        <v>4.857499999999999</v>
      </c>
      <c r="X496" s="45">
        <f t="shared" si="418"/>
        <v>4.8516666666666675</v>
      </c>
      <c r="Y496" s="45">
        <f t="shared" si="418"/>
        <v>4.8500000000000005</v>
      </c>
      <c r="Z496" s="45">
        <f t="shared" si="418"/>
        <v>4.8549999999999995</v>
      </c>
      <c r="AA496" s="45">
        <f t="shared" si="418"/>
        <v>4.8533333333333344</v>
      </c>
      <c r="AB496" s="45">
        <f t="shared" si="418"/>
        <v>4.854166666666667</v>
      </c>
      <c r="AC496" s="45">
        <f t="shared" si="418"/>
        <v>4.8583333333333334</v>
      </c>
      <c r="AD496" s="45">
        <f t="shared" si="418"/>
        <v>4.8600000000000003</v>
      </c>
      <c r="AE496" s="45">
        <f t="shared" si="418"/>
        <v>5.6641666666666666</v>
      </c>
      <c r="AF496" s="45">
        <f t="shared" si="418"/>
        <v>7.9918333333333331</v>
      </c>
      <c r="AG496" s="45">
        <f t="shared" si="418"/>
        <v>8.6416666666666675</v>
      </c>
      <c r="AH496" s="45">
        <f t="shared" si="418"/>
        <v>8.6283333333333321</v>
      </c>
      <c r="AI496" s="45">
        <f t="shared" ref="AI496:BM496" si="419">AI233</f>
        <v>8.6083333333333307</v>
      </c>
      <c r="AJ496" s="45">
        <f t="shared" si="419"/>
        <v>8.6083333333333325</v>
      </c>
      <c r="AK496" s="45">
        <f t="shared" si="419"/>
        <v>11.661666666666664</v>
      </c>
      <c r="AL496" s="45">
        <f t="shared" si="419"/>
        <v>12.5</v>
      </c>
      <c r="AM496" s="45">
        <f t="shared" si="419"/>
        <v>12.5</v>
      </c>
      <c r="AN496" s="45">
        <f t="shared" si="419"/>
        <v>12.5</v>
      </c>
      <c r="AO496" s="45">
        <f t="shared" si="419"/>
        <v>12.5</v>
      </c>
      <c r="AP496" s="45">
        <f t="shared" si="419"/>
        <v>12.5</v>
      </c>
      <c r="AQ496" s="45">
        <f t="shared" si="419"/>
        <v>12.5</v>
      </c>
      <c r="AR496" s="45">
        <f t="shared" si="419"/>
        <v>12.5</v>
      </c>
      <c r="AS496" s="45">
        <f t="shared" si="419"/>
        <v>12.5</v>
      </c>
      <c r="AT496" s="45">
        <f t="shared" si="419"/>
        <v>12.5</v>
      </c>
      <c r="AU496" s="45">
        <f t="shared" si="419"/>
        <v>12.5</v>
      </c>
      <c r="AV496" s="45">
        <f t="shared" si="419"/>
        <v>12.5</v>
      </c>
      <c r="AW496" s="45">
        <f t="shared" si="419"/>
        <v>12.5</v>
      </c>
      <c r="AX496" s="45">
        <f t="shared" si="419"/>
        <v>12.5</v>
      </c>
      <c r="AY496" s="45">
        <f t="shared" si="419"/>
        <v>12.5</v>
      </c>
      <c r="AZ496" s="45">
        <f t="shared" si="419"/>
        <v>12.5</v>
      </c>
      <c r="BA496" s="45">
        <f t="shared" si="419"/>
        <v>12.5</v>
      </c>
      <c r="BB496" s="45">
        <f t="shared" si="419"/>
        <v>12.5</v>
      </c>
      <c r="BC496" s="45">
        <f t="shared" si="419"/>
        <v>12.5</v>
      </c>
      <c r="BD496" s="45">
        <f t="shared" si="419"/>
        <v>12.5</v>
      </c>
      <c r="BE496" s="45">
        <f t="shared" si="419"/>
        <v>12.5</v>
      </c>
      <c r="BF496" s="45">
        <f t="shared" si="419"/>
        <v>12.5</v>
      </c>
      <c r="BG496" s="45">
        <f t="shared" si="419"/>
        <v>15.4</v>
      </c>
      <c r="BH496" s="45">
        <f t="shared" si="419"/>
        <v>22.566666666666666</v>
      </c>
      <c r="BI496" s="45">
        <f t="shared" si="419"/>
        <v>22.7</v>
      </c>
      <c r="BJ496" s="45">
        <f t="shared" si="419"/>
        <v>22.766666666666669</v>
      </c>
      <c r="BK496" s="45">
        <f t="shared" si="419"/>
        <v>22.941666666666666</v>
      </c>
      <c r="BL496" s="45">
        <f t="shared" si="419"/>
        <v>24.483333333333334</v>
      </c>
      <c r="BM496" s="45">
        <f t="shared" si="419"/>
        <v>54.316666666666663</v>
      </c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</row>
    <row r="497" spans="1:92" x14ac:dyDescent="0.25">
      <c r="A497" s="12"/>
      <c r="B497" s="326" t="s">
        <v>301</v>
      </c>
      <c r="C497" s="45">
        <f t="shared" ref="C497:AH497" si="420">C235</f>
        <v>142.70165359481527</v>
      </c>
      <c r="D497" s="45">
        <f t="shared" si="420"/>
        <v>145.88106891085928</v>
      </c>
      <c r="E497" s="45">
        <f t="shared" si="420"/>
        <v>122.91350810475939</v>
      </c>
      <c r="F497" s="45">
        <f t="shared" si="420"/>
        <v>125.85900528833773</v>
      </c>
      <c r="G497" s="45">
        <f t="shared" si="420"/>
        <v>123.49166675710732</v>
      </c>
      <c r="H497" s="45">
        <f t="shared" si="420"/>
        <v>124.11690701236193</v>
      </c>
      <c r="I497" s="45">
        <f t="shared" si="420"/>
        <v>120.79999286152096</v>
      </c>
      <c r="J497" s="45">
        <f t="shared" si="420"/>
        <v>115.25847702687579</v>
      </c>
      <c r="K497" s="45">
        <f t="shared" si="420"/>
        <v>115.87173272467331</v>
      </c>
      <c r="L497" s="45">
        <f t="shared" si="420"/>
        <v>117.739001054921</v>
      </c>
      <c r="M497" s="45">
        <f t="shared" si="420"/>
        <v>124.39849625368676</v>
      </c>
      <c r="N497" s="45">
        <f t="shared" si="420"/>
        <v>110.34534585678371</v>
      </c>
      <c r="O497" s="45">
        <f t="shared" si="420"/>
        <v>117.33935812895841</v>
      </c>
      <c r="P497" s="45">
        <f t="shared" si="420"/>
        <v>109.8735547431676</v>
      </c>
      <c r="Q497" s="45">
        <f t="shared" si="420"/>
        <v>99.797264525982158</v>
      </c>
      <c r="R497" s="45">
        <f t="shared" si="420"/>
        <v>93.245638350148838</v>
      </c>
      <c r="S497" s="45">
        <f t="shared" si="420"/>
        <v>98.340013991256839</v>
      </c>
      <c r="T497" s="45">
        <f t="shared" si="420"/>
        <v>108.82921429079053</v>
      </c>
      <c r="U497" s="45">
        <f t="shared" si="420"/>
        <v>101.29300903177803</v>
      </c>
      <c r="V497" s="45">
        <f t="shared" si="420"/>
        <v>86.7920298689791</v>
      </c>
      <c r="W497" s="45">
        <f t="shared" si="420"/>
        <v>96.234571369052844</v>
      </c>
      <c r="X497" s="45">
        <f t="shared" si="420"/>
        <v>92.452356750308368</v>
      </c>
      <c r="Y497" s="45">
        <f t="shared" si="420"/>
        <v>90.221917748044206</v>
      </c>
      <c r="Z497" s="45">
        <f t="shared" si="420"/>
        <v>104.18570069840931</v>
      </c>
      <c r="AA497" s="45">
        <f t="shared" si="420"/>
        <v>126.79259755575328</v>
      </c>
      <c r="AB497" s="45">
        <f t="shared" si="420"/>
        <v>138.65329200935156</v>
      </c>
      <c r="AC497" s="45">
        <f t="shared" si="420"/>
        <v>139.6005038230671</v>
      </c>
      <c r="AD497" s="45">
        <f t="shared" si="420"/>
        <v>120.33107092326176</v>
      </c>
      <c r="AE497" s="45">
        <f t="shared" si="420"/>
        <v>102.36934168772105</v>
      </c>
      <c r="AF497" s="45">
        <f t="shared" si="420"/>
        <v>83.640136433648877</v>
      </c>
      <c r="AG497" s="45">
        <f t="shared" si="420"/>
        <v>81.642652675808236</v>
      </c>
      <c r="AH497" s="45">
        <f t="shared" si="420"/>
        <v>91.411450034538419</v>
      </c>
      <c r="AI497" s="45">
        <f t="shared" ref="AI497:BM497" si="421">AI235</f>
        <v>97.582765627678938</v>
      </c>
      <c r="AJ497" s="45">
        <f t="shared" si="421"/>
        <v>97.150012123213003</v>
      </c>
      <c r="AK497" s="45">
        <f t="shared" si="421"/>
        <v>78.0755783787979</v>
      </c>
      <c r="AL497" s="45">
        <f t="shared" si="421"/>
        <v>82.625607490253969</v>
      </c>
      <c r="AM497" s="45">
        <f t="shared" si="421"/>
        <v>83.827213120265867</v>
      </c>
      <c r="AN497" s="45">
        <f t="shared" si="421"/>
        <v>84.968516891459274</v>
      </c>
      <c r="AO497" s="45">
        <f t="shared" si="421"/>
        <v>87.56541500167819</v>
      </c>
      <c r="AP497" s="45">
        <f t="shared" si="421"/>
        <v>88.363882367222075</v>
      </c>
      <c r="AQ497" s="45">
        <f t="shared" si="421"/>
        <v>92.653236246103191</v>
      </c>
      <c r="AR497" s="45">
        <f t="shared" si="421"/>
        <v>93.867194575748442</v>
      </c>
      <c r="AS497" s="45">
        <f t="shared" si="421"/>
        <v>95.331445632263012</v>
      </c>
      <c r="AT497" s="45">
        <f t="shared" si="421"/>
        <v>96.110178692051747</v>
      </c>
      <c r="AU497" s="45">
        <f t="shared" si="421"/>
        <v>100</v>
      </c>
      <c r="AV497" s="45">
        <f t="shared" si="421"/>
        <v>99.829510877877723</v>
      </c>
      <c r="AW497" s="45">
        <f t="shared" si="421"/>
        <v>97.973637735192298</v>
      </c>
      <c r="AX497" s="45">
        <f t="shared" si="421"/>
        <v>100.49113675669416</v>
      </c>
      <c r="AY497" s="45">
        <f t="shared" si="421"/>
        <v>99.942181014723147</v>
      </c>
      <c r="AZ497" s="45">
        <f t="shared" si="421"/>
        <v>97.162821472481781</v>
      </c>
      <c r="BA497" s="45">
        <f t="shared" si="421"/>
        <v>96.394930007951686</v>
      </c>
      <c r="BB497" s="45">
        <f t="shared" si="421"/>
        <v>97.478836197390777</v>
      </c>
      <c r="BC497" s="45">
        <f t="shared" si="421"/>
        <v>99.056361192095991</v>
      </c>
      <c r="BD497" s="45">
        <f t="shared" si="421"/>
        <v>104.57639007105955</v>
      </c>
      <c r="BE497" s="45">
        <f t="shared" si="421"/>
        <v>116.56963988635034</v>
      </c>
      <c r="BF497" s="45">
        <f t="shared" si="421"/>
        <v>122.75400028099548</v>
      </c>
      <c r="BG497" s="45">
        <f t="shared" si="421"/>
        <v>109.13205803785142</v>
      </c>
      <c r="BH497" s="45">
        <f t="shared" si="421"/>
        <v>90.25261191975126</v>
      </c>
      <c r="BI497" s="45">
        <f t="shared" si="421"/>
        <v>97.920286541997839</v>
      </c>
      <c r="BJ497" s="45">
        <f t="shared" si="421"/>
        <v>103.72866615320859</v>
      </c>
      <c r="BK497" s="45">
        <f t="shared" si="421"/>
        <v>114.53725028277071</v>
      </c>
      <c r="BL497" s="45">
        <f t="shared" si="421"/>
        <v>124.44108291388756</v>
      </c>
      <c r="BM497" s="45">
        <f t="shared" si="421"/>
        <v>83.981566281478351</v>
      </c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</row>
    <row r="498" spans="1:92" x14ac:dyDescent="0.25">
      <c r="A498" s="12"/>
      <c r="B498" s="326" t="s">
        <v>302</v>
      </c>
      <c r="C498" s="45">
        <f t="shared" ref="C498:AH498" si="422">C236</f>
        <v>144.30000000000001</v>
      </c>
      <c r="D498" s="45">
        <f t="shared" si="422"/>
        <v>132.86500248365775</v>
      </c>
      <c r="E498" s="45">
        <f t="shared" si="422"/>
        <v>126.84879390921348</v>
      </c>
      <c r="F498" s="45">
        <f t="shared" si="422"/>
        <v>112.37258192717769</v>
      </c>
      <c r="G498" s="45">
        <f t="shared" si="422"/>
        <v>102.74602754352608</v>
      </c>
      <c r="H498" s="45">
        <f t="shared" si="422"/>
        <v>96.51497307817742</v>
      </c>
      <c r="I498" s="45">
        <f t="shared" si="422"/>
        <v>111.15022064016603</v>
      </c>
      <c r="J498" s="45">
        <f t="shared" si="422"/>
        <v>117.12856094976425</v>
      </c>
      <c r="K498" s="45">
        <f t="shared" si="422"/>
        <v>118.04330392319697</v>
      </c>
      <c r="L498" s="45">
        <f t="shared" si="422"/>
        <v>117.74116630656262</v>
      </c>
      <c r="M498" s="45">
        <f t="shared" si="422"/>
        <v>121.52546291878001</v>
      </c>
      <c r="N498" s="45">
        <f t="shared" si="422"/>
        <v>128.99043373820916</v>
      </c>
      <c r="O498" s="45">
        <f t="shared" si="422"/>
        <v>133.30248882000652</v>
      </c>
      <c r="P498" s="45">
        <f t="shared" si="422"/>
        <v>104.32330727456156</v>
      </c>
      <c r="Q498" s="45">
        <f t="shared" si="422"/>
        <v>97.757457432482212</v>
      </c>
      <c r="R498" s="45">
        <f t="shared" si="422"/>
        <v>91.889947592916585</v>
      </c>
      <c r="S498" s="45">
        <f t="shared" si="422"/>
        <v>99.787848389631478</v>
      </c>
      <c r="T498" s="45">
        <f t="shared" si="422"/>
        <v>115.06913094360149</v>
      </c>
      <c r="U498" s="45">
        <f t="shared" si="422"/>
        <v>94.508872456574949</v>
      </c>
      <c r="V498" s="45">
        <f t="shared" si="422"/>
        <v>93.478995568953579</v>
      </c>
      <c r="W498" s="45">
        <f t="shared" si="422"/>
        <v>93.351547018902508</v>
      </c>
      <c r="X498" s="45">
        <f t="shared" si="422"/>
        <v>89.409197076683043</v>
      </c>
      <c r="Y498" s="45">
        <f t="shared" si="422"/>
        <v>92.516806597321477</v>
      </c>
      <c r="Z498" s="45">
        <f t="shared" si="422"/>
        <v>112.43766788813645</v>
      </c>
      <c r="AA498" s="45">
        <f t="shared" si="422"/>
        <v>133.61576029974339</v>
      </c>
      <c r="AB498" s="45">
        <f t="shared" si="422"/>
        <v>144.84011521588025</v>
      </c>
      <c r="AC498" s="45">
        <f t="shared" si="422"/>
        <v>128.95977478145278</v>
      </c>
      <c r="AD498" s="45">
        <f t="shared" si="422"/>
        <v>113.98874344714471</v>
      </c>
      <c r="AE498" s="45">
        <f t="shared" si="422"/>
        <v>87.793292013157114</v>
      </c>
      <c r="AF498" s="45">
        <f t="shared" si="422"/>
        <v>81.437221144980526</v>
      </c>
      <c r="AG498" s="45">
        <f t="shared" si="422"/>
        <v>81.089914872744345</v>
      </c>
      <c r="AH498" s="45">
        <f t="shared" si="422"/>
        <v>96.337849108495718</v>
      </c>
      <c r="AI498" s="45">
        <f t="shared" ref="AI498:BM498" si="423">AI236</f>
        <v>97.464352978878992</v>
      </c>
      <c r="AJ498" s="45">
        <f t="shared" si="423"/>
        <v>97.734213643147697</v>
      </c>
      <c r="AK498" s="45">
        <f t="shared" si="423"/>
        <v>78.864093610898138</v>
      </c>
      <c r="AL498" s="45">
        <f t="shared" si="423"/>
        <v>84.834660668946739</v>
      </c>
      <c r="AM498" s="45">
        <f t="shared" si="423"/>
        <v>82.64056357660462</v>
      </c>
      <c r="AN498" s="45">
        <f t="shared" si="423"/>
        <v>86.093782526552502</v>
      </c>
      <c r="AO498" s="45">
        <f t="shared" si="423"/>
        <v>88.657296478239971</v>
      </c>
      <c r="AP498" s="45">
        <f t="shared" si="423"/>
        <v>89.209902933253431</v>
      </c>
      <c r="AQ498" s="45">
        <f t="shared" si="423"/>
        <v>93.429694804668245</v>
      </c>
      <c r="AR498" s="45">
        <f t="shared" si="423"/>
        <v>93.725358395822241</v>
      </c>
      <c r="AS498" s="45">
        <f t="shared" si="423"/>
        <v>95.887731480657365</v>
      </c>
      <c r="AT498" s="45">
        <f t="shared" si="423"/>
        <v>96.225602275162842</v>
      </c>
      <c r="AU498" s="45">
        <f t="shared" si="423"/>
        <v>101.24356978472701</v>
      </c>
      <c r="AV498" s="45">
        <f t="shared" si="423"/>
        <v>98.043511964624059</v>
      </c>
      <c r="AW498" s="45">
        <f t="shared" si="423"/>
        <v>99.328737524158555</v>
      </c>
      <c r="AX498" s="45">
        <f t="shared" si="423"/>
        <v>99.860570680382651</v>
      </c>
      <c r="AY498" s="45">
        <f t="shared" si="423"/>
        <v>99.158535133888932</v>
      </c>
      <c r="AZ498" s="45">
        <f t="shared" si="423"/>
        <v>97.910875094582025</v>
      </c>
      <c r="BA498" s="45">
        <f t="shared" si="423"/>
        <v>97.098832343216188</v>
      </c>
      <c r="BB498" s="45">
        <f t="shared" si="423"/>
        <v>98.691183996513672</v>
      </c>
      <c r="BC498" s="45">
        <f t="shared" si="423"/>
        <v>100.74298656421279</v>
      </c>
      <c r="BD498" s="45">
        <f t="shared" si="423"/>
        <v>112.48091549923794</v>
      </c>
      <c r="BE498" s="45">
        <f t="shared" si="423"/>
        <v>120.75170170034191</v>
      </c>
      <c r="BF498" s="45">
        <f t="shared" si="423"/>
        <v>125.68474910982508</v>
      </c>
      <c r="BG498" s="45">
        <f t="shared" si="423"/>
        <v>93.877276132303805</v>
      </c>
      <c r="BH498" s="45">
        <f t="shared" si="423"/>
        <v>94.934705755793473</v>
      </c>
      <c r="BI498" s="45">
        <f t="shared" si="423"/>
        <v>101.16308720551135</v>
      </c>
      <c r="BJ498" s="45">
        <f t="shared" si="423"/>
        <v>106.69927940679882</v>
      </c>
      <c r="BK498" s="45">
        <f t="shared" si="423"/>
        <v>121.01069951677576</v>
      </c>
      <c r="BL498" s="45">
        <f t="shared" si="423"/>
        <v>127.56984823496546</v>
      </c>
      <c r="BM498" s="45">
        <f t="shared" si="423"/>
        <v>78.907012881766477</v>
      </c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</row>
    <row r="499" spans="1:92" x14ac:dyDescent="0.25">
      <c r="A499" s="12"/>
      <c r="B499" s="33" t="s">
        <v>312</v>
      </c>
      <c r="C499" s="157" t="str">
        <f t="shared" ref="C499:AH499" si="424">C239</f>
        <v>-</v>
      </c>
      <c r="D499" s="157" t="str">
        <f t="shared" si="424"/>
        <v>-</v>
      </c>
      <c r="E499" s="157" t="str">
        <f t="shared" si="424"/>
        <v>-</v>
      </c>
      <c r="F499" s="157" t="str">
        <f t="shared" si="424"/>
        <v>-</v>
      </c>
      <c r="G499" s="157" t="str">
        <f t="shared" si="424"/>
        <v>-</v>
      </c>
      <c r="H499" s="157" t="str">
        <f t="shared" si="424"/>
        <v>-</v>
      </c>
      <c r="I499" s="157" t="str">
        <f t="shared" si="424"/>
        <v>-</v>
      </c>
      <c r="J499" s="157" t="str">
        <f t="shared" si="424"/>
        <v>-</v>
      </c>
      <c r="K499" s="157" t="str">
        <f t="shared" si="424"/>
        <v>-</v>
      </c>
      <c r="L499" s="157" t="str">
        <f t="shared" si="424"/>
        <v>-</v>
      </c>
      <c r="M499" s="157" t="str">
        <f t="shared" si="424"/>
        <v>-</v>
      </c>
      <c r="N499" s="157" t="str">
        <f t="shared" si="424"/>
        <v>-</v>
      </c>
      <c r="O499" s="157" t="str">
        <f t="shared" si="424"/>
        <v>-</v>
      </c>
      <c r="P499" s="157" t="str">
        <f t="shared" si="424"/>
        <v>-</v>
      </c>
      <c r="Q499" s="144">
        <f t="shared" si="424"/>
        <v>142.42337968888518</v>
      </c>
      <c r="R499" s="144">
        <f t="shared" si="424"/>
        <v>142.86319072551046</v>
      </c>
      <c r="S499" s="144">
        <f t="shared" si="424"/>
        <v>153.1080758929443</v>
      </c>
      <c r="T499" s="144">
        <f t="shared" si="424"/>
        <v>129.29293356808489</v>
      </c>
      <c r="U499" s="144">
        <f t="shared" si="424"/>
        <v>135.59095559126732</v>
      </c>
      <c r="V499" s="144">
        <f t="shared" si="424"/>
        <v>134.85269468113378</v>
      </c>
      <c r="W499" s="144">
        <f t="shared" si="424"/>
        <v>138.26820912441036</v>
      </c>
      <c r="X499" s="144">
        <f t="shared" si="424"/>
        <v>129.72792779218742</v>
      </c>
      <c r="Y499" s="144">
        <f t="shared" si="424"/>
        <v>117.54660713513063</v>
      </c>
      <c r="Z499" s="144">
        <f t="shared" si="424"/>
        <v>97.303365652410491</v>
      </c>
      <c r="AA499" s="144">
        <f t="shared" si="424"/>
        <v>99.279414394651283</v>
      </c>
      <c r="AB499" s="144">
        <f t="shared" si="424"/>
        <v>89.194071652270424</v>
      </c>
      <c r="AC499" s="144">
        <f t="shared" si="424"/>
        <v>101.1488601741263</v>
      </c>
      <c r="AD499" s="144">
        <f t="shared" si="424"/>
        <v>95.48096112615228</v>
      </c>
      <c r="AE499" s="144">
        <f t="shared" si="424"/>
        <v>107.97842138265226</v>
      </c>
      <c r="AF499" s="144">
        <f t="shared" si="424"/>
        <v>98.561386359051838</v>
      </c>
      <c r="AG499" s="144">
        <f t="shared" si="424"/>
        <v>99.999999999999943</v>
      </c>
      <c r="AH499" s="144">
        <f t="shared" si="424"/>
        <v>80.386200534312565</v>
      </c>
      <c r="AI499" s="144">
        <f t="shared" ref="AI499:BM499" si="425">AI239</f>
        <v>123.89810608005816</v>
      </c>
      <c r="AJ499" s="144">
        <f t="shared" si="425"/>
        <v>126.26290507298761</v>
      </c>
      <c r="AK499" s="144">
        <f t="shared" si="425"/>
        <v>137.04356115831905</v>
      </c>
      <c r="AL499" s="144">
        <f t="shared" si="425"/>
        <v>120.40041306055873</v>
      </c>
      <c r="AM499" s="144">
        <f t="shared" si="425"/>
        <v>131.56309550272115</v>
      </c>
      <c r="AN499" s="144">
        <f t="shared" si="425"/>
        <v>126.08350936731291</v>
      </c>
      <c r="AO499" s="144">
        <f t="shared" si="425"/>
        <v>135.38488445141232</v>
      </c>
      <c r="AP499" s="144">
        <f t="shared" si="425"/>
        <v>133.84377829454087</v>
      </c>
      <c r="AQ499" s="144">
        <f t="shared" si="425"/>
        <v>155.19924835796354</v>
      </c>
      <c r="AR499" s="144">
        <f t="shared" si="425"/>
        <v>153.71769933725543</v>
      </c>
      <c r="AS499" s="144">
        <f t="shared" si="425"/>
        <v>189.93074373669992</v>
      </c>
      <c r="AT499" s="144">
        <f t="shared" si="425"/>
        <v>188.83931574994045</v>
      </c>
      <c r="AU499" s="144">
        <f t="shared" si="425"/>
        <v>259.06919287541245</v>
      </c>
      <c r="AV499" s="144">
        <f t="shared" si="425"/>
        <v>254.41791192941162</v>
      </c>
      <c r="AW499" s="144">
        <f t="shared" si="425"/>
        <v>295.0318700281411</v>
      </c>
      <c r="AX499" s="144">
        <f t="shared" si="425"/>
        <v>286.85131292790163</v>
      </c>
      <c r="AY499" s="144">
        <f t="shared" si="425"/>
        <v>325.16508400485674</v>
      </c>
      <c r="AZ499" s="144">
        <f t="shared" si="425"/>
        <v>317.15127830579559</v>
      </c>
      <c r="BA499" s="144">
        <f t="shared" si="425"/>
        <v>349.31474484628296</v>
      </c>
      <c r="BB499" s="144">
        <f t="shared" si="425"/>
        <v>331.20127730922309</v>
      </c>
      <c r="BC499" s="144">
        <f t="shared" si="425"/>
        <v>375.48715485961475</v>
      </c>
      <c r="BD499" s="144">
        <f t="shared" si="425"/>
        <v>352.56584853444065</v>
      </c>
      <c r="BE499" s="144">
        <f t="shared" si="425"/>
        <v>385.80331902747707</v>
      </c>
      <c r="BF499" s="144">
        <f t="shared" si="425"/>
        <v>391.40814623453463</v>
      </c>
      <c r="BG499" s="144">
        <f t="shared" si="425"/>
        <v>435.13873129563513</v>
      </c>
      <c r="BH499" s="144">
        <f t="shared" si="425"/>
        <v>432.27908586198902</v>
      </c>
      <c r="BI499" s="144">
        <f t="shared" si="425"/>
        <v>417.62623860642174</v>
      </c>
      <c r="BJ499" s="144">
        <f t="shared" si="425"/>
        <v>408.96709923006176</v>
      </c>
      <c r="BK499" s="144">
        <f t="shared" si="425"/>
        <v>380.17747680617657</v>
      </c>
      <c r="BL499" s="144">
        <f t="shared" si="425"/>
        <v>386.64083479848858</v>
      </c>
      <c r="BM499" s="144">
        <f t="shared" si="425"/>
        <v>341.68947840878553</v>
      </c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</row>
    <row r="500" spans="1:92" x14ac:dyDescent="0.25">
      <c r="A500" s="12"/>
      <c r="B500" s="28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  <c r="AT500" s="45"/>
      <c r="AU500" s="45"/>
      <c r="AV500" s="45"/>
      <c r="AW500" s="45"/>
      <c r="AX500" s="45"/>
      <c r="AY500" s="45"/>
      <c r="AZ500" s="45"/>
      <c r="BA500" s="45"/>
      <c r="BB500" s="45"/>
      <c r="BC500" s="45"/>
      <c r="BD500" s="45"/>
      <c r="BE500" s="45"/>
      <c r="BF500" s="45"/>
      <c r="BG500" s="45"/>
      <c r="BH500" s="45"/>
      <c r="BI500" s="45"/>
      <c r="BJ500" s="45"/>
      <c r="BK500" s="45"/>
      <c r="BL500" s="45"/>
      <c r="BM500" s="45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</row>
    <row r="501" spans="1:92" x14ac:dyDescent="0.25">
      <c r="A501" s="12"/>
      <c r="B501" s="43" t="s">
        <v>310</v>
      </c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</row>
    <row r="502" spans="1:92" x14ac:dyDescent="0.25">
      <c r="A502" s="12"/>
      <c r="B502" s="9"/>
      <c r="C502" s="10">
        <v>1920</v>
      </c>
      <c r="D502" s="10">
        <v>1921</v>
      </c>
      <c r="E502" s="10">
        <v>1922</v>
      </c>
      <c r="F502" s="10">
        <v>1923</v>
      </c>
      <c r="G502" s="10">
        <v>1924</v>
      </c>
      <c r="H502" s="10">
        <v>1925</v>
      </c>
      <c r="I502" s="10">
        <v>1926</v>
      </c>
      <c r="J502" s="10">
        <v>1927</v>
      </c>
      <c r="K502" s="10">
        <v>1928</v>
      </c>
      <c r="L502" s="10">
        <v>1929</v>
      </c>
      <c r="M502" s="10">
        <v>1930</v>
      </c>
      <c r="N502" s="10">
        <v>1931</v>
      </c>
      <c r="O502" s="10">
        <v>1932</v>
      </c>
      <c r="P502" s="10">
        <v>1933</v>
      </c>
      <c r="Q502" s="10">
        <v>1934</v>
      </c>
      <c r="R502" s="10">
        <v>1935</v>
      </c>
      <c r="S502" s="10">
        <v>1936</v>
      </c>
      <c r="T502" s="10">
        <v>1937</v>
      </c>
      <c r="U502" s="10">
        <v>1938</v>
      </c>
      <c r="V502" s="10">
        <v>1939</v>
      </c>
      <c r="W502" s="10">
        <v>1940</v>
      </c>
      <c r="X502" s="10">
        <v>1941</v>
      </c>
      <c r="Y502" s="10">
        <v>1942</v>
      </c>
      <c r="Z502" s="10">
        <v>1943</v>
      </c>
      <c r="AA502" s="10">
        <v>1944</v>
      </c>
      <c r="AB502" s="10">
        <v>1945</v>
      </c>
      <c r="AC502" s="10">
        <v>1946</v>
      </c>
      <c r="AD502" s="10">
        <v>1947</v>
      </c>
      <c r="AE502" s="10">
        <v>1948</v>
      </c>
      <c r="AF502" s="10">
        <v>1949</v>
      </c>
      <c r="AG502" s="10">
        <v>1950</v>
      </c>
      <c r="AH502" s="10">
        <v>1951</v>
      </c>
      <c r="AI502" s="10">
        <v>1952</v>
      </c>
      <c r="AJ502" s="10">
        <v>1953</v>
      </c>
      <c r="AK502" s="10">
        <v>1954</v>
      </c>
      <c r="AL502" s="10">
        <v>1955</v>
      </c>
      <c r="AM502" s="10">
        <v>1956</v>
      </c>
      <c r="AN502" s="10">
        <v>1957</v>
      </c>
      <c r="AO502" s="10">
        <v>1958</v>
      </c>
      <c r="AP502" s="10">
        <v>1959</v>
      </c>
      <c r="AQ502" s="10">
        <v>1960</v>
      </c>
      <c r="AR502" s="10">
        <v>1961</v>
      </c>
      <c r="AS502" s="10">
        <v>1962</v>
      </c>
      <c r="AT502" s="10">
        <v>1963</v>
      </c>
      <c r="AU502" s="10">
        <v>1964</v>
      </c>
      <c r="AV502" s="10">
        <v>1965</v>
      </c>
      <c r="AW502" s="10">
        <v>1966</v>
      </c>
      <c r="AX502" s="10">
        <v>1967</v>
      </c>
      <c r="AY502" s="10">
        <v>1968</v>
      </c>
      <c r="AZ502" s="10">
        <v>1969</v>
      </c>
      <c r="BA502" s="10">
        <v>1970</v>
      </c>
      <c r="BB502" s="10">
        <v>1971</v>
      </c>
      <c r="BC502" s="10">
        <v>1972</v>
      </c>
      <c r="BD502" s="10">
        <v>1973</v>
      </c>
      <c r="BE502" s="10">
        <v>1974</v>
      </c>
      <c r="BF502" s="10">
        <v>1975</v>
      </c>
      <c r="BG502" s="10">
        <v>1976</v>
      </c>
      <c r="BH502" s="10">
        <v>1977</v>
      </c>
      <c r="BI502" s="10">
        <v>1978</v>
      </c>
      <c r="BJ502" s="10">
        <v>1979</v>
      </c>
      <c r="BK502" s="10">
        <v>1980</v>
      </c>
      <c r="BL502" s="10">
        <v>1981</v>
      </c>
      <c r="BM502" s="10">
        <v>1982</v>
      </c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</row>
    <row r="503" spans="1:92" x14ac:dyDescent="0.25">
      <c r="A503" s="12"/>
      <c r="B503" s="326" t="s">
        <v>53</v>
      </c>
      <c r="C503" s="22" t="str">
        <f t="shared" ref="C503:AH503" si="426">C295</f>
        <v>-</v>
      </c>
      <c r="D503" s="45">
        <f t="shared" si="426"/>
        <v>0.7516040329972502</v>
      </c>
      <c r="E503" s="45">
        <f t="shared" si="426"/>
        <v>-2.2657952069716778</v>
      </c>
      <c r="F503" s="45">
        <f t="shared" si="426"/>
        <v>-1.6553649780614281</v>
      </c>
      <c r="G503" s="45">
        <f t="shared" si="426"/>
        <v>0.17267429311461255</v>
      </c>
      <c r="H503" s="45">
        <f t="shared" si="426"/>
        <v>0.55354075205191833</v>
      </c>
      <c r="I503" s="45">
        <f t="shared" si="426"/>
        <v>3.6569756811117203E-2</v>
      </c>
      <c r="J503" s="45">
        <f t="shared" si="426"/>
        <v>-6.0156406657309001E-2</v>
      </c>
      <c r="K503" s="45">
        <f t="shared" si="426"/>
        <v>0.47827819848545233</v>
      </c>
      <c r="L503" s="45">
        <f t="shared" si="426"/>
        <v>0.94591815751593666</v>
      </c>
      <c r="M503" s="45">
        <f t="shared" si="426"/>
        <v>0.21422450728363326</v>
      </c>
      <c r="N503" s="45">
        <f t="shared" si="426"/>
        <v>0.68752963489805596</v>
      </c>
      <c r="O503" s="45">
        <f t="shared" si="426"/>
        <v>0</v>
      </c>
      <c r="P503" s="45">
        <f t="shared" si="426"/>
        <v>-0.60814383923849824</v>
      </c>
      <c r="Q503" s="45">
        <f t="shared" si="426"/>
        <v>0.68417248855697421</v>
      </c>
      <c r="R503" s="45">
        <f t="shared" si="426"/>
        <v>0.92951541850220276</v>
      </c>
      <c r="S503" s="45">
        <f t="shared" si="426"/>
        <v>-1.3468013468013467</v>
      </c>
      <c r="T503" s="45">
        <f t="shared" si="426"/>
        <v>-1.0147058823529411</v>
      </c>
      <c r="U503" s="45">
        <f t="shared" si="426"/>
        <v>-0.23760472462573823</v>
      </c>
      <c r="V503" s="45">
        <f t="shared" si="426"/>
        <v>-0.53949903660886322</v>
      </c>
      <c r="W503" s="45">
        <f t="shared" si="426"/>
        <v>-0.8728330706752333</v>
      </c>
      <c r="X503" s="45">
        <f t="shared" si="426"/>
        <v>-0.8286395147313691</v>
      </c>
      <c r="Y503" s="45">
        <f t="shared" si="426"/>
        <v>-1.8050744312330309</v>
      </c>
      <c r="Z503" s="45">
        <f t="shared" si="426"/>
        <v>0.2032988108937476</v>
      </c>
      <c r="AA503" s="45">
        <f t="shared" si="426"/>
        <v>-0.22605180575501305</v>
      </c>
      <c r="AB503" s="45">
        <f t="shared" si="426"/>
        <v>-0.72352426334727227</v>
      </c>
      <c r="AC503" s="45">
        <f t="shared" si="426"/>
        <v>1.4321518080916577E-2</v>
      </c>
      <c r="AD503" s="45">
        <f t="shared" si="426"/>
        <v>0.28011475356993198</v>
      </c>
      <c r="AE503" s="45">
        <f t="shared" si="426"/>
        <v>-1.0310866741186067</v>
      </c>
      <c r="AF503" s="45">
        <f t="shared" si="426"/>
        <v>0.27683181368779519</v>
      </c>
      <c r="AG503" s="45">
        <f t="shared" si="426"/>
        <v>0.63586556933804528</v>
      </c>
      <c r="AH503" s="45">
        <f t="shared" si="426"/>
        <v>0.90409195402298848</v>
      </c>
      <c r="AI503" s="45">
        <f t="shared" ref="AI503:BM503" si="427">AI295</f>
        <v>-0.26642401587067371</v>
      </c>
      <c r="AJ503" s="45">
        <f t="shared" si="427"/>
        <v>-0.47590003956217858</v>
      </c>
      <c r="AK503" s="45">
        <f t="shared" si="427"/>
        <v>-0.6083639904782514</v>
      </c>
      <c r="AL503" s="45">
        <f t="shared" si="427"/>
        <v>0.75511087914894559</v>
      </c>
      <c r="AM503" s="45">
        <f t="shared" si="427"/>
        <v>0.38379323746599298</v>
      </c>
      <c r="AN503" s="45">
        <f t="shared" si="427"/>
        <v>-0.34262220191868431</v>
      </c>
      <c r="AO503" s="45">
        <f t="shared" si="427"/>
        <v>-0.66602221088927283</v>
      </c>
      <c r="AP503" s="45">
        <f t="shared" si="427"/>
        <v>-0.64359389651351118</v>
      </c>
      <c r="AQ503" s="45">
        <f t="shared" si="427"/>
        <v>-1.5679104337426346</v>
      </c>
      <c r="AR503" s="45">
        <f t="shared" si="427"/>
        <v>-1.4858343531367615</v>
      </c>
      <c r="AS503" s="45">
        <f t="shared" si="427"/>
        <v>-1.3577398129360052</v>
      </c>
      <c r="AT503" s="45">
        <f t="shared" si="427"/>
        <v>-1.6071016388397321</v>
      </c>
      <c r="AU503" s="45">
        <f t="shared" si="427"/>
        <v>-1.8203591838729782</v>
      </c>
      <c r="AV503" s="45">
        <f t="shared" si="427"/>
        <v>-1.6367511779223693</v>
      </c>
      <c r="AW503" s="45">
        <f t="shared" si="427"/>
        <v>-0.87551649416546651</v>
      </c>
      <c r="AX503" s="45">
        <f t="shared" si="427"/>
        <v>-1.5712637489423891</v>
      </c>
      <c r="AY503" s="45">
        <f t="shared" si="427"/>
        <v>-1.0117879830377536</v>
      </c>
      <c r="AZ503" s="45">
        <f t="shared" si="427"/>
        <v>-1.2265080594073343</v>
      </c>
      <c r="BA503" s="45">
        <f t="shared" si="427"/>
        <v>-1.5079900967814541</v>
      </c>
      <c r="BB503" s="45">
        <f t="shared" si="427"/>
        <v>-1.3060931285216046</v>
      </c>
      <c r="BC503" s="45">
        <f t="shared" si="427"/>
        <v>-3.0457248293862862</v>
      </c>
      <c r="BD503" s="45">
        <f t="shared" si="427"/>
        <v>-3.9224711278624271</v>
      </c>
      <c r="BE503" s="45">
        <f t="shared" si="427"/>
        <v>-3.8234669731368105</v>
      </c>
      <c r="BF503" s="45">
        <f t="shared" si="427"/>
        <v>-5.2724876141993544</v>
      </c>
      <c r="BG503" s="45">
        <f t="shared" si="427"/>
        <v>-4.7849402757759476</v>
      </c>
      <c r="BH503" s="45">
        <f t="shared" si="427"/>
        <v>-3.3364643103766203</v>
      </c>
      <c r="BI503" s="45">
        <f t="shared" si="427"/>
        <v>-2.8707135027924213</v>
      </c>
      <c r="BJ503" s="45">
        <f t="shared" si="427"/>
        <v>-3.3088554098644964</v>
      </c>
      <c r="BK503" s="45">
        <f t="shared" si="427"/>
        <v>-3.044235681675409</v>
      </c>
      <c r="BL503" s="45">
        <f t="shared" si="427"/>
        <v>-6.6276923653310682</v>
      </c>
      <c r="BM503" s="45">
        <f t="shared" si="427"/>
        <v>-12.157463644197122</v>
      </c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</row>
    <row r="504" spans="1:92" x14ac:dyDescent="0.25">
      <c r="A504" s="12"/>
      <c r="B504" s="326" t="s">
        <v>296</v>
      </c>
      <c r="C504" s="45">
        <f t="shared" ref="C504:AH504" si="428">C304</f>
        <v>276.63150000000002</v>
      </c>
      <c r="D504" s="45">
        <f t="shared" si="428"/>
        <v>280.3093137254902</v>
      </c>
      <c r="E504" s="45">
        <f t="shared" si="428"/>
        <v>724.42926829268299</v>
      </c>
      <c r="F504" s="45">
        <f t="shared" si="428"/>
        <v>738.14902912621358</v>
      </c>
      <c r="G504" s="45">
        <f t="shared" si="428"/>
        <v>772.92415458937205</v>
      </c>
      <c r="H504" s="45">
        <f t="shared" si="428"/>
        <v>418.35964198535396</v>
      </c>
      <c r="I504" s="45">
        <f t="shared" si="428"/>
        <v>410.99601095033245</v>
      </c>
      <c r="J504" s="45">
        <f t="shared" si="428"/>
        <v>419.84311726147121</v>
      </c>
      <c r="K504" s="45">
        <f t="shared" si="428"/>
        <v>458.46963249516438</v>
      </c>
      <c r="L504" s="45">
        <f t="shared" si="428"/>
        <v>472.00497087378642</v>
      </c>
      <c r="M504" s="45">
        <f t="shared" si="428"/>
        <v>461.54455151964419</v>
      </c>
      <c r="N504" s="45">
        <f t="shared" si="428"/>
        <v>394.40272277227723</v>
      </c>
      <c r="O504" s="45">
        <f t="shared" si="428"/>
        <v>340.58498023715413</v>
      </c>
      <c r="P504" s="45">
        <f t="shared" si="428"/>
        <v>315.36856535098076</v>
      </c>
      <c r="Q504" s="45">
        <f t="shared" si="428"/>
        <v>315.41638888888883</v>
      </c>
      <c r="R504" s="45">
        <f t="shared" si="428"/>
        <v>322.40916666666658</v>
      </c>
      <c r="S504" s="45">
        <f t="shared" si="428"/>
        <v>329.37083333333322</v>
      </c>
      <c r="T504" s="45">
        <f t="shared" si="428"/>
        <v>336.69861111111101</v>
      </c>
      <c r="U504" s="45">
        <f t="shared" si="428"/>
        <v>273.88754842280025</v>
      </c>
      <c r="V504" s="45">
        <f t="shared" si="428"/>
        <v>233.61048573631453</v>
      </c>
      <c r="W504" s="45">
        <f t="shared" si="428"/>
        <v>265.5028306742152</v>
      </c>
      <c r="X504" s="45">
        <f t="shared" si="428"/>
        <v>271.01284781861898</v>
      </c>
      <c r="Y504" s="45">
        <f t="shared" si="428"/>
        <v>276.29855670103092</v>
      </c>
      <c r="Z504" s="45">
        <f t="shared" si="428"/>
        <v>49.563748712667362</v>
      </c>
      <c r="AA504" s="45">
        <f t="shared" si="428"/>
        <v>49.580769230769221</v>
      </c>
      <c r="AB504" s="45">
        <f t="shared" si="428"/>
        <v>49.572257510729614</v>
      </c>
      <c r="AC504" s="45">
        <f t="shared" si="428"/>
        <v>49.529742710120068</v>
      </c>
      <c r="AD504" s="45">
        <f t="shared" si="428"/>
        <v>49.512757201646089</v>
      </c>
      <c r="AE504" s="45">
        <f t="shared" si="428"/>
        <v>42.483213182286306</v>
      </c>
      <c r="AF504" s="45">
        <f t="shared" si="428"/>
        <v>30.109737023211196</v>
      </c>
      <c r="AG504" s="45">
        <f t="shared" si="428"/>
        <v>27.845554484088716</v>
      </c>
      <c r="AH504" s="45">
        <f t="shared" si="428"/>
        <v>506.2</v>
      </c>
      <c r="AI504" s="45">
        <f t="shared" ref="AI504:BM504" si="429">AI304</f>
        <v>444.03833494675712</v>
      </c>
      <c r="AJ504" s="45">
        <f t="shared" si="429"/>
        <v>786.07318489835438</v>
      </c>
      <c r="AK504" s="45">
        <f t="shared" si="429"/>
        <v>814.62626840074336</v>
      </c>
      <c r="AL504" s="45">
        <f t="shared" si="429"/>
        <v>740.02160000000003</v>
      </c>
      <c r="AM504" s="45">
        <f t="shared" si="429"/>
        <v>707.17920000000004</v>
      </c>
      <c r="AN504" s="45">
        <f t="shared" si="429"/>
        <v>676.77199999999993</v>
      </c>
      <c r="AO504" s="45">
        <f t="shared" si="429"/>
        <v>602.70000000000005</v>
      </c>
      <c r="AP504" s="45">
        <f t="shared" si="429"/>
        <v>649.1</v>
      </c>
      <c r="AQ504" s="45">
        <f t="shared" si="429"/>
        <v>813.3</v>
      </c>
      <c r="AR504" s="45">
        <f t="shared" si="429"/>
        <v>983.3</v>
      </c>
      <c r="AS504" s="45">
        <f t="shared" si="429"/>
        <v>1126.5</v>
      </c>
      <c r="AT504" s="45">
        <f t="shared" si="429"/>
        <v>1315.4</v>
      </c>
      <c r="AU504" s="45">
        <f t="shared" si="429"/>
        <v>1723.5</v>
      </c>
      <c r="AV504" s="45">
        <f t="shared" si="429"/>
        <v>1771</v>
      </c>
      <c r="AW504" s="45">
        <f t="shared" si="429"/>
        <v>1891.8</v>
      </c>
      <c r="AX504" s="45">
        <f t="shared" si="429"/>
        <v>2176.1</v>
      </c>
      <c r="AY504" s="45">
        <f t="shared" si="429"/>
        <v>2483.3000000000002</v>
      </c>
      <c r="AZ504" s="45">
        <f t="shared" si="429"/>
        <v>2914.8</v>
      </c>
      <c r="BA504" s="45">
        <f t="shared" si="429"/>
        <v>3259.9</v>
      </c>
      <c r="BB504" s="45">
        <f t="shared" si="429"/>
        <v>3554.4</v>
      </c>
      <c r="BC504" s="45">
        <f t="shared" si="429"/>
        <v>4322.2</v>
      </c>
      <c r="BD504" s="45">
        <f t="shared" si="429"/>
        <v>5731.8</v>
      </c>
      <c r="BE504" s="45">
        <f t="shared" si="429"/>
        <v>7980.8</v>
      </c>
      <c r="BF504" s="45">
        <f t="shared" si="429"/>
        <v>11612</v>
      </c>
      <c r="BG504" s="45">
        <f t="shared" si="429"/>
        <v>15923</v>
      </c>
      <c r="BH504" s="45">
        <f t="shared" si="429"/>
        <v>20185.3</v>
      </c>
      <c r="BI504" s="45">
        <f t="shared" si="429"/>
        <v>25027.7</v>
      </c>
      <c r="BJ504" s="45">
        <f t="shared" si="429"/>
        <v>28315</v>
      </c>
      <c r="BK504" s="45">
        <f t="shared" si="429"/>
        <v>32322</v>
      </c>
      <c r="BL504" s="45">
        <f t="shared" si="429"/>
        <v>42206.7</v>
      </c>
      <c r="BM504" s="45">
        <f t="shared" si="429"/>
        <v>49548.7</v>
      </c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</row>
    <row r="505" spans="1:92" x14ac:dyDescent="0.25">
      <c r="A505" s="12"/>
      <c r="B505" s="27" t="s">
        <v>299</v>
      </c>
      <c r="C505" s="22" t="str">
        <f t="shared" ref="C505:AH505" si="430">C368</f>
        <v>-</v>
      </c>
      <c r="D505" s="22" t="str">
        <f t="shared" si="430"/>
        <v>-</v>
      </c>
      <c r="E505" s="22" t="str">
        <f t="shared" si="430"/>
        <v>-</v>
      </c>
      <c r="F505" s="22" t="str">
        <f t="shared" si="430"/>
        <v>-</v>
      </c>
      <c r="G505" s="22" t="str">
        <f t="shared" si="430"/>
        <v>-</v>
      </c>
      <c r="H505" s="22" t="str">
        <f t="shared" si="430"/>
        <v>-</v>
      </c>
      <c r="I505" s="22" t="str">
        <f t="shared" si="430"/>
        <v>-</v>
      </c>
      <c r="J505" s="22" t="str">
        <f t="shared" si="430"/>
        <v>-</v>
      </c>
      <c r="K505" s="22" t="str">
        <f t="shared" si="430"/>
        <v>-</v>
      </c>
      <c r="L505" s="22" t="str">
        <f t="shared" si="430"/>
        <v>-</v>
      </c>
      <c r="M505" s="22" t="str">
        <f t="shared" si="430"/>
        <v>-</v>
      </c>
      <c r="N505" s="22" t="str">
        <f t="shared" si="430"/>
        <v>-</v>
      </c>
      <c r="O505" s="22" t="str">
        <f t="shared" si="430"/>
        <v>-</v>
      </c>
      <c r="P505" s="45">
        <f t="shared" si="430"/>
        <v>4.7593865679534639</v>
      </c>
      <c r="Q505" s="45">
        <f t="shared" si="430"/>
        <v>6.0226451457480126</v>
      </c>
      <c r="R505" s="45">
        <f t="shared" si="430"/>
        <v>8.5462555066079293</v>
      </c>
      <c r="S505" s="45">
        <f t="shared" si="430"/>
        <v>8.1743359521137293</v>
      </c>
      <c r="T505" s="45">
        <f t="shared" si="430"/>
        <v>6.2352941176470589</v>
      </c>
      <c r="U505" s="45">
        <f t="shared" si="430"/>
        <v>6.5238291443483032</v>
      </c>
      <c r="V505" s="45">
        <f t="shared" si="430"/>
        <v>7.1933204881181751</v>
      </c>
      <c r="W505" s="45">
        <f t="shared" si="430"/>
        <v>8.7525760698266453</v>
      </c>
      <c r="X505" s="45">
        <f t="shared" si="430"/>
        <v>9.4129116117850948</v>
      </c>
      <c r="Y505" s="45">
        <f t="shared" si="430"/>
        <v>12.302218893362046</v>
      </c>
      <c r="Z505" s="45">
        <f t="shared" si="430"/>
        <v>15.74223245109321</v>
      </c>
      <c r="AA505" s="45">
        <f t="shared" si="430"/>
        <v>13.855645976277858</v>
      </c>
      <c r="AB505" s="45">
        <f t="shared" si="430"/>
        <v>16.089662549839542</v>
      </c>
      <c r="AC505" s="45">
        <f t="shared" si="430"/>
        <v>11.657715717866093</v>
      </c>
      <c r="AD505" s="45">
        <f t="shared" si="430"/>
        <v>9.8443090610192439</v>
      </c>
      <c r="AE505" s="45">
        <f t="shared" si="430"/>
        <v>10.401498444155767</v>
      </c>
      <c r="AF505" s="45">
        <f t="shared" si="430"/>
        <v>11.09524332637592</v>
      </c>
      <c r="AG505" s="45">
        <f t="shared" si="430"/>
        <v>12.295140288878875</v>
      </c>
      <c r="AH505" s="45">
        <f t="shared" si="430"/>
        <v>9.8740229885057467</v>
      </c>
      <c r="AI505" s="45">
        <f t="shared" ref="AI505:BM505" si="431">AI368</f>
        <v>9.2961487383798147</v>
      </c>
      <c r="AJ505" s="45">
        <f t="shared" si="431"/>
        <v>9.8872477911116974</v>
      </c>
      <c r="AK505" s="45">
        <f t="shared" si="431"/>
        <v>9.611014931832937</v>
      </c>
      <c r="AL505" s="45">
        <f t="shared" si="431"/>
        <v>9.1901435821127553</v>
      </c>
      <c r="AM505" s="45">
        <f t="shared" si="431"/>
        <v>8.8495919160513026</v>
      </c>
      <c r="AN505" s="45">
        <f t="shared" si="431"/>
        <v>7.8879244708390432</v>
      </c>
      <c r="AO505" s="45">
        <f t="shared" si="431"/>
        <v>7.7715277407765431</v>
      </c>
      <c r="AP505" s="45">
        <f t="shared" si="431"/>
        <v>8.0861250816923818</v>
      </c>
      <c r="AQ505" s="45">
        <f t="shared" si="431"/>
        <v>7.4550885080430547</v>
      </c>
      <c r="AR505" s="45">
        <f t="shared" si="431"/>
        <v>7.7431942552356317</v>
      </c>
      <c r="AS505" s="45">
        <f t="shared" si="431"/>
        <v>7.9628013555982671</v>
      </c>
      <c r="AT505" s="45">
        <f t="shared" si="431"/>
        <v>7.9398130337770256</v>
      </c>
      <c r="AU505" s="45">
        <f t="shared" si="431"/>
        <v>7.1502763736196604</v>
      </c>
      <c r="AV505" s="45">
        <f t="shared" si="431"/>
        <v>7.1423229377009942</v>
      </c>
      <c r="AW505" s="45">
        <f t="shared" si="431"/>
        <v>7.151845919864332</v>
      </c>
      <c r="AX505" s="45">
        <f t="shared" si="431"/>
        <v>6.6936389508499357</v>
      </c>
      <c r="AY505" s="45">
        <f t="shared" si="431"/>
        <v>6.4330930533710511</v>
      </c>
      <c r="AZ505" s="45">
        <f t="shared" si="431"/>
        <v>7.1252601836117009</v>
      </c>
      <c r="BA505" s="45">
        <f t="shared" si="431"/>
        <v>6.9005176682421787</v>
      </c>
      <c r="BB505" s="45">
        <f t="shared" si="431"/>
        <v>6.5133231702961769</v>
      </c>
      <c r="BC505" s="45">
        <f t="shared" si="431"/>
        <v>10.127566288784296</v>
      </c>
      <c r="BD505" s="45">
        <f t="shared" si="431"/>
        <v>11.726596525356388</v>
      </c>
      <c r="BE505" s="45">
        <f t="shared" si="431"/>
        <v>12.74170368797842</v>
      </c>
      <c r="BF505" s="45">
        <f t="shared" si="431"/>
        <v>13.584291623108042</v>
      </c>
      <c r="BG505" s="45">
        <f t="shared" si="431"/>
        <v>13.332112784543476</v>
      </c>
      <c r="BH505" s="45">
        <f t="shared" si="431"/>
        <v>14.196358224871206</v>
      </c>
      <c r="BI505" s="45">
        <f t="shared" si="431"/>
        <v>14.522131019193138</v>
      </c>
      <c r="BJ505" s="45">
        <f t="shared" si="431"/>
        <v>18.001388741285325</v>
      </c>
      <c r="BK505" s="45">
        <f t="shared" si="431"/>
        <v>17.108048963696181</v>
      </c>
      <c r="BL505" s="45">
        <f t="shared" si="431"/>
        <v>17.938742915078922</v>
      </c>
      <c r="BM505" s="45">
        <f t="shared" si="431"/>
        <v>27.020292782696593</v>
      </c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</row>
    <row r="506" spans="1:92" x14ac:dyDescent="0.25">
      <c r="A506" s="12"/>
      <c r="B506" s="27" t="s">
        <v>87</v>
      </c>
      <c r="C506" s="22" t="str">
        <f t="shared" ref="C506:AH506" si="432">C375</f>
        <v>-</v>
      </c>
      <c r="D506" s="22" t="str">
        <f t="shared" si="432"/>
        <v>-</v>
      </c>
      <c r="E506" s="22" t="str">
        <f t="shared" si="432"/>
        <v>-</v>
      </c>
      <c r="F506" s="22" t="str">
        <f t="shared" si="432"/>
        <v>-</v>
      </c>
      <c r="G506" s="22" t="str">
        <f t="shared" si="432"/>
        <v>-</v>
      </c>
      <c r="H506" s="45">
        <f t="shared" si="432"/>
        <v>8.8184768085512495</v>
      </c>
      <c r="I506" s="45">
        <f t="shared" si="432"/>
        <v>9.8189797037849704</v>
      </c>
      <c r="J506" s="45">
        <f t="shared" si="432"/>
        <v>9.8054942851413678</v>
      </c>
      <c r="K506" s="45">
        <f t="shared" si="432"/>
        <v>12.51494619370267</v>
      </c>
      <c r="L506" s="45">
        <f t="shared" si="432"/>
        <v>13.489615463705531</v>
      </c>
      <c r="M506" s="45">
        <f t="shared" si="432"/>
        <v>14.652956298200515</v>
      </c>
      <c r="N506" s="45">
        <f t="shared" si="432"/>
        <v>6.4485538169748695</v>
      </c>
      <c r="O506" s="45">
        <f t="shared" si="432"/>
        <v>11.135371179039302</v>
      </c>
      <c r="P506" s="45">
        <f t="shared" si="432"/>
        <v>10.867265996827076</v>
      </c>
      <c r="Q506" s="45">
        <f t="shared" si="432"/>
        <v>11.274391712840281</v>
      </c>
      <c r="R506" s="45">
        <f t="shared" si="432"/>
        <v>11.343612334801762</v>
      </c>
      <c r="S506" s="45">
        <f t="shared" si="432"/>
        <v>11.709689487467264</v>
      </c>
      <c r="T506" s="45">
        <f t="shared" si="432"/>
        <v>9.75</v>
      </c>
      <c r="U506" s="45">
        <f t="shared" si="432"/>
        <v>10.122235956599368</v>
      </c>
      <c r="V506" s="45">
        <f t="shared" si="432"/>
        <v>11.342324983943481</v>
      </c>
      <c r="W506" s="45">
        <f t="shared" si="432"/>
        <v>12.874287792459693</v>
      </c>
      <c r="X506" s="45">
        <f t="shared" si="432"/>
        <v>13.734835355285963</v>
      </c>
      <c r="Y506" s="45">
        <f t="shared" si="432"/>
        <v>16.384233685984459</v>
      </c>
      <c r="Z506" s="45">
        <f t="shared" si="432"/>
        <v>20.498657460682775</v>
      </c>
      <c r="AA506" s="45">
        <f t="shared" si="432"/>
        <v>17.600127652784426</v>
      </c>
      <c r="AB506" s="45">
        <f t="shared" si="432"/>
        <v>17.208013225712339</v>
      </c>
      <c r="AC506" s="45">
        <f t="shared" si="432"/>
        <v>12.391693519513067</v>
      </c>
      <c r="AD506" s="45">
        <f t="shared" si="432"/>
        <v>11.082100377139541</v>
      </c>
      <c r="AE506" s="45">
        <f t="shared" si="432"/>
        <v>11.830458294311349</v>
      </c>
      <c r="AF506" s="45">
        <f t="shared" si="432"/>
        <v>11.954850049434253</v>
      </c>
      <c r="AG506" s="45">
        <f t="shared" si="432"/>
        <v>14.199653724829828</v>
      </c>
      <c r="AH506" s="45">
        <f t="shared" si="432"/>
        <v>12.505747126436781</v>
      </c>
      <c r="AI506" s="45">
        <f t="shared" ref="AI506:BM506" si="433">AI375</f>
        <v>11.606249897529224</v>
      </c>
      <c r="AJ506" s="45">
        <f t="shared" si="433"/>
        <v>12.613741263352235</v>
      </c>
      <c r="AK506" s="45">
        <f t="shared" si="433"/>
        <v>11.7993940705475</v>
      </c>
      <c r="AL506" s="45">
        <f t="shared" si="433"/>
        <v>11.677567654603401</v>
      </c>
      <c r="AM506" s="45">
        <f t="shared" si="433"/>
        <v>11.360279828993393</v>
      </c>
      <c r="AN506" s="45">
        <f t="shared" si="433"/>
        <v>10.569683434005043</v>
      </c>
      <c r="AO506" s="45">
        <f t="shared" si="433"/>
        <v>10.188998074244351</v>
      </c>
      <c r="AP506" s="45">
        <f t="shared" si="433"/>
        <v>11.027050833972666</v>
      </c>
      <c r="AQ506" s="45">
        <f t="shared" si="433"/>
        <v>10.614077381138738</v>
      </c>
      <c r="AR506" s="45">
        <f t="shared" si="433"/>
        <v>10.395645246946362</v>
      </c>
      <c r="AS506" s="45">
        <f t="shared" si="433"/>
        <v>10.85495848078766</v>
      </c>
      <c r="AT506" s="45">
        <f t="shared" si="433"/>
        <v>11.38820497037778</v>
      </c>
      <c r="AU506" s="45">
        <f t="shared" si="433"/>
        <v>11.259424605195091</v>
      </c>
      <c r="AV506" s="45">
        <f t="shared" si="433"/>
        <v>11.038067459427118</v>
      </c>
      <c r="AW506" s="45">
        <f t="shared" si="433"/>
        <v>11.020000269182626</v>
      </c>
      <c r="AX506" s="45">
        <f t="shared" si="433"/>
        <v>10.898546265671872</v>
      </c>
      <c r="AY506" s="45">
        <f t="shared" si="433"/>
        <v>11.179965430808819</v>
      </c>
      <c r="AZ506" s="45">
        <f t="shared" si="433"/>
        <v>11.156472161610473</v>
      </c>
      <c r="BA506" s="45">
        <f t="shared" si="433"/>
        <v>11.04028809363043</v>
      </c>
      <c r="BB506" s="45">
        <f t="shared" si="433"/>
        <v>10.841185197883313</v>
      </c>
      <c r="BC506" s="45">
        <f t="shared" si="433"/>
        <v>11.398271019928249</v>
      </c>
      <c r="BD506" s="45">
        <f t="shared" si="433"/>
        <v>11.564487017489009</v>
      </c>
      <c r="BE506" s="45">
        <f t="shared" si="433"/>
        <v>10.835194124309359</v>
      </c>
      <c r="BF506" s="45">
        <f t="shared" si="433"/>
        <v>10.751147675105678</v>
      </c>
      <c r="BG506" s="45">
        <f t="shared" si="433"/>
        <v>11.291802580366573</v>
      </c>
      <c r="BH506" s="45">
        <f t="shared" si="433"/>
        <v>10.599249538870351</v>
      </c>
      <c r="BI506" s="45">
        <f t="shared" si="433"/>
        <v>11.123608388472995</v>
      </c>
      <c r="BJ506" s="45">
        <f t="shared" si="433"/>
        <v>11.292487822434104</v>
      </c>
      <c r="BK506" s="45">
        <f t="shared" si="433"/>
        <v>10.519348428826019</v>
      </c>
      <c r="BL506" s="45">
        <f t="shared" si="433"/>
        <v>10.145442039976523</v>
      </c>
      <c r="BM506" s="45">
        <f t="shared" si="433"/>
        <v>10.348329674856629</v>
      </c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</row>
    <row r="507" spans="1:92" x14ac:dyDescent="0.25">
      <c r="A507" s="12"/>
      <c r="B507" s="27" t="s">
        <v>89</v>
      </c>
      <c r="C507" s="22" t="str">
        <f t="shared" ref="C507:AH507" si="434">C378</f>
        <v>-</v>
      </c>
      <c r="D507" s="22" t="str">
        <f t="shared" si="434"/>
        <v>-</v>
      </c>
      <c r="E507" s="22" t="str">
        <f t="shared" si="434"/>
        <v>-</v>
      </c>
      <c r="F507" s="22" t="str">
        <f t="shared" si="434"/>
        <v>-</v>
      </c>
      <c r="G507" s="22" t="str">
        <f t="shared" si="434"/>
        <v>-</v>
      </c>
      <c r="H507" s="22" t="str">
        <f t="shared" si="434"/>
        <v>-</v>
      </c>
      <c r="I507" s="22" t="str">
        <f t="shared" si="434"/>
        <v>-</v>
      </c>
      <c r="J507" s="22" t="str">
        <f t="shared" si="434"/>
        <v>-</v>
      </c>
      <c r="K507" s="22" t="str">
        <f t="shared" si="434"/>
        <v>-</v>
      </c>
      <c r="L507" s="22" t="str">
        <f t="shared" si="434"/>
        <v>-</v>
      </c>
      <c r="M507" s="22" t="str">
        <f t="shared" si="434"/>
        <v>-</v>
      </c>
      <c r="N507" s="22" t="str">
        <f t="shared" si="434"/>
        <v>-</v>
      </c>
      <c r="O507" s="22" t="str">
        <f t="shared" si="434"/>
        <v>-</v>
      </c>
      <c r="P507" s="45">
        <f t="shared" si="434"/>
        <v>2.2833333333333332</v>
      </c>
      <c r="Q507" s="45">
        <f t="shared" si="434"/>
        <v>1.8720000000000001</v>
      </c>
      <c r="R507" s="45">
        <f t="shared" si="434"/>
        <v>1.3273195876288659</v>
      </c>
      <c r="S507" s="45">
        <f t="shared" si="434"/>
        <v>1.4324942791762014</v>
      </c>
      <c r="T507" s="45">
        <f t="shared" si="434"/>
        <v>1.5636792452830188</v>
      </c>
      <c r="U507" s="45">
        <f t="shared" si="434"/>
        <v>1.5515789473684209</v>
      </c>
      <c r="V507" s="45">
        <f t="shared" si="434"/>
        <v>1.5767857142857142</v>
      </c>
      <c r="W507" s="45">
        <f t="shared" si="434"/>
        <v>1.4709141274238227</v>
      </c>
      <c r="X507" s="45">
        <f t="shared" si="434"/>
        <v>1.4591484464902187</v>
      </c>
      <c r="Y507" s="45">
        <f t="shared" si="434"/>
        <v>1.3318112633181127</v>
      </c>
      <c r="Z507" s="45">
        <f t="shared" si="434"/>
        <v>1.3021442495126705</v>
      </c>
      <c r="AA507" s="45">
        <f t="shared" si="434"/>
        <v>1.2702495201535509</v>
      </c>
      <c r="AB507" s="45">
        <f t="shared" si="434"/>
        <v>1.0695074040495618</v>
      </c>
      <c r="AC507" s="45">
        <f t="shared" si="434"/>
        <v>1.0629606879606879</v>
      </c>
      <c r="AD507" s="45">
        <f t="shared" si="434"/>
        <v>1.1257367387033399</v>
      </c>
      <c r="AE507" s="45">
        <f t="shared" si="434"/>
        <v>1.1373801916932906</v>
      </c>
      <c r="AF507" s="45">
        <f t="shared" si="434"/>
        <v>1.0774752475247524</v>
      </c>
      <c r="AG507" s="45">
        <f t="shared" si="434"/>
        <v>1.1548996913580247</v>
      </c>
      <c r="AH507" s="45">
        <f t="shared" si="434"/>
        <v>1.2665300800894022</v>
      </c>
      <c r="AI507" s="45">
        <f t="shared" ref="AI507:BM507" si="435">AI378</f>
        <v>1.2485008818342151</v>
      </c>
      <c r="AJ507" s="45">
        <f t="shared" si="435"/>
        <v>1.2757585861953984</v>
      </c>
      <c r="AK507" s="45">
        <f t="shared" si="435"/>
        <v>1.2276949057134816</v>
      </c>
      <c r="AL507" s="45">
        <f t="shared" si="435"/>
        <v>1.2706621556307396</v>
      </c>
      <c r="AM507" s="45">
        <f t="shared" si="435"/>
        <v>1.2837066315327186</v>
      </c>
      <c r="AN507" s="45">
        <f t="shared" si="435"/>
        <v>1.33998283998284</v>
      </c>
      <c r="AO507" s="45">
        <f t="shared" si="435"/>
        <v>1.3110675808031342</v>
      </c>
      <c r="AP507" s="45">
        <f t="shared" si="435"/>
        <v>1.363700254765879</v>
      </c>
      <c r="AQ507" s="45">
        <f t="shared" si="435"/>
        <v>1.4237359314631279</v>
      </c>
      <c r="AR507" s="45">
        <f t="shared" si="435"/>
        <v>1.3425525570299688</v>
      </c>
      <c r="AS507" s="45">
        <f t="shared" si="435"/>
        <v>1.3632084986216635</v>
      </c>
      <c r="AT507" s="45">
        <f t="shared" si="435"/>
        <v>1.4343165162618861</v>
      </c>
      <c r="AU507" s="45">
        <f t="shared" si="435"/>
        <v>1.5746838327446735</v>
      </c>
      <c r="AV507" s="45">
        <f t="shared" si="435"/>
        <v>1.5454450261780104</v>
      </c>
      <c r="AW507" s="45">
        <f t="shared" si="435"/>
        <v>1.5408609738884969</v>
      </c>
      <c r="AX507" s="45">
        <f t="shared" si="435"/>
        <v>1.628194521051664</v>
      </c>
      <c r="AY507" s="45">
        <f t="shared" si="435"/>
        <v>1.7378833693304536</v>
      </c>
      <c r="AZ507" s="45">
        <f t="shared" si="435"/>
        <v>1.565763477279142</v>
      </c>
      <c r="BA507" s="45">
        <f t="shared" si="435"/>
        <v>1.5999217195603248</v>
      </c>
      <c r="BB507" s="45">
        <f t="shared" si="435"/>
        <v>1.6644629652838701</v>
      </c>
      <c r="BC507" s="45">
        <f t="shared" si="435"/>
        <v>1.1254699001626074</v>
      </c>
      <c r="BD507" s="45">
        <f t="shared" si="435"/>
        <v>0.98617591152583373</v>
      </c>
      <c r="BE507" s="45">
        <f t="shared" si="435"/>
        <v>0.85037247684014028</v>
      </c>
      <c r="BF507" s="45">
        <f t="shared" si="435"/>
        <v>0.79143969913138912</v>
      </c>
      <c r="BG507" s="45">
        <f t="shared" si="435"/>
        <v>0.84696272547721563</v>
      </c>
      <c r="BH507" s="45">
        <f t="shared" si="435"/>
        <v>0.74661750365675283</v>
      </c>
      <c r="BI507" s="45">
        <f t="shared" si="435"/>
        <v>0.76597631392882393</v>
      </c>
      <c r="BJ507" s="45">
        <f t="shared" si="435"/>
        <v>0.6348959177585447</v>
      </c>
      <c r="BK507" s="45">
        <f t="shared" si="435"/>
        <v>0.61622045903142308</v>
      </c>
      <c r="BL507" s="45">
        <f t="shared" si="435"/>
        <v>0.56821853462010696</v>
      </c>
      <c r="BM507" s="45">
        <f t="shared" si="435"/>
        <v>0.38392888384372742</v>
      </c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</row>
    <row r="508" spans="1:92" x14ac:dyDescent="0.25">
      <c r="A508" s="12"/>
      <c r="B508" s="27" t="s">
        <v>300</v>
      </c>
      <c r="C508" s="22" t="str">
        <f t="shared" ref="C508:AH508" si="436">C382</f>
        <v>-</v>
      </c>
      <c r="D508" s="22" t="str">
        <f t="shared" si="436"/>
        <v>-</v>
      </c>
      <c r="E508" s="22" t="str">
        <f t="shared" si="436"/>
        <v>-</v>
      </c>
      <c r="F508" s="22" t="str">
        <f t="shared" si="436"/>
        <v>-</v>
      </c>
      <c r="G508" s="22" t="str">
        <f t="shared" si="436"/>
        <v>-</v>
      </c>
      <c r="H508" s="22" t="str">
        <f t="shared" si="436"/>
        <v>-</v>
      </c>
      <c r="I508" s="22" t="str">
        <f t="shared" si="436"/>
        <v>-</v>
      </c>
      <c r="J508" s="22" t="str">
        <f t="shared" si="436"/>
        <v>-</v>
      </c>
      <c r="K508" s="22" t="str">
        <f t="shared" si="436"/>
        <v>-</v>
      </c>
      <c r="L508" s="22" t="str">
        <f t="shared" si="436"/>
        <v>-</v>
      </c>
      <c r="M508" s="22" t="str">
        <f t="shared" si="436"/>
        <v>-</v>
      </c>
      <c r="N508" s="22" t="str">
        <f t="shared" si="436"/>
        <v>-</v>
      </c>
      <c r="O508" s="22" t="str">
        <f t="shared" si="436"/>
        <v>-</v>
      </c>
      <c r="P508" s="45">
        <f t="shared" si="436"/>
        <v>4.7593865679534639</v>
      </c>
      <c r="Q508" s="45">
        <f t="shared" si="436"/>
        <v>6.0226451457480126</v>
      </c>
      <c r="R508" s="45">
        <f t="shared" si="436"/>
        <v>8.5462555066079293</v>
      </c>
      <c r="S508" s="45">
        <f t="shared" si="436"/>
        <v>8.1743359521137293</v>
      </c>
      <c r="T508" s="45">
        <f t="shared" si="436"/>
        <v>6.2352941176470589</v>
      </c>
      <c r="U508" s="45">
        <f t="shared" si="436"/>
        <v>6.5238291443483032</v>
      </c>
      <c r="V508" s="45">
        <f t="shared" si="436"/>
        <v>7.1933204881181751</v>
      </c>
      <c r="W508" s="45">
        <f t="shared" si="436"/>
        <v>8.7525760698266453</v>
      </c>
      <c r="X508" s="45">
        <f t="shared" si="436"/>
        <v>9.4129116117850948</v>
      </c>
      <c r="Y508" s="45">
        <f t="shared" si="436"/>
        <v>12.302218893362046</v>
      </c>
      <c r="Z508" s="45">
        <f t="shared" si="436"/>
        <v>15.74223245109321</v>
      </c>
      <c r="AA508" s="45">
        <f t="shared" si="436"/>
        <v>13.855645976277858</v>
      </c>
      <c r="AB508" s="45">
        <f t="shared" si="436"/>
        <v>16.089662549839542</v>
      </c>
      <c r="AC508" s="45">
        <f t="shared" si="436"/>
        <v>11.657715717866093</v>
      </c>
      <c r="AD508" s="45">
        <f t="shared" si="436"/>
        <v>9.8443090610192439</v>
      </c>
      <c r="AE508" s="45">
        <f t="shared" si="436"/>
        <v>11.467931482432554</v>
      </c>
      <c r="AF508" s="45">
        <f t="shared" si="436"/>
        <v>11.96034274415028</v>
      </c>
      <c r="AG508" s="45">
        <f t="shared" si="436"/>
        <v>13.71344543794322</v>
      </c>
      <c r="AH508" s="45">
        <f t="shared" si="436"/>
        <v>10.502988505747126</v>
      </c>
      <c r="AI508" s="45">
        <f t="shared" ref="AI508:BM508" si="437">AI382</f>
        <v>9.8716246126604688</v>
      </c>
      <c r="AJ508" s="45">
        <f t="shared" si="437"/>
        <v>10.849927469339312</v>
      </c>
      <c r="AK508" s="45">
        <f t="shared" si="437"/>
        <v>10.402239774940488</v>
      </c>
      <c r="AL508" s="45">
        <f t="shared" si="437"/>
        <v>10.437186989883736</v>
      </c>
      <c r="AM508" s="45">
        <f t="shared" si="437"/>
        <v>10.240963855421686</v>
      </c>
      <c r="AN508" s="45">
        <f t="shared" si="437"/>
        <v>9.4140737356817752</v>
      </c>
      <c r="AO508" s="45">
        <f t="shared" si="437"/>
        <v>9.3821597387670597</v>
      </c>
      <c r="AP508" s="45">
        <f t="shared" si="437"/>
        <v>9.9813883442730091</v>
      </c>
      <c r="AQ508" s="45">
        <f t="shared" si="437"/>
        <v>9.7712629067706924</v>
      </c>
      <c r="AR508" s="45">
        <f t="shared" si="437"/>
        <v>10.105867140779052</v>
      </c>
      <c r="AS508" s="45">
        <f t="shared" si="437"/>
        <v>10.733961163073332</v>
      </c>
      <c r="AT508" s="45">
        <f t="shared" si="437"/>
        <v>11.216530737862582</v>
      </c>
      <c r="AU508" s="45">
        <f t="shared" si="437"/>
        <v>11.347407953531757</v>
      </c>
      <c r="AV508" s="45">
        <f t="shared" si="437"/>
        <v>12.146062373794033</v>
      </c>
      <c r="AW508" s="45">
        <f t="shared" si="437"/>
        <v>12.820832043499914</v>
      </c>
      <c r="AX508" s="45">
        <f t="shared" si="437"/>
        <v>13.251903699715406</v>
      </c>
      <c r="AY508" s="45">
        <f t="shared" si="437"/>
        <v>13.084883481817828</v>
      </c>
      <c r="AZ508" s="45">
        <f t="shared" si="437"/>
        <v>13.487063721103279</v>
      </c>
      <c r="BA508" s="45">
        <f t="shared" si="437"/>
        <v>13.515867656988521</v>
      </c>
      <c r="BB508" s="45">
        <f t="shared" si="437"/>
        <v>14.093357087902108</v>
      </c>
      <c r="BC508" s="45">
        <f t="shared" si="437"/>
        <v>14.928301512591947</v>
      </c>
      <c r="BD508" s="45">
        <f t="shared" si="437"/>
        <v>15.25218884020779</v>
      </c>
      <c r="BE508" s="45">
        <f t="shared" si="437"/>
        <v>15.275750883343134</v>
      </c>
      <c r="BF508" s="45">
        <f t="shared" si="437"/>
        <v>16.512158538248261</v>
      </c>
      <c r="BG508" s="45">
        <f t="shared" si="437"/>
        <v>20.0214738783108</v>
      </c>
      <c r="BH508" s="45">
        <f t="shared" si="437"/>
        <v>17.973646798751719</v>
      </c>
      <c r="BI508" s="45">
        <f t="shared" si="437"/>
        <v>17.2229975382883</v>
      </c>
      <c r="BJ508" s="45">
        <f t="shared" si="437"/>
        <v>22.6729057879216</v>
      </c>
      <c r="BK508" s="45">
        <f t="shared" si="437"/>
        <v>21.299849928516245</v>
      </c>
      <c r="BL508" s="45">
        <f t="shared" si="437"/>
        <v>25.728519409498809</v>
      </c>
      <c r="BM508" s="45">
        <f t="shared" si="437"/>
        <v>46.497662533257561</v>
      </c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</row>
    <row r="509" spans="1:92" x14ac:dyDescent="0.25">
      <c r="A509" s="12"/>
      <c r="B509" s="27" t="s">
        <v>16</v>
      </c>
      <c r="C509" s="22" t="str">
        <f t="shared" ref="C509:AV509" si="438">C383</f>
        <v>-</v>
      </c>
      <c r="D509" s="22" t="str">
        <f t="shared" si="438"/>
        <v>-</v>
      </c>
      <c r="E509" s="22" t="str">
        <f t="shared" si="438"/>
        <v>-</v>
      </c>
      <c r="F509" s="22" t="str">
        <f t="shared" si="438"/>
        <v>-</v>
      </c>
      <c r="G509" s="22" t="str">
        <f t="shared" si="438"/>
        <v>-</v>
      </c>
      <c r="H509" s="22" t="str">
        <f t="shared" si="438"/>
        <v>-</v>
      </c>
      <c r="I509" s="22" t="str">
        <f t="shared" si="438"/>
        <v>-</v>
      </c>
      <c r="J509" s="22" t="str">
        <f t="shared" si="438"/>
        <v>-</v>
      </c>
      <c r="K509" s="22" t="str">
        <f t="shared" si="438"/>
        <v>-</v>
      </c>
      <c r="L509" s="22" t="str">
        <f t="shared" si="438"/>
        <v>-</v>
      </c>
      <c r="M509" s="22" t="str">
        <f t="shared" si="438"/>
        <v>-</v>
      </c>
      <c r="N509" s="22" t="str">
        <f t="shared" si="438"/>
        <v>-</v>
      </c>
      <c r="O509" s="22" t="str">
        <f t="shared" si="438"/>
        <v>-</v>
      </c>
      <c r="P509" s="45">
        <f t="shared" si="438"/>
        <v>3.4637757800105766</v>
      </c>
      <c r="Q509" s="45">
        <f t="shared" si="438"/>
        <v>4.6013008913514817</v>
      </c>
      <c r="R509" s="45">
        <f t="shared" si="438"/>
        <v>7.3788546255506615</v>
      </c>
      <c r="S509" s="45">
        <f t="shared" si="438"/>
        <v>6.0231949120838015</v>
      </c>
      <c r="T509" s="45">
        <f t="shared" si="438"/>
        <v>2.9705882352941178</v>
      </c>
      <c r="U509" s="45">
        <f t="shared" si="438"/>
        <v>2.9116879549512431</v>
      </c>
      <c r="V509" s="45">
        <f t="shared" si="438"/>
        <v>2.6974951830443161</v>
      </c>
      <c r="W509" s="45">
        <f t="shared" si="438"/>
        <v>3.7580312765183659</v>
      </c>
      <c r="X509" s="45">
        <f t="shared" si="438"/>
        <v>3.2495667244367423</v>
      </c>
      <c r="Y509" s="45">
        <f t="shared" si="438"/>
        <v>4.6156726898230502</v>
      </c>
      <c r="Z509" s="45">
        <f t="shared" si="438"/>
        <v>9.0065209052550816</v>
      </c>
      <c r="AA509" s="45">
        <f t="shared" si="438"/>
        <v>7.2177011861071216</v>
      </c>
      <c r="AB509" s="45">
        <f t="shared" si="438"/>
        <v>8.7571720315083148</v>
      </c>
      <c r="AC509" s="45">
        <f t="shared" si="438"/>
        <v>4.7010383100608664</v>
      </c>
      <c r="AD509" s="45">
        <f t="shared" si="438"/>
        <v>2.5045933662121653</v>
      </c>
      <c r="AE509" s="45">
        <f t="shared" si="438"/>
        <v>2.4893507749010602</v>
      </c>
      <c r="AF509" s="45">
        <f t="shared" si="438"/>
        <v>3.8503789959354058</v>
      </c>
      <c r="AG509" s="45">
        <f t="shared" si="438"/>
        <v>6.749994070630648</v>
      </c>
      <c r="AH509" s="45">
        <f t="shared" si="438"/>
        <v>4.8680459770114943</v>
      </c>
      <c r="AI509" s="45">
        <f t="shared" si="438"/>
        <v>4.2021215549325337</v>
      </c>
      <c r="AJ509" s="45">
        <f t="shared" si="438"/>
        <v>3.8523671370170121</v>
      </c>
      <c r="AK509" s="45">
        <f t="shared" si="438"/>
        <v>3.9398939623458125</v>
      </c>
      <c r="AL509" s="45">
        <f t="shared" si="438"/>
        <v>6.2418797819062108</v>
      </c>
      <c r="AM509" s="45">
        <f t="shared" si="438"/>
        <v>6.1756704236300042</v>
      </c>
      <c r="AN509" s="45">
        <f t="shared" si="438"/>
        <v>5.1790941238177419</v>
      </c>
      <c r="AO509" s="45">
        <f t="shared" si="438"/>
        <v>3.9032707399316466</v>
      </c>
      <c r="AP509" s="45">
        <f t="shared" si="438"/>
        <v>4.1989884352001825</v>
      </c>
      <c r="AQ509" s="45">
        <f t="shared" si="438"/>
        <v>3.6004333043211463</v>
      </c>
      <c r="AR509" s="45">
        <f t="shared" si="438"/>
        <v>3.1754369761481445</v>
      </c>
      <c r="AS509" s="45">
        <f t="shared" si="438"/>
        <v>3.0672284654220716</v>
      </c>
      <c r="AT509" s="45">
        <f t="shared" si="438"/>
        <v>3.3873201508040318</v>
      </c>
      <c r="AU509" s="45">
        <f t="shared" si="438"/>
        <v>3.1360361057592434</v>
      </c>
      <c r="AV509" s="45">
        <f t="shared" si="438"/>
        <v>2.6998728591728369</v>
      </c>
      <c r="AW509" s="45">
        <f t="shared" ref="AW509:BM509" si="439">AW383</f>
        <v>2.4337474259411298</v>
      </c>
      <c r="AX509" s="45">
        <f t="shared" si="439"/>
        <v>2.4536574109683871</v>
      </c>
      <c r="AY509" s="45">
        <f t="shared" si="439"/>
        <v>2.377048724774772</v>
      </c>
      <c r="AZ509" s="45">
        <f t="shared" si="439"/>
        <v>2.2576898711902582</v>
      </c>
      <c r="BA509" s="45">
        <f t="shared" si="439"/>
        <v>2.3243304073823992</v>
      </c>
      <c r="BB509" s="45">
        <f t="shared" si="439"/>
        <v>2.6242268030717679</v>
      </c>
      <c r="BC509" s="45">
        <f t="shared" si="439"/>
        <v>2.9750710964255229</v>
      </c>
      <c r="BD509" s="45">
        <f t="shared" si="439"/>
        <v>2.6018576012714014</v>
      </c>
      <c r="BE509" s="45">
        <f t="shared" si="439"/>
        <v>2.020213247201589</v>
      </c>
      <c r="BF509" s="45">
        <f t="shared" si="439"/>
        <v>1.8320076360165447</v>
      </c>
      <c r="BG509" s="45">
        <f t="shared" si="439"/>
        <v>2.0537313781211526</v>
      </c>
      <c r="BH509" s="45">
        <f t="shared" si="439"/>
        <v>2.387924270371494</v>
      </c>
      <c r="BI509" s="45">
        <f t="shared" si="439"/>
        <v>2.2078396576021713</v>
      </c>
      <c r="BJ509" s="45">
        <f t="shared" si="439"/>
        <v>2.2949204016526674</v>
      </c>
      <c r="BK509" s="45">
        <f t="shared" si="439"/>
        <v>2.1145620797525995</v>
      </c>
      <c r="BL509" s="45">
        <f t="shared" si="439"/>
        <v>2.1702062019650827</v>
      </c>
      <c r="BM509" s="45">
        <f t="shared" si="439"/>
        <v>1.5371401604136996</v>
      </c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</row>
    <row r="510" spans="1:92" x14ac:dyDescent="0.25">
      <c r="A510" s="12"/>
      <c r="B510" s="27" t="s">
        <v>17</v>
      </c>
      <c r="C510" s="22" t="str">
        <f t="shared" ref="C510:AV510" si="440">C384</f>
        <v>-</v>
      </c>
      <c r="D510" s="22" t="str">
        <f t="shared" si="440"/>
        <v>-</v>
      </c>
      <c r="E510" s="22" t="str">
        <f t="shared" si="440"/>
        <v>-</v>
      </c>
      <c r="F510" s="22" t="str">
        <f t="shared" si="440"/>
        <v>-</v>
      </c>
      <c r="G510" s="22" t="str">
        <f t="shared" si="440"/>
        <v>-</v>
      </c>
      <c r="H510" s="22" t="str">
        <f t="shared" si="440"/>
        <v>-</v>
      </c>
      <c r="I510" s="22" t="str">
        <f t="shared" si="440"/>
        <v>-</v>
      </c>
      <c r="J510" s="22" t="str">
        <f t="shared" si="440"/>
        <v>-</v>
      </c>
      <c r="K510" s="22" t="str">
        <f t="shared" si="440"/>
        <v>-</v>
      </c>
      <c r="L510" s="22" t="str">
        <f t="shared" si="440"/>
        <v>-</v>
      </c>
      <c r="M510" s="22" t="str">
        <f t="shared" si="440"/>
        <v>-</v>
      </c>
      <c r="N510" s="22" t="str">
        <f t="shared" si="440"/>
        <v>-</v>
      </c>
      <c r="O510" s="22" t="str">
        <f t="shared" si="440"/>
        <v>-</v>
      </c>
      <c r="P510" s="45">
        <f t="shared" si="440"/>
        <v>1.2956107879428873</v>
      </c>
      <c r="Q510" s="45">
        <f t="shared" si="440"/>
        <v>1.4213442543965309</v>
      </c>
      <c r="R510" s="45">
        <f t="shared" si="440"/>
        <v>1.1674008810572687</v>
      </c>
      <c r="S510" s="45">
        <f t="shared" si="440"/>
        <v>2.1511410400299287</v>
      </c>
      <c r="T510" s="45">
        <f t="shared" si="440"/>
        <v>3.2647058823529411</v>
      </c>
      <c r="U510" s="45">
        <f t="shared" si="440"/>
        <v>3.6121411893970605</v>
      </c>
      <c r="V510" s="45">
        <f t="shared" si="440"/>
        <v>4.4958253050738595</v>
      </c>
      <c r="W510" s="45">
        <f t="shared" si="440"/>
        <v>4.9945447933082798</v>
      </c>
      <c r="X510" s="45">
        <f t="shared" si="440"/>
        <v>6.1633448873483534</v>
      </c>
      <c r="Y510" s="45">
        <f t="shared" si="440"/>
        <v>7.6865462035389953</v>
      </c>
      <c r="Z510" s="45">
        <f t="shared" si="440"/>
        <v>6.7357115458381287</v>
      </c>
      <c r="AA510" s="45">
        <f t="shared" si="440"/>
        <v>6.6379447901707351</v>
      </c>
      <c r="AB510" s="45">
        <f t="shared" si="440"/>
        <v>7.3324905183312268</v>
      </c>
      <c r="AC510" s="45">
        <f t="shared" si="440"/>
        <v>6.9566774078052269</v>
      </c>
      <c r="AD510" s="45">
        <f t="shared" si="440"/>
        <v>7.3397156948070776</v>
      </c>
      <c r="AE510" s="45">
        <f t="shared" si="440"/>
        <v>8.9785807075314938</v>
      </c>
      <c r="AF510" s="45">
        <f t="shared" si="440"/>
        <v>8.1099637482148736</v>
      </c>
      <c r="AG510" s="45">
        <f t="shared" si="440"/>
        <v>6.9634513673125733</v>
      </c>
      <c r="AH510" s="45">
        <f t="shared" si="440"/>
        <v>5.6349425287356318</v>
      </c>
      <c r="AI510" s="45">
        <f t="shared" si="440"/>
        <v>5.6695030577279359</v>
      </c>
      <c r="AJ510" s="45">
        <f t="shared" si="440"/>
        <v>6.9975603323223003</v>
      </c>
      <c r="AK510" s="45">
        <f t="shared" si="440"/>
        <v>6.462345812594676</v>
      </c>
      <c r="AL510" s="45">
        <f t="shared" si="440"/>
        <v>4.1953072079775247</v>
      </c>
      <c r="AM510" s="45">
        <f t="shared" si="440"/>
        <v>4.0652934317916829</v>
      </c>
      <c r="AN510" s="45">
        <f t="shared" si="440"/>
        <v>4.2349796118640342</v>
      </c>
      <c r="AO510" s="45">
        <f t="shared" si="440"/>
        <v>5.478888998835413</v>
      </c>
      <c r="AP510" s="45">
        <f t="shared" si="440"/>
        <v>5.7823999090728275</v>
      </c>
      <c r="AQ510" s="45">
        <f t="shared" si="440"/>
        <v>6.1708296024495475</v>
      </c>
      <c r="AR510" s="45">
        <f t="shared" si="440"/>
        <v>6.9304301646309074</v>
      </c>
      <c r="AS510" s="45">
        <f t="shared" si="440"/>
        <v>7.66673269765126</v>
      </c>
      <c r="AT510" s="45">
        <f t="shared" si="440"/>
        <v>7.8292105870585518</v>
      </c>
      <c r="AU510" s="45">
        <f t="shared" si="440"/>
        <v>8.2113718477725133</v>
      </c>
      <c r="AV510" s="45">
        <f t="shared" si="440"/>
        <v>9.4461895146211958</v>
      </c>
      <c r="AW510" s="45">
        <f t="shared" ref="AW510:BM510" si="441">AW384</f>
        <v>10.387084617558783</v>
      </c>
      <c r="AX510" s="45">
        <f t="shared" si="441"/>
        <v>10.79824628874702</v>
      </c>
      <c r="AY510" s="45">
        <f t="shared" si="441"/>
        <v>10.707834757043056</v>
      </c>
      <c r="AZ510" s="45">
        <f t="shared" si="441"/>
        <v>11.229373849913021</v>
      </c>
      <c r="BA510" s="45">
        <f t="shared" si="441"/>
        <v>11.191537249606123</v>
      </c>
      <c r="BB510" s="45">
        <f t="shared" si="441"/>
        <v>11.46913028483034</v>
      </c>
      <c r="BC510" s="45">
        <f t="shared" si="441"/>
        <v>11.953230416166424</v>
      </c>
      <c r="BD510" s="45">
        <f t="shared" si="441"/>
        <v>12.650331238936388</v>
      </c>
      <c r="BE510" s="45">
        <f t="shared" si="441"/>
        <v>13.255537636141543</v>
      </c>
      <c r="BF510" s="45">
        <f t="shared" si="441"/>
        <v>14.680150902231718</v>
      </c>
      <c r="BG510" s="45">
        <f t="shared" si="441"/>
        <v>17.967742500189647</v>
      </c>
      <c r="BH510" s="45">
        <f t="shared" si="441"/>
        <v>15.585722528380225</v>
      </c>
      <c r="BI510" s="45">
        <f t="shared" si="441"/>
        <v>15.015157880686131</v>
      </c>
      <c r="BJ510" s="45">
        <f t="shared" si="441"/>
        <v>20.377985386268936</v>
      </c>
      <c r="BK510" s="45">
        <f t="shared" si="441"/>
        <v>19.185287848763647</v>
      </c>
      <c r="BL510" s="45">
        <f t="shared" si="441"/>
        <v>23.558313207533722</v>
      </c>
      <c r="BM510" s="45">
        <f t="shared" si="441"/>
        <v>44.960522372843862</v>
      </c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</row>
    <row r="511" spans="1:92" x14ac:dyDescent="0.25">
      <c r="A511" s="12"/>
      <c r="B511" s="14" t="s">
        <v>172</v>
      </c>
      <c r="C511" s="22" t="str">
        <f t="shared" ref="C511:AV511" si="442">C385</f>
        <v>-</v>
      </c>
      <c r="D511" s="22" t="str">
        <f t="shared" si="442"/>
        <v>-</v>
      </c>
      <c r="E511" s="22" t="str">
        <f t="shared" si="442"/>
        <v>-</v>
      </c>
      <c r="F511" s="22" t="str">
        <f t="shared" si="442"/>
        <v>-</v>
      </c>
      <c r="G511" s="22" t="str">
        <f t="shared" si="442"/>
        <v>-</v>
      </c>
      <c r="H511" s="22" t="str">
        <f t="shared" si="442"/>
        <v>-</v>
      </c>
      <c r="I511" s="22" t="str">
        <f t="shared" si="442"/>
        <v>-</v>
      </c>
      <c r="J511" s="22" t="str">
        <f t="shared" si="442"/>
        <v>-</v>
      </c>
      <c r="K511" s="22" t="str">
        <f t="shared" si="442"/>
        <v>-</v>
      </c>
      <c r="L511" s="22" t="str">
        <f t="shared" si="442"/>
        <v>-</v>
      </c>
      <c r="M511" s="22" t="str">
        <f t="shared" si="442"/>
        <v>-</v>
      </c>
      <c r="N511" s="22" t="str">
        <f t="shared" si="442"/>
        <v>-</v>
      </c>
      <c r="O511" s="22" t="str">
        <f t="shared" si="442"/>
        <v>-</v>
      </c>
      <c r="P511" s="45">
        <f t="shared" si="442"/>
        <v>0.26441036488630354</v>
      </c>
      <c r="Q511" s="45">
        <f t="shared" si="442"/>
        <v>-0.26499638641291257</v>
      </c>
      <c r="R511" s="45">
        <f t="shared" si="442"/>
        <v>-0.48458149779735682</v>
      </c>
      <c r="S511" s="45">
        <f t="shared" si="442"/>
        <v>0.4863449307893753</v>
      </c>
      <c r="T511" s="45">
        <f t="shared" si="442"/>
        <v>0.61764705882352933</v>
      </c>
      <c r="U511" s="45">
        <f t="shared" si="442"/>
        <v>2.0464221947534682</v>
      </c>
      <c r="V511" s="45">
        <f t="shared" si="442"/>
        <v>2.8644829800899165</v>
      </c>
      <c r="W511" s="45">
        <f t="shared" si="442"/>
        <v>3.7337859134440534</v>
      </c>
      <c r="X511" s="45">
        <f t="shared" si="442"/>
        <v>4.9176776429809363</v>
      </c>
      <c r="Y511" s="45">
        <f t="shared" si="442"/>
        <v>5.5519146147364484</v>
      </c>
      <c r="Z511" s="45">
        <f t="shared" si="442"/>
        <v>4.0736478711162256</v>
      </c>
      <c r="AA511" s="45">
        <f t="shared" si="442"/>
        <v>3.2764214669432477</v>
      </c>
      <c r="AB511" s="45">
        <f t="shared" si="442"/>
        <v>3.3696392103471751</v>
      </c>
      <c r="AC511" s="45">
        <f t="shared" si="442"/>
        <v>3.494450411743645</v>
      </c>
      <c r="AD511" s="45">
        <f t="shared" si="442"/>
        <v>3.0880314605292845</v>
      </c>
      <c r="AE511" s="45">
        <f t="shared" si="442"/>
        <v>5.3684178725718255</v>
      </c>
      <c r="AF511" s="45">
        <f t="shared" si="442"/>
        <v>6.1106228715807971</v>
      </c>
      <c r="AG511" s="45">
        <f t="shared" si="442"/>
        <v>4.7885586888978491</v>
      </c>
      <c r="AH511" s="45">
        <f t="shared" si="442"/>
        <v>3.2643678160919536</v>
      </c>
      <c r="AI511" s="45">
        <f t="shared" si="442"/>
        <v>3.0987162461266049</v>
      </c>
      <c r="AJ511" s="45">
        <f t="shared" si="442"/>
        <v>3.8655545298694451</v>
      </c>
      <c r="AK511" s="45">
        <f t="shared" si="442"/>
        <v>3.9480090889417876</v>
      </c>
      <c r="AL511" s="45">
        <f t="shared" si="442"/>
        <v>3.2658545523191895</v>
      </c>
      <c r="AM511" s="45">
        <f t="shared" si="442"/>
        <v>2.6214535561601244</v>
      </c>
      <c r="AN511" s="45">
        <f t="shared" si="442"/>
        <v>2.8391113818249494</v>
      </c>
      <c r="AO511" s="45">
        <f t="shared" si="442"/>
        <v>3.4244959163323867</v>
      </c>
      <c r="AP511" s="45">
        <f t="shared" si="442"/>
        <v>2.9458983320546697</v>
      </c>
      <c r="AQ511" s="45">
        <f t="shared" si="442"/>
        <v>3.3887904422584421</v>
      </c>
      <c r="AR511" s="45">
        <f t="shared" si="442"/>
        <v>3.1084762982290055</v>
      </c>
      <c r="AS511" s="45">
        <f t="shared" si="442"/>
        <v>2.9762127839555412</v>
      </c>
      <c r="AT511" s="45">
        <f t="shared" si="442"/>
        <v>4.1461491113333846</v>
      </c>
      <c r="AU511" s="45">
        <f t="shared" si="442"/>
        <v>4.9967209909531931</v>
      </c>
      <c r="AV511" s="45">
        <f t="shared" si="442"/>
        <v>7.9784608481041062</v>
      </c>
      <c r="AW511" s="45">
        <f t="shared" ref="AW511:BM511" si="443">AW385</f>
        <v>9.0650614409346026</v>
      </c>
      <c r="AX511" s="45">
        <f t="shared" si="443"/>
        <v>9.2294438889316215</v>
      </c>
      <c r="AY511" s="45">
        <f t="shared" si="443"/>
        <v>9.708551706506455</v>
      </c>
      <c r="AZ511" s="45">
        <f t="shared" si="443"/>
        <v>10.519210851793382</v>
      </c>
      <c r="BA511" s="45">
        <f t="shared" si="443"/>
        <v>10.473778978167905</v>
      </c>
      <c r="BB511" s="45">
        <f t="shared" si="443"/>
        <v>10.554661017813887</v>
      </c>
      <c r="BC511" s="45">
        <f t="shared" si="443"/>
        <v>11.454758590891865</v>
      </c>
      <c r="BD511" s="45">
        <f t="shared" si="443"/>
        <v>12.096408840178842</v>
      </c>
      <c r="BE511" s="45">
        <f t="shared" si="443"/>
        <v>12.640448501567732</v>
      </c>
      <c r="BF511" s="45">
        <f t="shared" si="443"/>
        <v>14.146356983773464</v>
      </c>
      <c r="BG511" s="45">
        <f t="shared" si="443"/>
        <v>15.629321763892372</v>
      </c>
      <c r="BH511" s="45">
        <f t="shared" si="443"/>
        <v>14.050354114044353</v>
      </c>
      <c r="BI511" s="45">
        <f t="shared" si="443"/>
        <v>13.762910723804847</v>
      </c>
      <c r="BJ511" s="45">
        <f t="shared" si="443"/>
        <v>19.651015182919394</v>
      </c>
      <c r="BK511" s="45">
        <f t="shared" si="443"/>
        <v>18.112860768682033</v>
      </c>
      <c r="BL511" s="45">
        <f t="shared" si="443"/>
        <v>22.709544200267711</v>
      </c>
      <c r="BM511" s="45">
        <f t="shared" si="443"/>
        <v>41.75181068413454</v>
      </c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</row>
    <row r="512" spans="1:92" x14ac:dyDescent="0.25">
      <c r="A512" s="12"/>
      <c r="B512" s="15" t="s">
        <v>20</v>
      </c>
      <c r="C512" s="22" t="str">
        <f t="shared" ref="C512:AV512" si="444">C386</f>
        <v>-</v>
      </c>
      <c r="D512" s="22" t="str">
        <f t="shared" si="444"/>
        <v>-</v>
      </c>
      <c r="E512" s="22" t="str">
        <f t="shared" si="444"/>
        <v>-</v>
      </c>
      <c r="F512" s="22" t="str">
        <f t="shared" si="444"/>
        <v>-</v>
      </c>
      <c r="G512" s="22" t="str">
        <f t="shared" si="444"/>
        <v>-</v>
      </c>
      <c r="H512" s="22" t="str">
        <f t="shared" si="444"/>
        <v>-</v>
      </c>
      <c r="I512" s="22" t="str">
        <f t="shared" si="444"/>
        <v>-</v>
      </c>
      <c r="J512" s="22" t="str">
        <f t="shared" si="444"/>
        <v>-</v>
      </c>
      <c r="K512" s="22" t="str">
        <f t="shared" si="444"/>
        <v>-</v>
      </c>
      <c r="L512" s="22" t="str">
        <f t="shared" si="444"/>
        <v>-</v>
      </c>
      <c r="M512" s="22" t="str">
        <f t="shared" si="444"/>
        <v>-</v>
      </c>
      <c r="N512" s="22" t="str">
        <f t="shared" si="444"/>
        <v>-</v>
      </c>
      <c r="O512" s="22" t="str">
        <f t="shared" si="444"/>
        <v>-</v>
      </c>
      <c r="P512" s="45">
        <f t="shared" si="444"/>
        <v>0.26441036488630354</v>
      </c>
      <c r="Q512" s="45">
        <f t="shared" si="444"/>
        <v>-0.26499638641291257</v>
      </c>
      <c r="R512" s="45">
        <f t="shared" si="444"/>
        <v>-0.48458149779735682</v>
      </c>
      <c r="S512" s="45">
        <f t="shared" si="444"/>
        <v>0.4863449307893753</v>
      </c>
      <c r="T512" s="45">
        <f t="shared" si="444"/>
        <v>0.61764705882352933</v>
      </c>
      <c r="U512" s="45">
        <f t="shared" si="444"/>
        <v>2.0464221947534682</v>
      </c>
      <c r="V512" s="45">
        <f t="shared" si="444"/>
        <v>2.8644829800899165</v>
      </c>
      <c r="W512" s="45">
        <f t="shared" si="444"/>
        <v>3.7337859134440534</v>
      </c>
      <c r="X512" s="45">
        <f t="shared" si="444"/>
        <v>4.9176776429809363</v>
      </c>
      <c r="Y512" s="45">
        <f t="shared" si="444"/>
        <v>5.5519146147364484</v>
      </c>
      <c r="Z512" s="45">
        <f t="shared" si="444"/>
        <v>4.0736478711162256</v>
      </c>
      <c r="AA512" s="45">
        <f t="shared" si="444"/>
        <v>3.2764214669432477</v>
      </c>
      <c r="AB512" s="45">
        <f t="shared" si="444"/>
        <v>3.3696392103471751</v>
      </c>
      <c r="AC512" s="45">
        <f t="shared" si="444"/>
        <v>3.494450411743645</v>
      </c>
      <c r="AD512" s="45">
        <f t="shared" si="444"/>
        <v>3.0880314605292845</v>
      </c>
      <c r="AE512" s="45">
        <f t="shared" si="444"/>
        <v>4.3019848342950358</v>
      </c>
      <c r="AF512" s="45">
        <f t="shared" si="444"/>
        <v>5.2455234538064373</v>
      </c>
      <c r="AG512" s="45">
        <f t="shared" si="444"/>
        <v>3.3702535398335032</v>
      </c>
      <c r="AH512" s="45">
        <f t="shared" si="444"/>
        <v>2.6354022988505745</v>
      </c>
      <c r="AI512" s="45">
        <f t="shared" si="444"/>
        <v>2.5232403718459495</v>
      </c>
      <c r="AJ512" s="45">
        <f t="shared" si="444"/>
        <v>2.9028748516418306</v>
      </c>
      <c r="AK512" s="45">
        <f t="shared" si="444"/>
        <v>3.1567842458342348</v>
      </c>
      <c r="AL512" s="45">
        <f t="shared" si="444"/>
        <v>2.0188111445482102</v>
      </c>
      <c r="AM512" s="45">
        <f t="shared" si="444"/>
        <v>1.2300816167897397</v>
      </c>
      <c r="AN512" s="45">
        <f t="shared" si="444"/>
        <v>1.3129621169822174</v>
      </c>
      <c r="AO512" s="45">
        <f t="shared" si="444"/>
        <v>1.8138639183418712</v>
      </c>
      <c r="AP512" s="45">
        <f t="shared" si="444"/>
        <v>1.0506350694740432</v>
      </c>
      <c r="AQ512" s="45">
        <f t="shared" si="444"/>
        <v>1.0726160435308041</v>
      </c>
      <c r="AR512" s="45">
        <f t="shared" si="444"/>
        <v>0.74580341268558503</v>
      </c>
      <c r="AS512" s="45">
        <f t="shared" si="444"/>
        <v>0.20505297648047713</v>
      </c>
      <c r="AT512" s="45">
        <f t="shared" si="444"/>
        <v>0.86943140724782642</v>
      </c>
      <c r="AU512" s="45">
        <f t="shared" si="444"/>
        <v>0.7995894110410956</v>
      </c>
      <c r="AV512" s="45">
        <f t="shared" si="444"/>
        <v>2.9747214120110685</v>
      </c>
      <c r="AW512" s="45">
        <f t="shared" ref="AW512:BM512" si="445">AW386</f>
        <v>3.3960753172990215</v>
      </c>
      <c r="AX512" s="45">
        <f t="shared" si="445"/>
        <v>2.6711791400661489</v>
      </c>
      <c r="AY512" s="45">
        <f t="shared" si="445"/>
        <v>3.0567612780596791</v>
      </c>
      <c r="AZ512" s="45">
        <f t="shared" si="445"/>
        <v>4.1574073143018033</v>
      </c>
      <c r="BA512" s="45">
        <f t="shared" si="445"/>
        <v>3.858428989421562</v>
      </c>
      <c r="BB512" s="45">
        <f t="shared" si="445"/>
        <v>2.9746271002079547</v>
      </c>
      <c r="BC512" s="45">
        <f t="shared" si="445"/>
        <v>6.6540233670842133</v>
      </c>
      <c r="BD512" s="45">
        <f t="shared" si="445"/>
        <v>8.5708165253274391</v>
      </c>
      <c r="BE512" s="45">
        <f t="shared" si="445"/>
        <v>10.10640130620302</v>
      </c>
      <c r="BF512" s="45">
        <f t="shared" si="445"/>
        <v>11.218490068633244</v>
      </c>
      <c r="BG512" s="45">
        <f t="shared" si="445"/>
        <v>8.9399606701250516</v>
      </c>
      <c r="BH512" s="45">
        <f t="shared" si="445"/>
        <v>10.273065540163838</v>
      </c>
      <c r="BI512" s="45">
        <f t="shared" si="445"/>
        <v>11.062044204709681</v>
      </c>
      <c r="BJ512" s="45">
        <f t="shared" si="445"/>
        <v>14.979498136283114</v>
      </c>
      <c r="BK512" s="45">
        <f t="shared" si="445"/>
        <v>13.921059803861969</v>
      </c>
      <c r="BL512" s="45">
        <f t="shared" si="445"/>
        <v>14.919767705847828</v>
      </c>
      <c r="BM512" s="45">
        <f t="shared" si="445"/>
        <v>22.274440933573572</v>
      </c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</row>
    <row r="513" spans="1:92" x14ac:dyDescent="0.25">
      <c r="A513" s="12"/>
      <c r="B513" s="15" t="s">
        <v>21</v>
      </c>
      <c r="C513" s="22" t="str">
        <f t="shared" ref="C513:AD513" si="446">C387</f>
        <v>-</v>
      </c>
      <c r="D513" s="22" t="str">
        <f t="shared" si="446"/>
        <v>-</v>
      </c>
      <c r="E513" s="22" t="str">
        <f t="shared" si="446"/>
        <v>-</v>
      </c>
      <c r="F513" s="22" t="str">
        <f t="shared" si="446"/>
        <v>-</v>
      </c>
      <c r="G513" s="22" t="str">
        <f t="shared" si="446"/>
        <v>-</v>
      </c>
      <c r="H513" s="22" t="str">
        <f t="shared" si="446"/>
        <v>-</v>
      </c>
      <c r="I513" s="22" t="str">
        <f t="shared" si="446"/>
        <v>-</v>
      </c>
      <c r="J513" s="22" t="str">
        <f t="shared" si="446"/>
        <v>-</v>
      </c>
      <c r="K513" s="22" t="str">
        <f t="shared" si="446"/>
        <v>-</v>
      </c>
      <c r="L513" s="22" t="str">
        <f t="shared" si="446"/>
        <v>-</v>
      </c>
      <c r="M513" s="22" t="str">
        <f t="shared" si="446"/>
        <v>-</v>
      </c>
      <c r="N513" s="22" t="str">
        <f t="shared" si="446"/>
        <v>-</v>
      </c>
      <c r="O513" s="22" t="str">
        <f t="shared" si="446"/>
        <v>-</v>
      </c>
      <c r="P513" s="45" t="str">
        <f t="shared" si="446"/>
        <v>-</v>
      </c>
      <c r="Q513" s="22" t="str">
        <f t="shared" si="446"/>
        <v>-</v>
      </c>
      <c r="R513" s="22" t="str">
        <f t="shared" si="446"/>
        <v>-</v>
      </c>
      <c r="S513" s="22" t="str">
        <f t="shared" si="446"/>
        <v>-</v>
      </c>
      <c r="T513" s="22" t="str">
        <f t="shared" si="446"/>
        <v>-</v>
      </c>
      <c r="U513" s="22" t="str">
        <f t="shared" si="446"/>
        <v>-</v>
      </c>
      <c r="V513" s="22" t="str">
        <f t="shared" si="446"/>
        <v>-</v>
      </c>
      <c r="W513" s="22" t="str">
        <f t="shared" si="446"/>
        <v>-</v>
      </c>
      <c r="X513" s="22" t="str">
        <f t="shared" si="446"/>
        <v>-</v>
      </c>
      <c r="Y513" s="22" t="str">
        <f t="shared" si="446"/>
        <v>-</v>
      </c>
      <c r="Z513" s="22" t="str">
        <f t="shared" si="446"/>
        <v>-</v>
      </c>
      <c r="AA513" s="22" t="str">
        <f t="shared" si="446"/>
        <v>-</v>
      </c>
      <c r="AB513" s="22" t="str">
        <f t="shared" si="446"/>
        <v>-</v>
      </c>
      <c r="AC513" s="22" t="str">
        <f t="shared" si="446"/>
        <v>-</v>
      </c>
      <c r="AD513" s="22" t="str">
        <f t="shared" si="446"/>
        <v>-</v>
      </c>
      <c r="AE513" s="45">
        <f t="shared" ref="AE513:BM513" si="447">AE387</f>
        <v>0.59816923960001211</v>
      </c>
      <c r="AF513" s="45">
        <f t="shared" si="447"/>
        <v>0.37899593540591014</v>
      </c>
      <c r="AG513" s="45">
        <f t="shared" si="447"/>
        <v>0.66646111519578777</v>
      </c>
      <c r="AH513" s="45">
        <f t="shared" si="447"/>
        <v>0.14160919540229885</v>
      </c>
      <c r="AI513" s="45">
        <f t="shared" si="447"/>
        <v>0.2278950043447609</v>
      </c>
      <c r="AJ513" s="45">
        <f t="shared" si="447"/>
        <v>0.4384808123433997</v>
      </c>
      <c r="AK513" s="45">
        <f t="shared" si="447"/>
        <v>0.36923826011685784</v>
      </c>
      <c r="AL513" s="45">
        <f t="shared" si="447"/>
        <v>0.50081618602378597</v>
      </c>
      <c r="AM513" s="45">
        <f t="shared" si="447"/>
        <v>0.53536727555382824</v>
      </c>
      <c r="AN513" s="45">
        <f t="shared" si="447"/>
        <v>0.58372671437998069</v>
      </c>
      <c r="AO513" s="45">
        <f t="shared" si="447"/>
        <v>0.42625421496913463</v>
      </c>
      <c r="AP513" s="45">
        <f t="shared" si="447"/>
        <v>0.24081493478816809</v>
      </c>
      <c r="AQ513" s="45">
        <f t="shared" si="447"/>
        <v>0.47713568311177623</v>
      </c>
      <c r="AR513" s="45">
        <f t="shared" si="447"/>
        <v>0.38386940358816873</v>
      </c>
      <c r="AS513" s="45">
        <f t="shared" si="447"/>
        <v>0.42991524833896377</v>
      </c>
      <c r="AT513" s="45">
        <f t="shared" si="447"/>
        <v>0.19283296145264292</v>
      </c>
      <c r="AU513" s="45">
        <f t="shared" si="447"/>
        <v>0.23543692286385798</v>
      </c>
      <c r="AV513" s="45">
        <f t="shared" si="447"/>
        <v>0.84473861341709666</v>
      </c>
      <c r="AW513" s="45">
        <f t="shared" si="447"/>
        <v>0.75640318173865062</v>
      </c>
      <c r="AX513" s="45">
        <f t="shared" si="447"/>
        <v>1.1417583262825937</v>
      </c>
      <c r="AY513" s="45">
        <f t="shared" si="447"/>
        <v>1.023737140761078</v>
      </c>
      <c r="AZ513" s="45">
        <f t="shared" si="447"/>
        <v>0.41026053555088537</v>
      </c>
      <c r="BA513" s="45">
        <f t="shared" si="447"/>
        <v>0.52419536349313534</v>
      </c>
      <c r="BB513" s="45">
        <f t="shared" si="447"/>
        <v>0.55917112064831198</v>
      </c>
      <c r="BC513" s="45">
        <f t="shared" si="447"/>
        <v>0.49191997535087811</v>
      </c>
      <c r="BD513" s="45">
        <f t="shared" si="447"/>
        <v>0.27442823831834545</v>
      </c>
      <c r="BE513" s="45">
        <f t="shared" si="447"/>
        <v>0.2372994763850898</v>
      </c>
      <c r="BF513" s="45">
        <f t="shared" si="447"/>
        <v>0.41698104631607652</v>
      </c>
      <c r="BG513" s="45">
        <f t="shared" si="447"/>
        <v>0.45135991503813366</v>
      </c>
      <c r="BH513" s="45">
        <f t="shared" si="447"/>
        <v>0.17634052052087776</v>
      </c>
      <c r="BI513" s="45">
        <f t="shared" si="447"/>
        <v>0.14982471962412905</v>
      </c>
      <c r="BJ513" s="45">
        <f t="shared" si="447"/>
        <v>3.1588974306982238</v>
      </c>
      <c r="BK513" s="45">
        <f t="shared" si="447"/>
        <v>2.7687289371109181</v>
      </c>
      <c r="BL513" s="45">
        <f t="shared" si="447"/>
        <v>5.49544777165395</v>
      </c>
      <c r="BM513" s="45">
        <f t="shared" si="447"/>
        <v>11.45194308126883</v>
      </c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</row>
    <row r="514" spans="1:92" x14ac:dyDescent="0.25">
      <c r="A514" s="12"/>
      <c r="B514" s="15" t="s">
        <v>22</v>
      </c>
      <c r="C514" s="22" t="str">
        <f t="shared" ref="C514:AD514" si="448">C388</f>
        <v>-</v>
      </c>
      <c r="D514" s="22" t="str">
        <f t="shared" si="448"/>
        <v>-</v>
      </c>
      <c r="E514" s="22" t="str">
        <f t="shared" si="448"/>
        <v>-</v>
      </c>
      <c r="F514" s="22" t="str">
        <f t="shared" si="448"/>
        <v>-</v>
      </c>
      <c r="G514" s="22" t="str">
        <f t="shared" si="448"/>
        <v>-</v>
      </c>
      <c r="H514" s="22" t="str">
        <f t="shared" si="448"/>
        <v>-</v>
      </c>
      <c r="I514" s="22" t="str">
        <f t="shared" si="448"/>
        <v>-</v>
      </c>
      <c r="J514" s="22" t="str">
        <f t="shared" si="448"/>
        <v>-</v>
      </c>
      <c r="K514" s="22" t="str">
        <f t="shared" si="448"/>
        <v>-</v>
      </c>
      <c r="L514" s="22" t="str">
        <f t="shared" si="448"/>
        <v>-</v>
      </c>
      <c r="M514" s="22" t="str">
        <f t="shared" si="448"/>
        <v>-</v>
      </c>
      <c r="N514" s="22" t="str">
        <f t="shared" si="448"/>
        <v>-</v>
      </c>
      <c r="O514" s="22" t="str">
        <f t="shared" si="448"/>
        <v>-</v>
      </c>
      <c r="P514" s="45" t="str">
        <f t="shared" si="448"/>
        <v>-</v>
      </c>
      <c r="Q514" s="22" t="str">
        <f t="shared" si="448"/>
        <v>-</v>
      </c>
      <c r="R514" s="22" t="str">
        <f t="shared" si="448"/>
        <v>-</v>
      </c>
      <c r="S514" s="22" t="str">
        <f t="shared" si="448"/>
        <v>-</v>
      </c>
      <c r="T514" s="22" t="str">
        <f t="shared" si="448"/>
        <v>-</v>
      </c>
      <c r="U514" s="22" t="str">
        <f t="shared" si="448"/>
        <v>-</v>
      </c>
      <c r="V514" s="22" t="str">
        <f t="shared" si="448"/>
        <v>-</v>
      </c>
      <c r="W514" s="22" t="str">
        <f t="shared" si="448"/>
        <v>-</v>
      </c>
      <c r="X514" s="22" t="str">
        <f t="shared" si="448"/>
        <v>-</v>
      </c>
      <c r="Y514" s="22" t="str">
        <f t="shared" si="448"/>
        <v>-</v>
      </c>
      <c r="Z514" s="22" t="str">
        <f t="shared" si="448"/>
        <v>-</v>
      </c>
      <c r="AA514" s="22" t="str">
        <f t="shared" si="448"/>
        <v>-</v>
      </c>
      <c r="AB514" s="22" t="str">
        <f t="shared" si="448"/>
        <v>-</v>
      </c>
      <c r="AC514" s="22" t="str">
        <f t="shared" si="448"/>
        <v>-</v>
      </c>
      <c r="AD514" s="22" t="str">
        <f t="shared" si="448"/>
        <v>-</v>
      </c>
      <c r="AE514" s="45">
        <f t="shared" ref="AE514:BM514" si="449">AE388</f>
        <v>0.46826379867677714</v>
      </c>
      <c r="AF514" s="45">
        <f t="shared" si="449"/>
        <v>0.48610348236844991</v>
      </c>
      <c r="AG514" s="45">
        <f t="shared" si="449"/>
        <v>0.75184403386855769</v>
      </c>
      <c r="AH514" s="45">
        <f t="shared" si="449"/>
        <v>0.48735632183908045</v>
      </c>
      <c r="AI514" s="45">
        <f t="shared" si="449"/>
        <v>0.34758086993589427</v>
      </c>
      <c r="AJ514" s="45">
        <f t="shared" si="449"/>
        <v>0.52419886588421472</v>
      </c>
      <c r="AK514" s="45">
        <f t="shared" si="449"/>
        <v>0.42198658299069469</v>
      </c>
      <c r="AL514" s="45">
        <f t="shared" si="449"/>
        <v>0.74622722174719336</v>
      </c>
      <c r="AM514" s="45">
        <f t="shared" si="449"/>
        <v>0.8560046638165566</v>
      </c>
      <c r="AN514" s="45">
        <f t="shared" si="449"/>
        <v>0.94242255046275147</v>
      </c>
      <c r="AO514" s="45">
        <f t="shared" si="449"/>
        <v>1.1843777830213813</v>
      </c>
      <c r="AP514" s="45">
        <f t="shared" si="449"/>
        <v>1.6544483277924589</v>
      </c>
      <c r="AQ514" s="45">
        <f t="shared" si="449"/>
        <v>1.8390387156158619</v>
      </c>
      <c r="AR514" s="45">
        <f t="shared" si="449"/>
        <v>1.9788034819552518</v>
      </c>
      <c r="AS514" s="45">
        <f t="shared" si="449"/>
        <v>2.3412445591361006</v>
      </c>
      <c r="AT514" s="45">
        <f t="shared" si="449"/>
        <v>3.083884742632915</v>
      </c>
      <c r="AU514" s="45">
        <f t="shared" si="449"/>
        <v>3.9616946570482403</v>
      </c>
      <c r="AV514" s="45">
        <f t="shared" si="449"/>
        <v>4.1590008226759405</v>
      </c>
      <c r="AW514" s="45">
        <f t="shared" si="449"/>
        <v>4.9125829418969298</v>
      </c>
      <c r="AX514" s="45">
        <f t="shared" si="449"/>
        <v>5.416506422582879</v>
      </c>
      <c r="AY514" s="45">
        <f t="shared" si="449"/>
        <v>5.6280532876856988</v>
      </c>
      <c r="AZ514" s="45">
        <f t="shared" si="449"/>
        <v>5.9515430019406939</v>
      </c>
      <c r="BA514" s="45">
        <f t="shared" si="449"/>
        <v>6.0911546252532078</v>
      </c>
      <c r="BB514" s="45">
        <f t="shared" si="449"/>
        <v>7.0208627969576192</v>
      </c>
      <c r="BC514" s="45">
        <f t="shared" si="449"/>
        <v>4.3088152484567734</v>
      </c>
      <c r="BD514" s="45">
        <f t="shared" si="449"/>
        <v>3.2511640765330565</v>
      </c>
      <c r="BE514" s="45">
        <f t="shared" si="449"/>
        <v>2.2967477189796233</v>
      </c>
      <c r="BF514" s="45">
        <f t="shared" si="449"/>
        <v>2.5108858688241442</v>
      </c>
      <c r="BG514" s="45">
        <f t="shared" si="449"/>
        <v>6.2380011787291894</v>
      </c>
      <c r="BH514" s="45">
        <f t="shared" si="449"/>
        <v>3.6009480533596356</v>
      </c>
      <c r="BI514" s="45">
        <f t="shared" si="449"/>
        <v>2.5510417994710357</v>
      </c>
      <c r="BJ514" s="45">
        <f t="shared" si="449"/>
        <v>1.5126196159380556</v>
      </c>
      <c r="BK514" s="45">
        <f t="shared" si="449"/>
        <v>1.4230720277091478</v>
      </c>
      <c r="BL514" s="45">
        <f t="shared" si="449"/>
        <v>2.2943287227659326</v>
      </c>
      <c r="BM514" s="45">
        <f t="shared" si="449"/>
        <v>8.0254266692921341</v>
      </c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</row>
    <row r="515" spans="1:92" x14ac:dyDescent="0.25">
      <c r="A515" s="12"/>
      <c r="B515" s="14" t="s">
        <v>94</v>
      </c>
      <c r="C515" s="22" t="str">
        <f t="shared" ref="C515:AD515" si="450">C389</f>
        <v>-</v>
      </c>
      <c r="D515" s="22" t="str">
        <f t="shared" si="450"/>
        <v>-</v>
      </c>
      <c r="E515" s="22" t="str">
        <f t="shared" si="450"/>
        <v>-</v>
      </c>
      <c r="F515" s="22" t="str">
        <f t="shared" si="450"/>
        <v>-</v>
      </c>
      <c r="G515" s="22" t="str">
        <f t="shared" si="450"/>
        <v>-</v>
      </c>
      <c r="H515" s="22" t="str">
        <f t="shared" si="450"/>
        <v>-</v>
      </c>
      <c r="I515" s="22" t="str">
        <f t="shared" si="450"/>
        <v>-</v>
      </c>
      <c r="J515" s="22" t="str">
        <f t="shared" si="450"/>
        <v>-</v>
      </c>
      <c r="K515" s="22" t="str">
        <f t="shared" si="450"/>
        <v>-</v>
      </c>
      <c r="L515" s="22" t="str">
        <f t="shared" si="450"/>
        <v>-</v>
      </c>
      <c r="M515" s="22" t="str">
        <f t="shared" si="450"/>
        <v>-</v>
      </c>
      <c r="N515" s="22" t="str">
        <f t="shared" si="450"/>
        <v>-</v>
      </c>
      <c r="O515" s="22" t="str">
        <f t="shared" si="450"/>
        <v>-</v>
      </c>
      <c r="P515" s="45">
        <f t="shared" si="450"/>
        <v>0.23796932839767318</v>
      </c>
      <c r="Q515" s="45">
        <f t="shared" si="450"/>
        <v>0.33726812816188867</v>
      </c>
      <c r="R515" s="45">
        <f t="shared" si="450"/>
        <v>0.30837004405286345</v>
      </c>
      <c r="S515" s="45">
        <f t="shared" si="450"/>
        <v>0.26187803965581741</v>
      </c>
      <c r="T515" s="45">
        <f t="shared" si="450"/>
        <v>1.6088235294117645</v>
      </c>
      <c r="U515" s="45">
        <f t="shared" si="450"/>
        <v>0.26095316577393213</v>
      </c>
      <c r="V515" s="45">
        <f t="shared" si="450"/>
        <v>0.21836865767501604</v>
      </c>
      <c r="W515" s="45">
        <f t="shared" si="450"/>
        <v>0.1939629045944963</v>
      </c>
      <c r="X515" s="45">
        <f t="shared" si="450"/>
        <v>0.16247833622183708</v>
      </c>
      <c r="Y515" s="45">
        <f t="shared" si="450"/>
        <v>0.19661080423181349</v>
      </c>
      <c r="Z515" s="45">
        <f t="shared" si="450"/>
        <v>0.23014959723820483</v>
      </c>
      <c r="AA515" s="45">
        <f t="shared" si="450"/>
        <v>0.38827721929684589</v>
      </c>
      <c r="AB515" s="45">
        <f t="shared" si="450"/>
        <v>1.6580764368374987</v>
      </c>
      <c r="AC515" s="45">
        <f t="shared" si="450"/>
        <v>1.288936627282492</v>
      </c>
      <c r="AD515" s="45">
        <f t="shared" si="450"/>
        <v>1.5536859749218321</v>
      </c>
      <c r="AE515" s="45">
        <f t="shared" ref="AE515:BM515" si="451">AE389</f>
        <v>1.0936225491676987</v>
      </c>
      <c r="AF515" s="45">
        <f t="shared" si="451"/>
        <v>0.73052839723168184</v>
      </c>
      <c r="AG515" s="45">
        <f t="shared" si="451"/>
        <v>1.1360671678960226</v>
      </c>
      <c r="AH515" s="45">
        <f t="shared" si="451"/>
        <v>1.072183908045977</v>
      </c>
      <c r="AI515" s="45">
        <f t="shared" si="451"/>
        <v>1.2821143409899496</v>
      </c>
      <c r="AJ515" s="45">
        <f t="shared" si="451"/>
        <v>1.4225900039562178</v>
      </c>
      <c r="AK515" s="45">
        <f t="shared" si="451"/>
        <v>1.0995996537545987</v>
      </c>
      <c r="AL515" s="45">
        <f t="shared" si="451"/>
        <v>0.45528744183980541</v>
      </c>
      <c r="AM515" s="45">
        <f t="shared" si="451"/>
        <v>0.43237465993004276</v>
      </c>
      <c r="AN515" s="45">
        <f t="shared" si="451"/>
        <v>0.53550581188772151</v>
      </c>
      <c r="AO515" s="45">
        <f t="shared" si="451"/>
        <v>0.5693538442802013</v>
      </c>
      <c r="AP515" s="45">
        <f t="shared" si="451"/>
        <v>0.80555792345068622</v>
      </c>
      <c r="AQ515" s="45">
        <f t="shared" si="451"/>
        <v>0.71132038847109946</v>
      </c>
      <c r="AR515" s="45">
        <f t="shared" si="451"/>
        <v>0.67884273476644574</v>
      </c>
      <c r="AS515" s="45">
        <f t="shared" si="451"/>
        <v>0.58464190683206529</v>
      </c>
      <c r="AT515" s="45">
        <f t="shared" si="451"/>
        <v>0.66361468031084092</v>
      </c>
      <c r="AU515" s="45">
        <f t="shared" si="451"/>
        <v>0.56293049722811717</v>
      </c>
      <c r="AV515" s="45">
        <f t="shared" si="451"/>
        <v>0.53548724852292273</v>
      </c>
      <c r="AW515" s="45">
        <f t="shared" si="451"/>
        <v>0.30047510733657251</v>
      </c>
      <c r="AX515" s="45">
        <f t="shared" si="451"/>
        <v>0.42242904391969849</v>
      </c>
      <c r="AY515" s="45">
        <f t="shared" si="451"/>
        <v>0.36597769120041795</v>
      </c>
      <c r="AZ515" s="45">
        <f t="shared" si="451"/>
        <v>0.22624661886997355</v>
      </c>
      <c r="BA515" s="45">
        <f t="shared" si="451"/>
        <v>0.21224397929327032</v>
      </c>
      <c r="BB515" s="45">
        <f t="shared" si="451"/>
        <v>9.0406133739854816E-2</v>
      </c>
      <c r="BC515" s="45">
        <f t="shared" si="451"/>
        <v>8.2872047683301281E-2</v>
      </c>
      <c r="BD515" s="45">
        <f t="shared" si="451"/>
        <v>9.6976223456377339E-2</v>
      </c>
      <c r="BE515" s="45">
        <f t="shared" si="451"/>
        <v>5.301726006355402E-2</v>
      </c>
      <c r="BF515" s="45">
        <f t="shared" si="451"/>
        <v>7.417844643425299E-2</v>
      </c>
      <c r="BG515" s="45">
        <f t="shared" si="451"/>
        <v>8.2277631571269355E-2</v>
      </c>
      <c r="BH515" s="45">
        <f t="shared" si="451"/>
        <v>3.2661660347933205E-2</v>
      </c>
      <c r="BI515" s="45">
        <f t="shared" si="451"/>
        <v>0.25246021430667775</v>
      </c>
      <c r="BJ515" s="45">
        <f t="shared" si="451"/>
        <v>0.38141486005334591</v>
      </c>
      <c r="BK515" s="45">
        <f t="shared" si="451"/>
        <v>0.65575159036837527</v>
      </c>
      <c r="BL515" s="45">
        <f t="shared" si="451"/>
        <v>0.58684419643001451</v>
      </c>
      <c r="BM515" s="45">
        <f t="shared" si="451"/>
        <v>0.75241631674184151</v>
      </c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</row>
    <row r="516" spans="1:92" x14ac:dyDescent="0.25">
      <c r="A516" s="12"/>
      <c r="B516" s="14" t="s">
        <v>95</v>
      </c>
      <c r="C516" s="22" t="str">
        <f t="shared" ref="C516:AD516" si="452">C390</f>
        <v>-</v>
      </c>
      <c r="D516" s="22" t="str">
        <f t="shared" si="452"/>
        <v>-</v>
      </c>
      <c r="E516" s="22" t="str">
        <f t="shared" si="452"/>
        <v>-</v>
      </c>
      <c r="F516" s="22" t="str">
        <f t="shared" si="452"/>
        <v>-</v>
      </c>
      <c r="G516" s="22" t="str">
        <f t="shared" si="452"/>
        <v>-</v>
      </c>
      <c r="H516" s="22" t="str">
        <f t="shared" si="452"/>
        <v>-</v>
      </c>
      <c r="I516" s="22" t="str">
        <f t="shared" si="452"/>
        <v>-</v>
      </c>
      <c r="J516" s="22" t="str">
        <f t="shared" si="452"/>
        <v>-</v>
      </c>
      <c r="K516" s="22" t="str">
        <f t="shared" si="452"/>
        <v>-</v>
      </c>
      <c r="L516" s="22" t="str">
        <f t="shared" si="452"/>
        <v>-</v>
      </c>
      <c r="M516" s="22" t="str">
        <f t="shared" si="452"/>
        <v>-</v>
      </c>
      <c r="N516" s="22" t="str">
        <f t="shared" si="452"/>
        <v>-</v>
      </c>
      <c r="O516" s="22" t="str">
        <f t="shared" si="452"/>
        <v>-</v>
      </c>
      <c r="P516" s="45">
        <f t="shared" si="452"/>
        <v>0</v>
      </c>
      <c r="Q516" s="45">
        <f t="shared" si="452"/>
        <v>0.33726812816188867</v>
      </c>
      <c r="R516" s="45">
        <f t="shared" si="452"/>
        <v>0.30837004405286345</v>
      </c>
      <c r="S516" s="45">
        <f t="shared" si="452"/>
        <v>0.26187803965581741</v>
      </c>
      <c r="T516" s="45">
        <f t="shared" si="452"/>
        <v>0.25441176470588234</v>
      </c>
      <c r="U516" s="45">
        <f t="shared" si="452"/>
        <v>0.27468754291992858</v>
      </c>
      <c r="V516" s="45">
        <f t="shared" si="452"/>
        <v>0.20552344251766216</v>
      </c>
      <c r="W516" s="45">
        <f t="shared" si="452"/>
        <v>3.6368044611468059E-2</v>
      </c>
      <c r="X516" s="45">
        <f t="shared" si="452"/>
        <v>0.10831889081455806</v>
      </c>
      <c r="Y516" s="45">
        <f t="shared" si="452"/>
        <v>0.69281902443591425</v>
      </c>
      <c r="Z516" s="45">
        <f t="shared" si="452"/>
        <v>0.8822401227464518</v>
      </c>
      <c r="AA516" s="45">
        <f t="shared" si="452"/>
        <v>0.65422052018509658</v>
      </c>
      <c r="AB516" s="45">
        <f t="shared" si="452"/>
        <v>0</v>
      </c>
      <c r="AC516" s="45">
        <f t="shared" si="452"/>
        <v>0</v>
      </c>
      <c r="AD516" s="45">
        <f t="shared" si="452"/>
        <v>3.223414885729942E-3</v>
      </c>
      <c r="AE516" s="45">
        <f t="shared" ref="AE516:BM516" si="453">AE390</f>
        <v>3.0210567656566269E-3</v>
      </c>
      <c r="AF516" s="45">
        <f t="shared" si="453"/>
        <v>1.922443150609689E-2</v>
      </c>
      <c r="AG516" s="45">
        <f t="shared" si="453"/>
        <v>7.1152432227308306E-3</v>
      </c>
      <c r="AH516" s="45">
        <f t="shared" si="453"/>
        <v>8.6436781609195407E-2</v>
      </c>
      <c r="AI516" s="45">
        <f t="shared" si="453"/>
        <v>3.2790648107159843E-3</v>
      </c>
      <c r="AJ516" s="45">
        <f t="shared" si="453"/>
        <v>1.3187392852433073E-2</v>
      </c>
      <c r="AK516" s="45">
        <f t="shared" si="453"/>
        <v>6.7626054966457468E-3</v>
      </c>
      <c r="AL516" s="45">
        <f t="shared" si="453"/>
        <v>0</v>
      </c>
      <c r="AM516" s="45">
        <f t="shared" si="453"/>
        <v>0</v>
      </c>
      <c r="AN516" s="45">
        <f t="shared" si="453"/>
        <v>0</v>
      </c>
      <c r="AO516" s="45">
        <f t="shared" si="453"/>
        <v>7.6116824101631184E-4</v>
      </c>
      <c r="AP516" s="45">
        <f t="shared" si="453"/>
        <v>7.814053931179496E-3</v>
      </c>
      <c r="AQ516" s="45">
        <f t="shared" si="453"/>
        <v>2.5046492551799278E-3</v>
      </c>
      <c r="AR516" s="45">
        <f t="shared" si="453"/>
        <v>6.3497194578494079E-3</v>
      </c>
      <c r="AS516" s="45">
        <f t="shared" si="453"/>
        <v>1.284927267762781E-2</v>
      </c>
      <c r="AT516" s="45">
        <f t="shared" si="453"/>
        <v>9.1367238593521583E-3</v>
      </c>
      <c r="AU516" s="45">
        <f t="shared" si="453"/>
        <v>0.18574262426629629</v>
      </c>
      <c r="AV516" s="45">
        <f t="shared" si="453"/>
        <v>7.5536609079350836E-2</v>
      </c>
      <c r="AW516" s="45">
        <f t="shared" si="453"/>
        <v>4.0040915759296893E-2</v>
      </c>
      <c r="AX516" s="45">
        <f t="shared" si="453"/>
        <v>6.4610414583493574E-3</v>
      </c>
      <c r="AY516" s="45">
        <f t="shared" si="453"/>
        <v>5.2798603893758093E-3</v>
      </c>
      <c r="AZ516" s="45">
        <f t="shared" si="453"/>
        <v>3.0920371245563055E-2</v>
      </c>
      <c r="BA516" s="45">
        <f t="shared" si="453"/>
        <v>1.012829169480081E-2</v>
      </c>
      <c r="BB516" s="45">
        <f t="shared" si="453"/>
        <v>0.17713888055574264</v>
      </c>
      <c r="BC516" s="45">
        <f t="shared" si="453"/>
        <v>3.7186175242506989E-3</v>
      </c>
      <c r="BD516" s="45">
        <f t="shared" si="453"/>
        <v>0</v>
      </c>
      <c r="BE516" s="45">
        <f t="shared" si="453"/>
        <v>2.2229459146144243E-4</v>
      </c>
      <c r="BF516" s="45">
        <f t="shared" si="453"/>
        <v>0</v>
      </c>
      <c r="BG516" s="45">
        <f t="shared" si="453"/>
        <v>1.410098558099095</v>
      </c>
      <c r="BH516" s="45">
        <f t="shared" si="453"/>
        <v>0.47045769044208424</v>
      </c>
      <c r="BI516" s="45">
        <f t="shared" si="453"/>
        <v>9.1939840797331043E-2</v>
      </c>
      <c r="BJ516" s="45">
        <f t="shared" si="453"/>
        <v>0.25101661730006525</v>
      </c>
      <c r="BK516" s="45">
        <f t="shared" si="453"/>
        <v>0.3369834561615262</v>
      </c>
      <c r="BL516" s="45">
        <f t="shared" si="453"/>
        <v>0.1840104683721232</v>
      </c>
      <c r="BM516" s="45">
        <f t="shared" si="453"/>
        <v>2.4354528147170131</v>
      </c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</row>
    <row r="517" spans="1:92" x14ac:dyDescent="0.25">
      <c r="A517" s="12"/>
      <c r="B517" s="31" t="s">
        <v>19</v>
      </c>
      <c r="C517" s="22" t="str">
        <f t="shared" ref="C517:AD517" si="454">C391</f>
        <v>-</v>
      </c>
      <c r="D517" s="22" t="str">
        <f t="shared" si="454"/>
        <v>-</v>
      </c>
      <c r="E517" s="22" t="str">
        <f t="shared" si="454"/>
        <v>-</v>
      </c>
      <c r="F517" s="22" t="str">
        <f t="shared" si="454"/>
        <v>-</v>
      </c>
      <c r="G517" s="22" t="str">
        <f t="shared" si="454"/>
        <v>-</v>
      </c>
      <c r="H517" s="22" t="str">
        <f t="shared" si="454"/>
        <v>-</v>
      </c>
      <c r="I517" s="22" t="str">
        <f t="shared" si="454"/>
        <v>-</v>
      </c>
      <c r="J517" s="22" t="str">
        <f t="shared" si="454"/>
        <v>-</v>
      </c>
      <c r="K517" s="22" t="str">
        <f t="shared" si="454"/>
        <v>-</v>
      </c>
      <c r="L517" s="22" t="str">
        <f t="shared" si="454"/>
        <v>-</v>
      </c>
      <c r="M517" s="22" t="str">
        <f t="shared" si="454"/>
        <v>-</v>
      </c>
      <c r="N517" s="22" t="str">
        <f t="shared" si="454"/>
        <v>-</v>
      </c>
      <c r="O517" s="22" t="str">
        <f t="shared" si="454"/>
        <v>-</v>
      </c>
      <c r="P517" s="45">
        <f t="shared" si="454"/>
        <v>0.79323109465891073</v>
      </c>
      <c r="Q517" s="45">
        <f t="shared" si="454"/>
        <v>1.0118043844856661</v>
      </c>
      <c r="R517" s="45">
        <f t="shared" si="454"/>
        <v>1.0352422907488987</v>
      </c>
      <c r="S517" s="45">
        <f t="shared" si="454"/>
        <v>1.1410400299289187</v>
      </c>
      <c r="T517" s="45">
        <f t="shared" si="454"/>
        <v>0.78382352941176459</v>
      </c>
      <c r="U517" s="45">
        <f t="shared" si="454"/>
        <v>1.0300782859497322</v>
      </c>
      <c r="V517" s="45">
        <f t="shared" si="454"/>
        <v>1.2074502247912653</v>
      </c>
      <c r="W517" s="45">
        <f t="shared" si="454"/>
        <v>1.0304279306582615</v>
      </c>
      <c r="X517" s="45">
        <f t="shared" si="454"/>
        <v>0.97487001733102241</v>
      </c>
      <c r="Y517" s="45">
        <f t="shared" si="454"/>
        <v>1.2452017601348186</v>
      </c>
      <c r="Z517" s="45">
        <f t="shared" si="454"/>
        <v>1.5496739547372458</v>
      </c>
      <c r="AA517" s="45">
        <f t="shared" si="454"/>
        <v>2.3190255837455456</v>
      </c>
      <c r="AB517" s="45">
        <f t="shared" si="454"/>
        <v>2.3047748711465523</v>
      </c>
      <c r="AC517" s="45">
        <f t="shared" si="454"/>
        <v>2.1732903687790905</v>
      </c>
      <c r="AD517" s="45">
        <f t="shared" si="454"/>
        <v>2.6947748444702317</v>
      </c>
      <c r="AE517" s="45">
        <f t="shared" ref="AE517:BM517" si="455">AE391</f>
        <v>2.5135192290263135</v>
      </c>
      <c r="AF517" s="45">
        <f t="shared" si="455"/>
        <v>1.249588047896298</v>
      </c>
      <c r="AG517" s="45">
        <f t="shared" si="455"/>
        <v>1.0317102672959704</v>
      </c>
      <c r="AH517" s="45">
        <f t="shared" si="455"/>
        <v>1.2119540229885057</v>
      </c>
      <c r="AI517" s="45">
        <f t="shared" si="455"/>
        <v>1.2853934058006655</v>
      </c>
      <c r="AJ517" s="45">
        <f t="shared" si="455"/>
        <v>1.6962284056442043</v>
      </c>
      <c r="AK517" s="45">
        <f t="shared" si="455"/>
        <v>1.4079744644016445</v>
      </c>
      <c r="AL517" s="45">
        <f t="shared" si="455"/>
        <v>0.47416521381852911</v>
      </c>
      <c r="AM517" s="45">
        <f t="shared" si="455"/>
        <v>1.0114652157015158</v>
      </c>
      <c r="AN517" s="45">
        <f t="shared" si="455"/>
        <v>0.86036241815136294</v>
      </c>
      <c r="AO517" s="45">
        <f t="shared" si="455"/>
        <v>1.4842780699818081</v>
      </c>
      <c r="AP517" s="45">
        <f t="shared" si="455"/>
        <v>2.0231295996362912</v>
      </c>
      <c r="AQ517" s="45">
        <f t="shared" si="455"/>
        <v>2.0682141224648252</v>
      </c>
      <c r="AR517" s="45">
        <f t="shared" si="455"/>
        <v>3.1367614121776075</v>
      </c>
      <c r="AS517" s="45">
        <f t="shared" si="455"/>
        <v>4.0930287341860252</v>
      </c>
      <c r="AT517" s="45">
        <f t="shared" si="455"/>
        <v>3.010310071554974</v>
      </c>
      <c r="AU517" s="45">
        <f t="shared" si="455"/>
        <v>2.4659777353249068</v>
      </c>
      <c r="AV517" s="45">
        <f t="shared" si="455"/>
        <v>0.85670480891481571</v>
      </c>
      <c r="AW517" s="45">
        <f t="shared" si="455"/>
        <v>0.9815071535283113</v>
      </c>
      <c r="AX517" s="45">
        <f t="shared" si="455"/>
        <v>1.1399123144373511</v>
      </c>
      <c r="AY517" s="45">
        <f t="shared" si="455"/>
        <v>0.62802549894680681</v>
      </c>
      <c r="AZ517" s="45">
        <f t="shared" si="455"/>
        <v>0.45299600800410261</v>
      </c>
      <c r="BA517" s="45">
        <f t="shared" si="455"/>
        <v>0.49538600045014625</v>
      </c>
      <c r="BB517" s="45">
        <f t="shared" si="455"/>
        <v>0.6469242527208573</v>
      </c>
      <c r="BC517" s="45">
        <f t="shared" si="455"/>
        <v>0.41188116006700598</v>
      </c>
      <c r="BD517" s="45">
        <f t="shared" si="455"/>
        <v>0.45694617530116904</v>
      </c>
      <c r="BE517" s="45">
        <f t="shared" si="455"/>
        <v>0.56184957991879581</v>
      </c>
      <c r="BF517" s="45">
        <f t="shared" si="455"/>
        <v>0.45961547202399888</v>
      </c>
      <c r="BG517" s="45">
        <f t="shared" si="455"/>
        <v>0.84604454662690876</v>
      </c>
      <c r="BH517" s="45">
        <f t="shared" si="455"/>
        <v>1.0322490635458559</v>
      </c>
      <c r="BI517" s="45">
        <f t="shared" si="455"/>
        <v>0.90784710177727546</v>
      </c>
      <c r="BJ517" s="45">
        <f t="shared" si="455"/>
        <v>9.4538725996128475E-2</v>
      </c>
      <c r="BK517" s="45">
        <f t="shared" si="455"/>
        <v>7.9692033551712282E-2</v>
      </c>
      <c r="BL517" s="45">
        <f t="shared" si="455"/>
        <v>7.791434246387198E-2</v>
      </c>
      <c r="BM517" s="45">
        <f t="shared" si="455"/>
        <v>2.084255725046652E-2</v>
      </c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</row>
    <row r="518" spans="1:92" x14ac:dyDescent="0.25">
      <c r="A518" s="12"/>
      <c r="B518" s="34" t="s">
        <v>92</v>
      </c>
      <c r="C518" s="22" t="str">
        <f t="shared" ref="C518:AH518" si="456">C449</f>
        <v>-</v>
      </c>
      <c r="D518" s="22" t="str">
        <f t="shared" si="456"/>
        <v>-</v>
      </c>
      <c r="E518" s="22" t="str">
        <f t="shared" si="456"/>
        <v>-</v>
      </c>
      <c r="F518" s="22" t="str">
        <f t="shared" si="456"/>
        <v>-</v>
      </c>
      <c r="G518" s="22" t="str">
        <f t="shared" si="456"/>
        <v>-</v>
      </c>
      <c r="H518" s="22" t="str">
        <f t="shared" si="456"/>
        <v>-</v>
      </c>
      <c r="I518" s="22" t="str">
        <f t="shared" si="456"/>
        <v>-</v>
      </c>
      <c r="J518" s="22" t="str">
        <f t="shared" si="456"/>
        <v>-</v>
      </c>
      <c r="K518" s="22" t="str">
        <f t="shared" si="456"/>
        <v>-</v>
      </c>
      <c r="L518" s="22" t="str">
        <f t="shared" si="456"/>
        <v>-</v>
      </c>
      <c r="M518" s="22" t="str">
        <f t="shared" si="456"/>
        <v>-</v>
      </c>
      <c r="N518" s="22" t="str">
        <f t="shared" si="456"/>
        <v>-</v>
      </c>
      <c r="O518" s="22" t="str">
        <f t="shared" si="456"/>
        <v>-</v>
      </c>
      <c r="P518" s="45">
        <f t="shared" si="456"/>
        <v>0.26441036488630354</v>
      </c>
      <c r="Q518" s="45">
        <f t="shared" si="456"/>
        <v>-0.26499638641291257</v>
      </c>
      <c r="R518" s="45">
        <f t="shared" si="456"/>
        <v>-0.1762114537444934</v>
      </c>
      <c r="S518" s="45">
        <f t="shared" si="456"/>
        <v>0.91657313879536106</v>
      </c>
      <c r="T518" s="45">
        <f t="shared" si="456"/>
        <v>1</v>
      </c>
      <c r="U518" s="45">
        <f t="shared" si="456"/>
        <v>2.3073753605273999</v>
      </c>
      <c r="V518" s="45">
        <f t="shared" si="456"/>
        <v>3.1856133590237636</v>
      </c>
      <c r="W518" s="45">
        <f t="shared" si="456"/>
        <v>4.1217117226330462</v>
      </c>
      <c r="X518" s="45">
        <f t="shared" si="456"/>
        <v>5.1126516464471399</v>
      </c>
      <c r="Y518" s="45">
        <f t="shared" si="456"/>
        <v>7.1903379833348939</v>
      </c>
      <c r="Z518" s="45">
        <f t="shared" si="456"/>
        <v>5.8688147295742237</v>
      </c>
      <c r="AA518" s="45">
        <f t="shared" si="456"/>
        <v>4.9997340566991113</v>
      </c>
      <c r="AB518" s="45">
        <f t="shared" si="456"/>
        <v>5.5382670426918219</v>
      </c>
      <c r="AC518" s="45">
        <f t="shared" si="456"/>
        <v>4.754744002864304</v>
      </c>
      <c r="AD518" s="45">
        <f t="shared" si="456"/>
        <v>4.2420139896206042</v>
      </c>
      <c r="AE518" s="45">
        <f t="shared" si="456"/>
        <v>5.3684178725718255</v>
      </c>
      <c r="AF518" s="45">
        <f t="shared" si="456"/>
        <v>6.1106228715807971</v>
      </c>
      <c r="AG518" s="45">
        <f t="shared" si="456"/>
        <v>4.7885586888978491</v>
      </c>
      <c r="AH518" s="45">
        <f t="shared" si="456"/>
        <v>3.2643678160919536</v>
      </c>
      <c r="AI518" s="45">
        <f t="shared" ref="AI518:BM518" si="457">AI449</f>
        <v>3.0987162461266049</v>
      </c>
      <c r="AJ518" s="45">
        <f t="shared" si="457"/>
        <v>3.8655545298694451</v>
      </c>
      <c r="AK518" s="45">
        <f t="shared" si="457"/>
        <v>3.9480090889417876</v>
      </c>
      <c r="AL518" s="45">
        <f t="shared" si="457"/>
        <v>3.2658545523191895</v>
      </c>
      <c r="AM518" s="45">
        <f t="shared" si="457"/>
        <v>2.6214535561601244</v>
      </c>
      <c r="AN518" s="45">
        <f t="shared" si="457"/>
        <v>2.8391113818249494</v>
      </c>
      <c r="AO518" s="45">
        <f t="shared" si="457"/>
        <v>3.4244959163323867</v>
      </c>
      <c r="AP518" s="45">
        <f t="shared" si="457"/>
        <v>2.9458983320546697</v>
      </c>
      <c r="AQ518" s="45">
        <f t="shared" si="457"/>
        <v>3.3887904422584421</v>
      </c>
      <c r="AR518" s="45">
        <f t="shared" si="457"/>
        <v>3.1084762982290055</v>
      </c>
      <c r="AS518" s="45">
        <f t="shared" si="457"/>
        <v>2.9762127839555412</v>
      </c>
      <c r="AT518" s="45">
        <f t="shared" si="457"/>
        <v>4.1461491113333846</v>
      </c>
      <c r="AU518" s="45">
        <f t="shared" si="457"/>
        <v>4.9967209909531931</v>
      </c>
      <c r="AV518" s="45">
        <f t="shared" si="457"/>
        <v>7.9784608481041062</v>
      </c>
      <c r="AW518" s="45">
        <f t="shared" si="457"/>
        <v>9.0650614409346026</v>
      </c>
      <c r="AX518" s="45">
        <f t="shared" si="457"/>
        <v>9.2294438889316215</v>
      </c>
      <c r="AY518" s="45">
        <f t="shared" si="457"/>
        <v>9.708551706506455</v>
      </c>
      <c r="AZ518" s="45">
        <f t="shared" si="457"/>
        <v>10.519210851793382</v>
      </c>
      <c r="BA518" s="45">
        <f t="shared" si="457"/>
        <v>10.473778978167905</v>
      </c>
      <c r="BB518" s="45">
        <f t="shared" si="457"/>
        <v>10.554661017813887</v>
      </c>
      <c r="BC518" s="45">
        <f t="shared" si="457"/>
        <v>11.454758590891865</v>
      </c>
      <c r="BD518" s="45">
        <f t="shared" si="457"/>
        <v>12.096408840178842</v>
      </c>
      <c r="BE518" s="45">
        <f t="shared" si="457"/>
        <v>12.640448501567732</v>
      </c>
      <c r="BF518" s="45">
        <f t="shared" si="457"/>
        <v>14.146356983773464</v>
      </c>
      <c r="BG518" s="45">
        <f t="shared" si="457"/>
        <v>15.629321763892372</v>
      </c>
      <c r="BH518" s="45">
        <f t="shared" si="457"/>
        <v>14.050354114044353</v>
      </c>
      <c r="BI518" s="45">
        <f t="shared" si="457"/>
        <v>13.762910723804847</v>
      </c>
      <c r="BJ518" s="45">
        <f t="shared" si="457"/>
        <v>19.651015182919394</v>
      </c>
      <c r="BK518" s="45">
        <f t="shared" si="457"/>
        <v>18.112860768682033</v>
      </c>
      <c r="BL518" s="45">
        <f t="shared" si="457"/>
        <v>22.709544200267711</v>
      </c>
      <c r="BM518" s="45">
        <f t="shared" si="457"/>
        <v>41.75181068413454</v>
      </c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</row>
    <row r="519" spans="1:92" x14ac:dyDescent="0.25">
      <c r="A519" s="12"/>
      <c r="B519" s="14" t="s">
        <v>20</v>
      </c>
      <c r="C519" s="22" t="str">
        <f t="shared" ref="C519:AH519" si="458">C450</f>
        <v>-</v>
      </c>
      <c r="D519" s="22" t="str">
        <f t="shared" si="458"/>
        <v>-</v>
      </c>
      <c r="E519" s="22" t="str">
        <f t="shared" si="458"/>
        <v>-</v>
      </c>
      <c r="F519" s="22" t="str">
        <f t="shared" si="458"/>
        <v>-</v>
      </c>
      <c r="G519" s="22" t="str">
        <f t="shared" si="458"/>
        <v>-</v>
      </c>
      <c r="H519" s="22" t="str">
        <f t="shared" si="458"/>
        <v>-</v>
      </c>
      <c r="I519" s="22" t="str">
        <f t="shared" si="458"/>
        <v>-</v>
      </c>
      <c r="J519" s="22" t="str">
        <f t="shared" si="458"/>
        <v>-</v>
      </c>
      <c r="K519" s="22" t="str">
        <f t="shared" si="458"/>
        <v>-</v>
      </c>
      <c r="L519" s="22" t="str">
        <f t="shared" si="458"/>
        <v>-</v>
      </c>
      <c r="M519" s="22" t="str">
        <f t="shared" si="458"/>
        <v>-</v>
      </c>
      <c r="N519" s="22" t="str">
        <f t="shared" si="458"/>
        <v>-</v>
      </c>
      <c r="O519" s="22" t="str">
        <f t="shared" si="458"/>
        <v>-</v>
      </c>
      <c r="P519" s="45">
        <f t="shared" si="458"/>
        <v>0.26441036488630354</v>
      </c>
      <c r="Q519" s="45">
        <f t="shared" si="458"/>
        <v>-0.26499638641291257</v>
      </c>
      <c r="R519" s="45">
        <f t="shared" si="458"/>
        <v>-0.48458149779735682</v>
      </c>
      <c r="S519" s="45">
        <f t="shared" si="458"/>
        <v>0.4863449307893753</v>
      </c>
      <c r="T519" s="45">
        <f t="shared" si="458"/>
        <v>0.61764705882352933</v>
      </c>
      <c r="U519" s="45">
        <f t="shared" si="458"/>
        <v>2.0464221947534682</v>
      </c>
      <c r="V519" s="45">
        <f t="shared" si="458"/>
        <v>2.8644829800899165</v>
      </c>
      <c r="W519" s="45">
        <f t="shared" si="458"/>
        <v>3.7337859134440534</v>
      </c>
      <c r="X519" s="45">
        <f t="shared" si="458"/>
        <v>4.9176776429809363</v>
      </c>
      <c r="Y519" s="45">
        <f t="shared" si="458"/>
        <v>5.5519146147364484</v>
      </c>
      <c r="Z519" s="45">
        <f t="shared" si="458"/>
        <v>4.0736478711162256</v>
      </c>
      <c r="AA519" s="45">
        <f t="shared" si="458"/>
        <v>3.2764214669432477</v>
      </c>
      <c r="AB519" s="45">
        <f t="shared" si="458"/>
        <v>3.3696392103471751</v>
      </c>
      <c r="AC519" s="45">
        <f t="shared" si="458"/>
        <v>3.494450411743645</v>
      </c>
      <c r="AD519" s="45">
        <f t="shared" si="458"/>
        <v>3.0880314605292845</v>
      </c>
      <c r="AE519" s="45">
        <f t="shared" si="458"/>
        <v>4.3019848342950358</v>
      </c>
      <c r="AF519" s="45">
        <f t="shared" si="458"/>
        <v>5.2455234538064373</v>
      </c>
      <c r="AG519" s="45">
        <f t="shared" si="458"/>
        <v>3.3702535398335032</v>
      </c>
      <c r="AH519" s="45">
        <f t="shared" si="458"/>
        <v>2.6354022988505745</v>
      </c>
      <c r="AI519" s="45">
        <f t="shared" ref="AI519:BM519" si="459">AI450</f>
        <v>2.5232403718459495</v>
      </c>
      <c r="AJ519" s="45">
        <f t="shared" si="459"/>
        <v>2.9028748516418306</v>
      </c>
      <c r="AK519" s="45">
        <f t="shared" si="459"/>
        <v>3.1567842458342348</v>
      </c>
      <c r="AL519" s="45">
        <f t="shared" si="459"/>
        <v>2.0188111445482102</v>
      </c>
      <c r="AM519" s="45">
        <f t="shared" si="459"/>
        <v>1.2300816167897397</v>
      </c>
      <c r="AN519" s="45">
        <f t="shared" si="459"/>
        <v>1.3129621169822174</v>
      </c>
      <c r="AO519" s="45">
        <f t="shared" si="459"/>
        <v>1.8138639183418712</v>
      </c>
      <c r="AP519" s="45">
        <f t="shared" si="459"/>
        <v>1.0506350694740432</v>
      </c>
      <c r="AQ519" s="45">
        <f t="shared" si="459"/>
        <v>1.0726160435308041</v>
      </c>
      <c r="AR519" s="45">
        <f t="shared" si="459"/>
        <v>0.74580341268558503</v>
      </c>
      <c r="AS519" s="45">
        <f t="shared" si="459"/>
        <v>0.20505297648047713</v>
      </c>
      <c r="AT519" s="45">
        <f t="shared" si="459"/>
        <v>0.86943140724782642</v>
      </c>
      <c r="AU519" s="45">
        <f t="shared" si="459"/>
        <v>0.7995894110410956</v>
      </c>
      <c r="AV519" s="45">
        <f t="shared" si="459"/>
        <v>2.9747214120110685</v>
      </c>
      <c r="AW519" s="45">
        <f t="shared" si="459"/>
        <v>3.3960753172990215</v>
      </c>
      <c r="AX519" s="45">
        <f t="shared" si="459"/>
        <v>2.6711791400661489</v>
      </c>
      <c r="AY519" s="45">
        <f t="shared" si="459"/>
        <v>3.0567612780596791</v>
      </c>
      <c r="AZ519" s="45">
        <f t="shared" si="459"/>
        <v>4.1574073143018033</v>
      </c>
      <c r="BA519" s="45">
        <f t="shared" si="459"/>
        <v>3.858428989421562</v>
      </c>
      <c r="BB519" s="45">
        <f t="shared" si="459"/>
        <v>2.9746271002079547</v>
      </c>
      <c r="BC519" s="45">
        <f t="shared" si="459"/>
        <v>6.6540233670842133</v>
      </c>
      <c r="BD519" s="45">
        <f t="shared" si="459"/>
        <v>8.5708165253274391</v>
      </c>
      <c r="BE519" s="45">
        <f t="shared" si="459"/>
        <v>10.10640130620302</v>
      </c>
      <c r="BF519" s="45">
        <f t="shared" si="459"/>
        <v>11.218490068633244</v>
      </c>
      <c r="BG519" s="45">
        <f t="shared" si="459"/>
        <v>8.9399606701250516</v>
      </c>
      <c r="BH519" s="45">
        <f t="shared" si="459"/>
        <v>10.273065540163838</v>
      </c>
      <c r="BI519" s="45">
        <f t="shared" si="459"/>
        <v>11.062044204709681</v>
      </c>
      <c r="BJ519" s="45">
        <f t="shared" si="459"/>
        <v>14.979498136283114</v>
      </c>
      <c r="BK519" s="45">
        <f t="shared" si="459"/>
        <v>13.921059803861969</v>
      </c>
      <c r="BL519" s="45">
        <f t="shared" si="459"/>
        <v>14.919767705847828</v>
      </c>
      <c r="BM519" s="45">
        <f t="shared" si="459"/>
        <v>22.274440933573572</v>
      </c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</row>
    <row r="520" spans="1:92" x14ac:dyDescent="0.25">
      <c r="A520" s="12"/>
      <c r="B520" s="31" t="s">
        <v>21</v>
      </c>
      <c r="C520" s="22" t="str">
        <f t="shared" ref="C520:AH520" si="460">C451</f>
        <v>-</v>
      </c>
      <c r="D520" s="22" t="str">
        <f t="shared" si="460"/>
        <v>-</v>
      </c>
      <c r="E520" s="22" t="str">
        <f t="shared" si="460"/>
        <v>-</v>
      </c>
      <c r="F520" s="22" t="str">
        <f t="shared" si="460"/>
        <v>-</v>
      </c>
      <c r="G520" s="22" t="str">
        <f t="shared" si="460"/>
        <v>-</v>
      </c>
      <c r="H520" s="22" t="str">
        <f t="shared" si="460"/>
        <v>-</v>
      </c>
      <c r="I520" s="22" t="str">
        <f t="shared" si="460"/>
        <v>-</v>
      </c>
      <c r="J520" s="22" t="str">
        <f t="shared" si="460"/>
        <v>-</v>
      </c>
      <c r="K520" s="22" t="str">
        <f t="shared" si="460"/>
        <v>-</v>
      </c>
      <c r="L520" s="22" t="str">
        <f t="shared" si="460"/>
        <v>-</v>
      </c>
      <c r="M520" s="22" t="str">
        <f t="shared" si="460"/>
        <v>-</v>
      </c>
      <c r="N520" s="22" t="str">
        <f t="shared" si="460"/>
        <v>-</v>
      </c>
      <c r="O520" s="22" t="str">
        <f t="shared" si="460"/>
        <v>-</v>
      </c>
      <c r="P520" s="45">
        <f t="shared" si="460"/>
        <v>0</v>
      </c>
      <c r="Q520" s="45">
        <f t="shared" si="460"/>
        <v>0</v>
      </c>
      <c r="R520" s="45">
        <f t="shared" si="460"/>
        <v>0.22026431718061676</v>
      </c>
      <c r="S520" s="45">
        <f t="shared" si="460"/>
        <v>0.35540591096146651</v>
      </c>
      <c r="T520" s="45">
        <f t="shared" si="460"/>
        <v>0.27941176470588236</v>
      </c>
      <c r="U520" s="45">
        <f t="shared" si="460"/>
        <v>0.10987501716797143</v>
      </c>
      <c r="V520" s="45">
        <f t="shared" si="460"/>
        <v>0.15414258188824664</v>
      </c>
      <c r="W520" s="45">
        <f t="shared" si="460"/>
        <v>0.10910413383440416</v>
      </c>
      <c r="X520" s="45">
        <f t="shared" si="460"/>
        <v>0.11915077989601386</v>
      </c>
      <c r="Y520" s="45">
        <f t="shared" si="460"/>
        <v>1.4418125643666324</v>
      </c>
      <c r="Z520" s="45">
        <f t="shared" si="460"/>
        <v>1.5266589950134253</v>
      </c>
      <c r="AA520" s="45">
        <f t="shared" si="460"/>
        <v>1.3350353704590181</v>
      </c>
      <c r="AB520" s="45">
        <f t="shared" si="460"/>
        <v>1.4246815131770885</v>
      </c>
      <c r="AC520" s="45">
        <f t="shared" si="460"/>
        <v>0.7662012173290369</v>
      </c>
      <c r="AD520" s="45">
        <f t="shared" si="460"/>
        <v>0.62534248783160884</v>
      </c>
      <c r="AE520" s="45">
        <f t="shared" si="460"/>
        <v>0.59816923960001211</v>
      </c>
      <c r="AF520" s="45">
        <f t="shared" si="460"/>
        <v>0.37899593540591014</v>
      </c>
      <c r="AG520" s="45">
        <f t="shared" si="460"/>
        <v>0.66646111519578777</v>
      </c>
      <c r="AH520" s="45">
        <f t="shared" si="460"/>
        <v>0.14160919540229885</v>
      </c>
      <c r="AI520" s="45">
        <f t="shared" ref="AI520:BM520" si="461">AI451</f>
        <v>0.2278950043447609</v>
      </c>
      <c r="AJ520" s="45">
        <f t="shared" si="461"/>
        <v>0.4384808123433997</v>
      </c>
      <c r="AK520" s="45">
        <f t="shared" si="461"/>
        <v>0.36923826011685784</v>
      </c>
      <c r="AL520" s="45">
        <f t="shared" si="461"/>
        <v>0.50081618602378597</v>
      </c>
      <c r="AM520" s="45">
        <f t="shared" si="461"/>
        <v>0.53536727555382824</v>
      </c>
      <c r="AN520" s="45">
        <f t="shared" si="461"/>
        <v>0.58372671437998069</v>
      </c>
      <c r="AO520" s="45">
        <f t="shared" si="461"/>
        <v>0.42625421496913463</v>
      </c>
      <c r="AP520" s="45">
        <f t="shared" si="461"/>
        <v>0.24081493478816809</v>
      </c>
      <c r="AQ520" s="45">
        <f t="shared" si="461"/>
        <v>0.47713568311177623</v>
      </c>
      <c r="AR520" s="45">
        <f t="shared" si="461"/>
        <v>0.38386940358816873</v>
      </c>
      <c r="AS520" s="45">
        <f t="shared" si="461"/>
        <v>0.42991524833896377</v>
      </c>
      <c r="AT520" s="45">
        <f t="shared" si="461"/>
        <v>0.19283296145264292</v>
      </c>
      <c r="AU520" s="45">
        <f t="shared" si="461"/>
        <v>0.23543692286385798</v>
      </c>
      <c r="AV520" s="45">
        <f t="shared" si="461"/>
        <v>0.84473861341709666</v>
      </c>
      <c r="AW520" s="45">
        <f t="shared" si="461"/>
        <v>0.75640318173865062</v>
      </c>
      <c r="AX520" s="45">
        <f t="shared" si="461"/>
        <v>1.1417583262825937</v>
      </c>
      <c r="AY520" s="45">
        <f t="shared" si="461"/>
        <v>1.023737140761078</v>
      </c>
      <c r="AZ520" s="45">
        <f t="shared" si="461"/>
        <v>0.41026053555088537</v>
      </c>
      <c r="BA520" s="45">
        <f t="shared" si="461"/>
        <v>0.52419536349313534</v>
      </c>
      <c r="BB520" s="45">
        <f t="shared" si="461"/>
        <v>0.55917112064831198</v>
      </c>
      <c r="BC520" s="45">
        <f t="shared" si="461"/>
        <v>0.49191997535087811</v>
      </c>
      <c r="BD520" s="45">
        <f t="shared" si="461"/>
        <v>0.27442823831834545</v>
      </c>
      <c r="BE520" s="45">
        <f t="shared" si="461"/>
        <v>0.2372994763850898</v>
      </c>
      <c r="BF520" s="45">
        <f t="shared" si="461"/>
        <v>0.41698104631607652</v>
      </c>
      <c r="BG520" s="45">
        <f t="shared" si="461"/>
        <v>0.45135991503813366</v>
      </c>
      <c r="BH520" s="45">
        <f t="shared" si="461"/>
        <v>0.17634052052087776</v>
      </c>
      <c r="BI520" s="45">
        <f t="shared" si="461"/>
        <v>0.14982471962412905</v>
      </c>
      <c r="BJ520" s="45">
        <f t="shared" si="461"/>
        <v>3.1588974306982238</v>
      </c>
      <c r="BK520" s="45">
        <f t="shared" si="461"/>
        <v>2.7687289371109181</v>
      </c>
      <c r="BL520" s="45">
        <f t="shared" si="461"/>
        <v>5.49544777165395</v>
      </c>
      <c r="BM520" s="45">
        <f t="shared" si="461"/>
        <v>11.45194308126883</v>
      </c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</row>
    <row r="521" spans="1:92" x14ac:dyDescent="0.25">
      <c r="A521" s="12"/>
      <c r="B521" s="51" t="s">
        <v>22</v>
      </c>
      <c r="C521" s="157" t="str">
        <f t="shared" ref="C521:AH521" si="462">C452</f>
        <v>-</v>
      </c>
      <c r="D521" s="157" t="str">
        <f t="shared" si="462"/>
        <v>-</v>
      </c>
      <c r="E521" s="157" t="str">
        <f t="shared" si="462"/>
        <v>-</v>
      </c>
      <c r="F521" s="157" t="str">
        <f t="shared" si="462"/>
        <v>-</v>
      </c>
      <c r="G521" s="157" t="str">
        <f t="shared" si="462"/>
        <v>-</v>
      </c>
      <c r="H521" s="157" t="str">
        <f t="shared" si="462"/>
        <v>-</v>
      </c>
      <c r="I521" s="157" t="str">
        <f t="shared" si="462"/>
        <v>-</v>
      </c>
      <c r="J521" s="157" t="str">
        <f t="shared" si="462"/>
        <v>-</v>
      </c>
      <c r="K521" s="157" t="str">
        <f t="shared" si="462"/>
        <v>-</v>
      </c>
      <c r="L521" s="157" t="str">
        <f t="shared" si="462"/>
        <v>-</v>
      </c>
      <c r="M521" s="157" t="str">
        <f t="shared" si="462"/>
        <v>-</v>
      </c>
      <c r="N521" s="157" t="str">
        <f t="shared" si="462"/>
        <v>-</v>
      </c>
      <c r="O521" s="157" t="str">
        <f t="shared" si="462"/>
        <v>-</v>
      </c>
      <c r="P521" s="144">
        <f t="shared" si="462"/>
        <v>0</v>
      </c>
      <c r="Q521" s="144">
        <f t="shared" si="462"/>
        <v>0</v>
      </c>
      <c r="R521" s="144">
        <f t="shared" si="462"/>
        <v>8.8105726872246701E-2</v>
      </c>
      <c r="S521" s="144">
        <f t="shared" si="462"/>
        <v>7.4822297044519259E-2</v>
      </c>
      <c r="T521" s="144">
        <f t="shared" si="462"/>
        <v>0.10294117647058824</v>
      </c>
      <c r="U521" s="144">
        <f t="shared" si="462"/>
        <v>0.15107814860596072</v>
      </c>
      <c r="V521" s="144">
        <f t="shared" si="462"/>
        <v>0.16698779704560052</v>
      </c>
      <c r="W521" s="144">
        <f t="shared" si="462"/>
        <v>0.27882167535458841</v>
      </c>
      <c r="X521" s="144">
        <f t="shared" si="462"/>
        <v>7.582322357019064E-2</v>
      </c>
      <c r="Y521" s="144">
        <f t="shared" si="462"/>
        <v>0.19661080423181349</v>
      </c>
      <c r="Z521" s="144">
        <f t="shared" si="462"/>
        <v>0.26850786344457228</v>
      </c>
      <c r="AA521" s="144">
        <f t="shared" si="462"/>
        <v>0.38827721929684589</v>
      </c>
      <c r="AB521" s="144">
        <f t="shared" si="462"/>
        <v>0.74394631916755816</v>
      </c>
      <c r="AC521" s="144">
        <f t="shared" si="462"/>
        <v>0.49409237379162191</v>
      </c>
      <c r="AD521" s="144">
        <f t="shared" si="462"/>
        <v>0.52864004125971054</v>
      </c>
      <c r="AE521" s="144">
        <f t="shared" si="462"/>
        <v>0.46826379867677714</v>
      </c>
      <c r="AF521" s="144">
        <f t="shared" si="462"/>
        <v>0.48610348236844991</v>
      </c>
      <c r="AG521" s="144">
        <f t="shared" si="462"/>
        <v>0.75184403386855769</v>
      </c>
      <c r="AH521" s="144">
        <f t="shared" si="462"/>
        <v>0.48735632183908045</v>
      </c>
      <c r="AI521" s="144">
        <f t="shared" ref="AI521:BM521" si="463">AI452</f>
        <v>0.34758086993589427</v>
      </c>
      <c r="AJ521" s="144">
        <f t="shared" si="463"/>
        <v>0.52419886588421472</v>
      </c>
      <c r="AK521" s="144">
        <f t="shared" si="463"/>
        <v>0.42198658299069469</v>
      </c>
      <c r="AL521" s="144">
        <f t="shared" si="463"/>
        <v>0.74622722174719336</v>
      </c>
      <c r="AM521" s="144">
        <f t="shared" si="463"/>
        <v>0.8560046638165566</v>
      </c>
      <c r="AN521" s="144">
        <f t="shared" si="463"/>
        <v>0.94242255046275147</v>
      </c>
      <c r="AO521" s="144">
        <f t="shared" si="463"/>
        <v>1.1843777830213813</v>
      </c>
      <c r="AP521" s="144">
        <f t="shared" si="463"/>
        <v>1.6544483277924589</v>
      </c>
      <c r="AQ521" s="144">
        <f t="shared" si="463"/>
        <v>1.8390387156158619</v>
      </c>
      <c r="AR521" s="144">
        <f t="shared" si="463"/>
        <v>1.9788034819552518</v>
      </c>
      <c r="AS521" s="144">
        <f t="shared" si="463"/>
        <v>2.3412445591361006</v>
      </c>
      <c r="AT521" s="144">
        <f t="shared" si="463"/>
        <v>3.083884742632915</v>
      </c>
      <c r="AU521" s="144">
        <f t="shared" si="463"/>
        <v>3.9616946570482403</v>
      </c>
      <c r="AV521" s="144">
        <f t="shared" si="463"/>
        <v>4.1590008226759405</v>
      </c>
      <c r="AW521" s="144">
        <f t="shared" si="463"/>
        <v>4.9125829418969298</v>
      </c>
      <c r="AX521" s="144">
        <f t="shared" si="463"/>
        <v>5.416506422582879</v>
      </c>
      <c r="AY521" s="144">
        <f t="shared" si="463"/>
        <v>5.6280532876856988</v>
      </c>
      <c r="AZ521" s="144">
        <f t="shared" si="463"/>
        <v>5.9515430019406939</v>
      </c>
      <c r="BA521" s="144">
        <f t="shared" si="463"/>
        <v>6.0911546252532078</v>
      </c>
      <c r="BB521" s="144">
        <f t="shared" si="463"/>
        <v>7.0208627969576192</v>
      </c>
      <c r="BC521" s="144">
        <f t="shared" si="463"/>
        <v>4.3088152484567734</v>
      </c>
      <c r="BD521" s="144">
        <f t="shared" si="463"/>
        <v>3.2511640765330565</v>
      </c>
      <c r="BE521" s="144">
        <f t="shared" si="463"/>
        <v>2.2967477189796233</v>
      </c>
      <c r="BF521" s="144">
        <f t="shared" si="463"/>
        <v>2.5108858688241442</v>
      </c>
      <c r="BG521" s="144">
        <f t="shared" si="463"/>
        <v>6.2380011787291894</v>
      </c>
      <c r="BH521" s="144">
        <f t="shared" si="463"/>
        <v>3.6009480533596356</v>
      </c>
      <c r="BI521" s="144">
        <f t="shared" si="463"/>
        <v>2.5510417994710357</v>
      </c>
      <c r="BJ521" s="144">
        <f t="shared" si="463"/>
        <v>1.5126196159380556</v>
      </c>
      <c r="BK521" s="144">
        <f t="shared" si="463"/>
        <v>1.4230720277091478</v>
      </c>
      <c r="BL521" s="144">
        <f t="shared" si="463"/>
        <v>2.2943287227659326</v>
      </c>
      <c r="BM521" s="144">
        <f t="shared" si="463"/>
        <v>8.0254266692921341</v>
      </c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</row>
    <row r="522" spans="1:92" x14ac:dyDescent="0.25">
      <c r="A522" s="12"/>
      <c r="B522" s="326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45"/>
      <c r="AT522" s="45"/>
      <c r="AU522" s="45"/>
      <c r="AV522" s="45"/>
      <c r="AW522" s="45"/>
      <c r="AX522" s="45"/>
      <c r="AY522" s="45"/>
      <c r="AZ522" s="45"/>
      <c r="BA522" s="45"/>
      <c r="BB522" s="45"/>
      <c r="BC522" s="45"/>
      <c r="BD522" s="45"/>
      <c r="BE522" s="45"/>
      <c r="BF522" s="45"/>
      <c r="BG522" s="45"/>
      <c r="BH522" s="45"/>
      <c r="BI522" s="45"/>
      <c r="BJ522" s="45"/>
      <c r="BK522" s="45"/>
      <c r="BL522" s="45"/>
      <c r="BM522" s="45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</row>
    <row r="523" spans="1:92" x14ac:dyDescent="0.25">
      <c r="B523" s="187"/>
      <c r="C523" s="185"/>
      <c r="D523" s="185"/>
      <c r="E523" s="185"/>
      <c r="F523" s="185"/>
      <c r="G523" s="185"/>
      <c r="H523" s="185"/>
      <c r="I523" s="185"/>
      <c r="J523" s="185"/>
      <c r="K523" s="185"/>
      <c r="L523" s="185"/>
      <c r="M523" s="186"/>
      <c r="N523" s="186"/>
      <c r="O523" s="108"/>
      <c r="P523" s="108"/>
      <c r="Q523" s="108"/>
      <c r="R523" s="108"/>
      <c r="S523" s="108"/>
      <c r="T523" s="108"/>
      <c r="U523" s="108"/>
      <c r="V523" s="108"/>
      <c r="W523" s="5"/>
      <c r="AC523" s="5"/>
      <c r="AI523" s="5"/>
      <c r="AO523" s="5"/>
      <c r="AU523" s="5"/>
      <c r="BA523" s="5"/>
      <c r="BB523" s="108"/>
      <c r="BC523" s="108"/>
      <c r="BD523" s="108"/>
      <c r="BE523" s="108"/>
      <c r="BF523" s="108"/>
      <c r="BG523" s="108"/>
      <c r="BH523" s="108"/>
      <c r="BI523" s="108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</row>
    <row r="524" spans="1:92" x14ac:dyDescent="0.25">
      <c r="A524" s="12"/>
      <c r="B524" s="327"/>
      <c r="C524" s="327"/>
      <c r="D524" s="171"/>
      <c r="E524" s="171"/>
      <c r="F524" s="171"/>
      <c r="G524" s="171"/>
      <c r="H524" s="171"/>
      <c r="I524" s="171"/>
      <c r="J524" s="171"/>
      <c r="K524" s="171"/>
      <c r="L524" s="171"/>
      <c r="M524" s="174"/>
      <c r="N524" s="174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  <c r="AA524" s="108"/>
      <c r="AB524" s="108"/>
      <c r="AC524" s="108"/>
      <c r="AD524" s="108"/>
      <c r="AE524" s="108"/>
      <c r="AF524" s="108"/>
      <c r="AG524" s="108"/>
      <c r="AH524" s="108"/>
      <c r="AI524" s="108"/>
      <c r="AJ524" s="108"/>
      <c r="AK524" s="108"/>
      <c r="AL524" s="108"/>
      <c r="AM524" s="108"/>
      <c r="AN524" s="108"/>
      <c r="AO524" s="108"/>
      <c r="AP524" s="108"/>
      <c r="AQ524" s="108"/>
      <c r="AR524" s="108"/>
      <c r="AS524" s="108"/>
      <c r="AT524" s="108"/>
      <c r="AU524" s="108"/>
      <c r="AV524" s="108"/>
      <c r="AW524" s="108"/>
      <c r="AX524" s="108"/>
      <c r="AY524" s="108"/>
      <c r="AZ524" s="108"/>
      <c r="BA524" s="108"/>
      <c r="BB524" s="108"/>
      <c r="BC524" s="108"/>
      <c r="BD524" s="108"/>
      <c r="BE524" s="108"/>
      <c r="BF524" s="108"/>
      <c r="BG524" s="108"/>
      <c r="BH524" s="108"/>
      <c r="BI524" s="108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</row>
    <row r="525" spans="1:92" x14ac:dyDescent="0.25">
      <c r="A525" s="347"/>
      <c r="B525" s="347"/>
      <c r="C525" s="326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47"/>
      <c r="Q525" s="47"/>
      <c r="R525" s="47"/>
      <c r="S525" s="47"/>
      <c r="T525" s="47"/>
      <c r="U525" s="47"/>
      <c r="V525" s="47"/>
      <c r="W525" s="29"/>
      <c r="X525" s="22"/>
      <c r="Y525" s="22"/>
      <c r="Z525" s="22"/>
      <c r="AA525" s="22"/>
      <c r="AB525" s="22"/>
      <c r="AC525" s="22"/>
      <c r="AD525" s="22"/>
      <c r="AE525" s="22"/>
      <c r="AF525" s="35"/>
      <c r="AG525" s="12"/>
      <c r="AH525" s="12"/>
      <c r="AI525" s="12"/>
      <c r="AJ525" s="12"/>
      <c r="AK525" s="12"/>
      <c r="AL525" s="12"/>
      <c r="AM525" s="12"/>
      <c r="AN525" s="12"/>
      <c r="AO525" s="12"/>
      <c r="AP525" s="31"/>
      <c r="AQ525" s="32"/>
      <c r="AR525" s="32"/>
      <c r="AS525" s="32"/>
      <c r="AT525" s="32"/>
      <c r="AU525" s="32"/>
      <c r="AV525" s="32"/>
      <c r="AW525" s="32"/>
      <c r="AX525" s="12"/>
      <c r="AY525" s="48"/>
      <c r="AZ525" s="12"/>
      <c r="BA525" s="12"/>
      <c r="BB525" s="12"/>
      <c r="BC525" s="12"/>
      <c r="BD525" s="50"/>
      <c r="BE525" s="50"/>
      <c r="BF525" s="50"/>
      <c r="BG525" s="50"/>
      <c r="BH525" s="50"/>
      <c r="BI525" s="50"/>
      <c r="BJ525" s="50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</row>
    <row r="526" spans="1:92" x14ac:dyDescent="0.25">
      <c r="A526" s="12"/>
      <c r="B526" s="12"/>
      <c r="C526" s="326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22"/>
      <c r="Q526" s="22"/>
      <c r="R526" s="22"/>
      <c r="S526" s="22"/>
      <c r="T526" s="22"/>
      <c r="U526" s="22"/>
      <c r="V526" s="22"/>
      <c r="W526" s="29"/>
      <c r="X526" s="22"/>
      <c r="Y526" s="22"/>
      <c r="Z526" s="22"/>
      <c r="AA526" s="22"/>
      <c r="AB526" s="22"/>
      <c r="AC526" s="22"/>
      <c r="AD526" s="22"/>
      <c r="AE526" s="22"/>
      <c r="AF526" s="35"/>
      <c r="AG526" s="12"/>
      <c r="AH526" s="12"/>
      <c r="AI526" s="12"/>
      <c r="AJ526" s="12"/>
      <c r="AK526" s="12"/>
      <c r="AL526" s="12"/>
      <c r="AM526" s="12"/>
      <c r="AN526" s="12"/>
      <c r="AO526" s="12"/>
      <c r="AP526" s="39"/>
      <c r="AQ526" s="32"/>
      <c r="AR526" s="32"/>
      <c r="AS526" s="32"/>
      <c r="AT526" s="32"/>
      <c r="AU526" s="32"/>
      <c r="AV526" s="32"/>
      <c r="AW526" s="32"/>
      <c r="AX526" s="12"/>
      <c r="AY526" s="48"/>
      <c r="AZ526" s="12"/>
      <c r="BA526" s="12"/>
      <c r="BB526" s="12"/>
      <c r="BC526" s="12"/>
      <c r="BD526" s="50"/>
      <c r="BE526" s="50"/>
      <c r="BF526" s="50"/>
      <c r="BG526" s="50"/>
      <c r="BH526" s="50"/>
      <c r="BI526" s="50"/>
      <c r="BJ526" s="50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</row>
    <row r="527" spans="1:92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22"/>
      <c r="Q527" s="22"/>
      <c r="R527" s="22"/>
      <c r="S527" s="22"/>
      <c r="T527" s="22"/>
      <c r="U527" s="22"/>
      <c r="V527" s="22"/>
      <c r="W527" s="29"/>
      <c r="X527" s="22"/>
      <c r="Y527" s="22"/>
      <c r="Z527" s="22"/>
      <c r="AA527" s="22"/>
      <c r="AB527" s="22"/>
      <c r="AC527" s="22"/>
      <c r="AD527" s="22"/>
      <c r="AE527" s="22"/>
      <c r="AF527" s="35"/>
      <c r="AG527" s="12"/>
      <c r="AH527" s="12"/>
      <c r="AI527" s="12"/>
      <c r="AJ527" s="12"/>
      <c r="AK527" s="12"/>
      <c r="AL527" s="12"/>
      <c r="AM527" s="12"/>
      <c r="AN527" s="12"/>
      <c r="AO527" s="12"/>
      <c r="AP527" s="31"/>
      <c r="AQ527" s="61"/>
      <c r="AR527" s="61"/>
      <c r="AS527" s="61"/>
      <c r="AT527" s="61"/>
      <c r="AU527" s="61"/>
      <c r="AV527" s="61"/>
      <c r="AW527" s="61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</row>
    <row r="528" spans="1:92" x14ac:dyDescent="0.25">
      <c r="A528" s="12"/>
      <c r="B528" s="12"/>
      <c r="C528" s="326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22"/>
      <c r="Q528" s="22"/>
      <c r="R528" s="22"/>
      <c r="S528" s="22"/>
      <c r="T528" s="22"/>
      <c r="U528" s="22"/>
      <c r="V528" s="22"/>
      <c r="W528" s="29"/>
      <c r="X528" s="22"/>
      <c r="Y528" s="22"/>
      <c r="Z528" s="22"/>
      <c r="AA528" s="22"/>
      <c r="AB528" s="22"/>
      <c r="AC528" s="22"/>
      <c r="AD528" s="22"/>
      <c r="AE528" s="22"/>
      <c r="AF528" s="35"/>
      <c r="AG528" s="12"/>
      <c r="AH528" s="12"/>
      <c r="AI528" s="12"/>
      <c r="AJ528" s="12"/>
      <c r="AK528" s="12"/>
      <c r="AL528" s="12"/>
      <c r="AM528" s="12"/>
      <c r="AN528" s="12"/>
      <c r="AO528" s="12"/>
      <c r="AP528" s="18"/>
      <c r="AQ528" s="32"/>
      <c r="AR528" s="32"/>
      <c r="AS528" s="32"/>
      <c r="AT528" s="32"/>
      <c r="AU528" s="32"/>
      <c r="AV528" s="32"/>
      <c r="AW528" s="3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</row>
    <row r="529" spans="1:92" x14ac:dyDescent="0.25">
      <c r="A529" s="12"/>
      <c r="B529" s="12"/>
      <c r="C529" s="326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37"/>
      <c r="Q529" s="37"/>
      <c r="R529" s="37"/>
      <c r="S529" s="37"/>
      <c r="T529" s="37"/>
      <c r="U529" s="37"/>
      <c r="V529" s="37"/>
      <c r="W529" s="29"/>
      <c r="X529" s="22"/>
      <c r="Y529" s="22"/>
      <c r="Z529" s="22"/>
      <c r="AA529" s="22"/>
      <c r="AB529" s="22"/>
      <c r="AC529" s="22"/>
      <c r="AD529" s="2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31"/>
      <c r="AQ529" s="32"/>
      <c r="AR529" s="32"/>
      <c r="AS529" s="32"/>
      <c r="AT529" s="32"/>
      <c r="AU529" s="32"/>
      <c r="AV529" s="32"/>
      <c r="AW529" s="3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</row>
    <row r="530" spans="1:92" x14ac:dyDescent="0.25">
      <c r="A530" s="12"/>
      <c r="B530" s="12"/>
      <c r="C530" s="326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37"/>
      <c r="Q530" s="37"/>
      <c r="R530" s="37"/>
      <c r="S530" s="37"/>
      <c r="T530" s="37"/>
      <c r="U530" s="37"/>
      <c r="V530" s="37"/>
      <c r="W530" s="29"/>
      <c r="X530" s="22"/>
      <c r="Y530" s="22"/>
      <c r="Z530" s="22"/>
      <c r="AA530" s="22"/>
      <c r="AB530" s="22"/>
      <c r="AC530" s="22"/>
      <c r="AD530" s="2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31"/>
      <c r="AQ530" s="32"/>
      <c r="AR530" s="32"/>
      <c r="AS530" s="32"/>
      <c r="AT530" s="32"/>
      <c r="AU530" s="32"/>
      <c r="AV530" s="32"/>
      <c r="AW530" s="3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</row>
    <row r="531" spans="1:92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22"/>
      <c r="Q531" s="22"/>
      <c r="R531" s="22"/>
      <c r="S531" s="22"/>
      <c r="T531" s="22"/>
      <c r="U531" s="22"/>
      <c r="V531" s="22"/>
      <c r="W531" s="52"/>
      <c r="X531" s="47"/>
      <c r="Y531" s="47"/>
      <c r="Z531" s="47"/>
      <c r="AA531" s="47"/>
      <c r="AB531" s="47"/>
      <c r="AC531" s="47"/>
      <c r="AD531" s="47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18"/>
      <c r="AQ531" s="32"/>
      <c r="AR531" s="32"/>
      <c r="AS531" s="32"/>
      <c r="AT531" s="32"/>
      <c r="AU531" s="32"/>
      <c r="AV531" s="32"/>
      <c r="AW531" s="3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</row>
    <row r="532" spans="1:92" x14ac:dyDescent="0.25">
      <c r="A532" s="12"/>
      <c r="B532" s="12"/>
      <c r="C532" s="326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22"/>
      <c r="Q532" s="22"/>
      <c r="R532" s="22"/>
      <c r="S532" s="22"/>
      <c r="T532" s="22"/>
      <c r="U532" s="22"/>
      <c r="V532" s="12"/>
      <c r="W532" s="29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34"/>
      <c r="AQ532" s="64"/>
      <c r="AR532" s="64"/>
      <c r="AS532" s="64"/>
      <c r="AT532" s="64"/>
      <c r="AU532" s="64"/>
      <c r="AV532" s="64"/>
      <c r="AW532" s="64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</row>
    <row r="533" spans="1:92" x14ac:dyDescent="0.25">
      <c r="A533" s="12"/>
      <c r="B533" s="12"/>
      <c r="C533" s="326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47"/>
      <c r="Q533" s="47"/>
      <c r="R533" s="47"/>
      <c r="S533" s="47"/>
      <c r="T533" s="47"/>
      <c r="U533" s="47"/>
      <c r="V533" s="47"/>
      <c r="W533" s="52"/>
      <c r="X533" s="47"/>
      <c r="Y533" s="47"/>
      <c r="Z533" s="47"/>
      <c r="AA533" s="47"/>
      <c r="AB533" s="47"/>
      <c r="AC533" s="47"/>
      <c r="AD533" s="47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34"/>
      <c r="AQ533" s="64"/>
      <c r="AR533" s="64"/>
      <c r="AS533" s="64"/>
      <c r="AT533" s="64"/>
      <c r="AU533" s="64"/>
      <c r="AV533" s="64"/>
      <c r="AW533" s="64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</row>
    <row r="534" spans="1:92" x14ac:dyDescent="0.25">
      <c r="A534" s="12"/>
      <c r="B534" s="12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2"/>
      <c r="Q534" s="22"/>
      <c r="R534" s="22"/>
      <c r="S534" s="22"/>
      <c r="T534" s="22"/>
      <c r="U534" s="22"/>
      <c r="V534" s="22"/>
      <c r="W534" s="29"/>
      <c r="X534" s="22"/>
      <c r="Y534" s="22"/>
      <c r="Z534" s="22"/>
      <c r="AA534" s="22"/>
      <c r="AB534" s="22"/>
      <c r="AC534" s="22"/>
      <c r="AD534" s="2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34"/>
      <c r="AQ534" s="32"/>
      <c r="AR534" s="32"/>
      <c r="AS534" s="32"/>
      <c r="AT534" s="32"/>
      <c r="AU534" s="32"/>
      <c r="AV534" s="32"/>
      <c r="AW534" s="3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</row>
    <row r="535" spans="1:92" x14ac:dyDescent="0.25">
      <c r="A535" s="12"/>
      <c r="B535" s="12"/>
      <c r="C535" s="326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47"/>
      <c r="Q535" s="47"/>
      <c r="R535" s="47"/>
      <c r="S535" s="47"/>
      <c r="T535" s="47"/>
      <c r="U535" s="47"/>
      <c r="V535" s="47"/>
      <c r="W535" s="52"/>
      <c r="X535" s="47"/>
      <c r="Y535" s="47"/>
      <c r="Z535" s="47"/>
      <c r="AA535" s="47"/>
      <c r="AB535" s="47"/>
      <c r="AC535" s="47"/>
      <c r="AD535" s="47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34"/>
      <c r="AQ535" s="32"/>
      <c r="AR535" s="32"/>
      <c r="AS535" s="32"/>
      <c r="AT535" s="32"/>
      <c r="AU535" s="32"/>
      <c r="AV535" s="32"/>
      <c r="AW535" s="3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</row>
    <row r="536" spans="1:92" x14ac:dyDescent="0.25">
      <c r="A536" s="12"/>
      <c r="B536" s="12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2"/>
      <c r="Q536" s="22"/>
      <c r="R536" s="22"/>
      <c r="S536" s="22"/>
      <c r="T536" s="22"/>
      <c r="U536" s="22"/>
      <c r="V536" s="22"/>
      <c r="W536" s="29"/>
      <c r="X536" s="22"/>
      <c r="Y536" s="22"/>
      <c r="Z536" s="22"/>
      <c r="AA536" s="22"/>
      <c r="AB536" s="22"/>
      <c r="AC536" s="22"/>
      <c r="AD536" s="2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34"/>
      <c r="AQ536" s="22"/>
      <c r="AR536" s="22"/>
      <c r="AS536" s="22"/>
      <c r="AT536" s="22"/>
      <c r="AU536" s="22"/>
      <c r="AV536" s="22"/>
      <c r="AW536" s="2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</row>
    <row r="537" spans="1:92" x14ac:dyDescent="0.25">
      <c r="A537" s="12"/>
      <c r="B537" s="12"/>
      <c r="C537" s="326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47"/>
      <c r="Q537" s="47"/>
      <c r="R537" s="47"/>
      <c r="S537" s="47"/>
      <c r="T537" s="47"/>
      <c r="U537" s="47"/>
      <c r="V537" s="47"/>
      <c r="W537" s="52"/>
      <c r="X537" s="47"/>
      <c r="Y537" s="47"/>
      <c r="Z537" s="47"/>
      <c r="AA537" s="47"/>
      <c r="AB537" s="47"/>
      <c r="AC537" s="47"/>
      <c r="AD537" s="47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34"/>
      <c r="AQ537" s="22"/>
      <c r="AR537" s="22"/>
      <c r="AS537" s="22"/>
      <c r="AT537" s="22"/>
      <c r="AU537" s="22"/>
      <c r="AV537" s="22"/>
      <c r="AW537" s="2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</row>
    <row r="538" spans="1:92" x14ac:dyDescent="0.25">
      <c r="A538" s="12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2"/>
      <c r="Q538" s="22"/>
      <c r="R538" s="22"/>
      <c r="S538" s="22"/>
      <c r="T538" s="22"/>
      <c r="U538" s="22"/>
      <c r="V538" s="22"/>
      <c r="W538" s="29"/>
      <c r="X538" s="22"/>
      <c r="Y538" s="22"/>
      <c r="Z538" s="22"/>
      <c r="AA538" s="22"/>
      <c r="AB538" s="22"/>
      <c r="AC538" s="22"/>
      <c r="AD538" s="2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34"/>
      <c r="AQ538" s="32"/>
      <c r="AR538" s="32"/>
      <c r="AS538" s="32"/>
      <c r="AT538" s="32"/>
      <c r="AU538" s="32"/>
      <c r="AV538" s="32"/>
      <c r="AW538" s="3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</row>
    <row r="539" spans="1:92" x14ac:dyDescent="0.25">
      <c r="A539" s="12"/>
      <c r="B539" s="326"/>
      <c r="C539" s="326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22"/>
      <c r="Q539" s="22"/>
      <c r="R539" s="22"/>
      <c r="S539" s="22"/>
      <c r="T539" s="22"/>
      <c r="U539" s="22"/>
      <c r="V539" s="47"/>
      <c r="W539" s="52"/>
      <c r="X539" s="47"/>
      <c r="Y539" s="47"/>
      <c r="Z539" s="47"/>
      <c r="AA539" s="47"/>
      <c r="AB539" s="47"/>
      <c r="AC539" s="47"/>
      <c r="AD539" s="47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57"/>
      <c r="AQ539" s="57"/>
      <c r="AR539" s="57"/>
      <c r="AS539" s="57"/>
      <c r="AT539" s="57"/>
      <c r="AU539" s="57"/>
      <c r="AV539" s="57"/>
      <c r="AW539" s="57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</row>
    <row r="540" spans="1:92" x14ac:dyDescent="0.25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2"/>
      <c r="Q540" s="22"/>
      <c r="R540" s="22"/>
      <c r="S540" s="22"/>
      <c r="T540" s="22"/>
      <c r="U540" s="22"/>
      <c r="V540" s="22"/>
      <c r="W540" s="29"/>
      <c r="X540" s="22"/>
      <c r="Y540" s="22"/>
      <c r="Z540" s="22"/>
      <c r="AA540" s="22"/>
      <c r="AB540" s="22"/>
      <c r="AC540" s="22"/>
      <c r="AD540" s="2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</row>
    <row r="541" spans="1:92" x14ac:dyDescent="0.25">
      <c r="B541" s="349"/>
      <c r="C541" s="349"/>
      <c r="D541" s="349"/>
      <c r="E541" s="349"/>
      <c r="F541" s="349"/>
      <c r="G541" s="349"/>
      <c r="H541" s="349"/>
      <c r="I541" s="349"/>
      <c r="J541" s="349"/>
      <c r="K541" s="349"/>
      <c r="L541" s="349"/>
      <c r="M541" s="349"/>
      <c r="N541" s="349"/>
      <c r="O541" s="349"/>
      <c r="P541" s="349"/>
      <c r="Q541" s="349"/>
      <c r="R541" s="349"/>
      <c r="S541" s="349"/>
      <c r="T541" s="349"/>
      <c r="U541" s="349"/>
      <c r="V541" s="349"/>
      <c r="W541" s="52"/>
      <c r="X541" s="8"/>
      <c r="Y541" s="8"/>
      <c r="Z541" s="8"/>
      <c r="AA541" s="8"/>
      <c r="AB541" s="8"/>
      <c r="AC541" s="8"/>
      <c r="AD541" s="8"/>
      <c r="AE541" s="8"/>
      <c r="AF541" s="12"/>
      <c r="AG541" s="8"/>
      <c r="AH541" s="8"/>
      <c r="AI541" s="8"/>
      <c r="AJ541" s="8"/>
      <c r="AK541" s="8"/>
      <c r="AL541" s="8"/>
      <c r="AM541" s="8"/>
      <c r="AN541" s="8"/>
      <c r="AO541" s="12"/>
      <c r="AP541" s="8"/>
      <c r="AQ541" s="8"/>
      <c r="AR541" s="8"/>
      <c r="AS541" s="8"/>
      <c r="AT541" s="8"/>
      <c r="AU541" s="8"/>
      <c r="AV541" s="8"/>
      <c r="AW541" s="8"/>
      <c r="AX541" s="35"/>
      <c r="AY541" s="35"/>
      <c r="AZ541" s="35"/>
      <c r="BA541" s="35"/>
      <c r="BB541" s="35"/>
      <c r="BC541" s="68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</row>
    <row r="542" spans="1:92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20"/>
      <c r="Q542" s="20"/>
      <c r="R542" s="20"/>
      <c r="S542" s="20"/>
      <c r="T542" s="20"/>
      <c r="U542" s="20"/>
      <c r="V542" s="20"/>
      <c r="W542" s="29"/>
      <c r="X542" s="7"/>
      <c r="Y542" s="20"/>
      <c r="Z542" s="20"/>
      <c r="AA542" s="20"/>
      <c r="AB542" s="20"/>
      <c r="AC542" s="20"/>
      <c r="AD542" s="20"/>
      <c r="AE542" s="20"/>
      <c r="AF542" s="12"/>
      <c r="AG542" s="7"/>
      <c r="AH542" s="20"/>
      <c r="AI542" s="20"/>
      <c r="AJ542" s="20"/>
      <c r="AK542" s="20"/>
      <c r="AL542" s="20"/>
      <c r="AM542" s="20"/>
      <c r="AN542" s="20"/>
      <c r="AO542" s="12"/>
      <c r="AP542" s="12"/>
      <c r="AQ542" s="20"/>
      <c r="AR542" s="20"/>
      <c r="AS542" s="20"/>
      <c r="AT542" s="20"/>
      <c r="AU542" s="20"/>
      <c r="AV542" s="20"/>
      <c r="AW542" s="20"/>
      <c r="AX542" s="35"/>
      <c r="AY542" s="35"/>
      <c r="AZ542" s="35"/>
      <c r="BA542" s="35"/>
      <c r="BB542" s="35"/>
      <c r="BC542" s="68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</row>
    <row r="543" spans="1:92" x14ac:dyDescent="0.25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22"/>
      <c r="Q543" s="22"/>
      <c r="R543" s="22"/>
      <c r="S543" s="22"/>
      <c r="T543" s="22"/>
      <c r="U543" s="22"/>
      <c r="V543" s="22"/>
      <c r="W543" s="52"/>
      <c r="X543" s="21"/>
      <c r="Y543" s="22"/>
      <c r="Z543" s="7"/>
      <c r="AA543" s="7"/>
      <c r="AB543" s="7"/>
      <c r="AC543" s="7"/>
      <c r="AD543" s="7"/>
      <c r="AE543" s="7"/>
      <c r="AF543" s="12"/>
      <c r="AG543" s="21"/>
      <c r="AH543" s="22"/>
      <c r="AI543" s="22"/>
      <c r="AJ543" s="22"/>
      <c r="AK543" s="22"/>
      <c r="AL543" s="22"/>
      <c r="AM543" s="22"/>
      <c r="AN543" s="22"/>
      <c r="AO543" s="12"/>
      <c r="AP543" s="21"/>
      <c r="AQ543" s="12"/>
      <c r="AR543" s="12"/>
      <c r="AS543" s="12"/>
      <c r="AT543" s="12"/>
      <c r="AU543" s="12"/>
      <c r="AV543" s="12"/>
      <c r="AW543" s="12"/>
      <c r="AX543" s="35"/>
      <c r="AY543" s="35"/>
      <c r="AZ543" s="35"/>
      <c r="BA543" s="35"/>
      <c r="BB543" s="35"/>
      <c r="BC543" s="68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</row>
    <row r="544" spans="1:92" x14ac:dyDescent="0.25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22"/>
      <c r="Q544" s="22"/>
      <c r="R544" s="22"/>
      <c r="S544" s="22"/>
      <c r="T544" s="22"/>
      <c r="U544" s="22"/>
      <c r="V544" s="22"/>
      <c r="W544" s="29"/>
      <c r="X544" s="11"/>
      <c r="Y544" s="47"/>
      <c r="Z544" s="47"/>
      <c r="AA544" s="47"/>
      <c r="AB544" s="47"/>
      <c r="AC544" s="47"/>
      <c r="AD544" s="47"/>
      <c r="AE544" s="47"/>
      <c r="AF544" s="12"/>
      <c r="AG544" s="66"/>
      <c r="AH544" s="67"/>
      <c r="AI544" s="67"/>
      <c r="AJ544" s="67"/>
      <c r="AK544" s="67"/>
      <c r="AL544" s="67"/>
      <c r="AM544" s="67"/>
      <c r="AN544" s="67"/>
      <c r="AO544" s="12"/>
      <c r="AP544" s="34"/>
      <c r="AQ544" s="22"/>
      <c r="AR544" s="22"/>
      <c r="AS544" s="22"/>
      <c r="AT544" s="22"/>
      <c r="AU544" s="22"/>
      <c r="AV544" s="22"/>
      <c r="AW544" s="22"/>
      <c r="AX544" s="35"/>
      <c r="AY544" s="35"/>
      <c r="AZ544" s="35"/>
      <c r="BA544" s="35"/>
      <c r="BB544" s="35"/>
      <c r="BC544" s="68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</row>
    <row r="545" spans="2:92" x14ac:dyDescent="0.25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22"/>
      <c r="Q545" s="22"/>
      <c r="R545" s="22"/>
      <c r="S545" s="22"/>
      <c r="T545" s="22"/>
      <c r="U545" s="22"/>
      <c r="V545" s="22"/>
      <c r="W545" s="52"/>
      <c r="X545" s="11"/>
      <c r="Y545" s="47"/>
      <c r="Z545" s="47"/>
      <c r="AA545" s="47"/>
      <c r="AB545" s="47"/>
      <c r="AC545" s="47"/>
      <c r="AD545" s="47"/>
      <c r="AE545" s="47"/>
      <c r="AF545" s="12"/>
      <c r="AG545" s="53"/>
      <c r="AH545" s="22"/>
      <c r="AI545" s="22"/>
      <c r="AJ545" s="22"/>
      <c r="AK545" s="22"/>
      <c r="AL545" s="22"/>
      <c r="AM545" s="22"/>
      <c r="AN545" s="22"/>
      <c r="AO545" s="12"/>
      <c r="AP545" s="31"/>
      <c r="AQ545" s="22"/>
      <c r="AR545" s="22"/>
      <c r="AS545" s="22"/>
      <c r="AT545" s="22"/>
      <c r="AU545" s="22"/>
      <c r="AV545" s="22"/>
      <c r="AW545" s="22"/>
      <c r="AX545" s="68"/>
      <c r="AY545" s="68"/>
      <c r="AZ545" s="68"/>
      <c r="BA545" s="68"/>
      <c r="BB545" s="68"/>
      <c r="BC545" s="68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</row>
    <row r="546" spans="2:92" x14ac:dyDescent="0.25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32"/>
      <c r="Q546" s="32"/>
      <c r="R546" s="32"/>
      <c r="S546" s="32"/>
      <c r="T546" s="32"/>
      <c r="U546" s="32"/>
      <c r="V546" s="32"/>
      <c r="W546" s="29"/>
      <c r="X546" s="26"/>
      <c r="Y546" s="47"/>
      <c r="Z546" s="47"/>
      <c r="AA546" s="47"/>
      <c r="AB546" s="47"/>
      <c r="AC546" s="47"/>
      <c r="AD546" s="47"/>
      <c r="AE546" s="47"/>
      <c r="AF546" s="12"/>
      <c r="AG546" s="38"/>
      <c r="AH546" s="22"/>
      <c r="AI546" s="22"/>
      <c r="AJ546" s="22"/>
      <c r="AK546" s="22"/>
      <c r="AL546" s="22"/>
      <c r="AM546" s="22"/>
      <c r="AN546" s="22"/>
      <c r="AO546" s="12"/>
      <c r="AP546" s="31"/>
      <c r="AQ546" s="22"/>
      <c r="AR546" s="22"/>
      <c r="AS546" s="22"/>
      <c r="AT546" s="22"/>
      <c r="AU546" s="22"/>
      <c r="AV546" s="22"/>
      <c r="AW546" s="22"/>
      <c r="AX546" s="68"/>
      <c r="AY546" s="68"/>
      <c r="AZ546" s="68"/>
      <c r="BA546" s="68"/>
      <c r="BB546" s="68"/>
      <c r="BC546" s="68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</row>
    <row r="547" spans="2:92" x14ac:dyDescent="0.25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32"/>
      <c r="Q547" s="32"/>
      <c r="R547" s="32"/>
      <c r="S547" s="32"/>
      <c r="T547" s="32"/>
      <c r="U547" s="32"/>
      <c r="V547" s="32"/>
      <c r="W547" s="22"/>
      <c r="X547" s="26"/>
      <c r="Y547" s="47"/>
      <c r="Z547" s="47"/>
      <c r="AA547" s="47"/>
      <c r="AB547" s="47"/>
      <c r="AC547" s="47"/>
      <c r="AD547" s="47"/>
      <c r="AE547" s="47"/>
      <c r="AF547" s="12"/>
      <c r="AG547" s="38"/>
      <c r="AH547" s="22"/>
      <c r="AI547" s="22"/>
      <c r="AJ547" s="22"/>
      <c r="AK547" s="22"/>
      <c r="AL547" s="22"/>
      <c r="AM547" s="22"/>
      <c r="AN547" s="22"/>
      <c r="AO547" s="12"/>
      <c r="AP547" s="39"/>
      <c r="AQ547" s="54"/>
      <c r="AR547" s="54"/>
      <c r="AS547" s="54"/>
      <c r="AT547" s="54"/>
      <c r="AU547" s="54"/>
      <c r="AV547" s="54"/>
      <c r="AW547" s="54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</row>
    <row r="548" spans="2:92" x14ac:dyDescent="0.25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32"/>
      <c r="Q548" s="32"/>
      <c r="R548" s="32"/>
      <c r="S548" s="32"/>
      <c r="T548" s="32"/>
      <c r="U548" s="32"/>
      <c r="V548" s="32"/>
      <c r="W548" s="22"/>
      <c r="X548" s="11"/>
      <c r="Y548" s="56"/>
      <c r="Z548" s="56"/>
      <c r="AA548" s="56"/>
      <c r="AB548" s="56"/>
      <c r="AC548" s="56"/>
      <c r="AD548" s="56"/>
      <c r="AE548" s="56"/>
      <c r="AF548" s="12"/>
      <c r="AG548" s="55"/>
      <c r="AH548" s="22"/>
      <c r="AI548" s="22"/>
      <c r="AJ548" s="22"/>
      <c r="AK548" s="22"/>
      <c r="AL548" s="22"/>
      <c r="AM548" s="22"/>
      <c r="AN548" s="22"/>
      <c r="AO548" s="12"/>
      <c r="AP548" s="39"/>
      <c r="AQ548" s="22"/>
      <c r="AR548" s="22"/>
      <c r="AS548" s="22"/>
      <c r="AT548" s="22"/>
      <c r="AU548" s="22"/>
      <c r="AV548" s="22"/>
      <c r="AW548" s="2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</row>
    <row r="549" spans="2:92" x14ac:dyDescent="0.25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22"/>
      <c r="Q549" s="22"/>
      <c r="R549" s="22"/>
      <c r="S549" s="22"/>
      <c r="T549" s="22"/>
      <c r="U549" s="22"/>
      <c r="V549" s="22"/>
      <c r="W549" s="37"/>
      <c r="X549" s="12"/>
      <c r="Y549" s="56"/>
      <c r="Z549" s="56"/>
      <c r="AA549" s="56"/>
      <c r="AB549" s="56"/>
      <c r="AC549" s="56"/>
      <c r="AD549" s="56"/>
      <c r="AE549" s="56"/>
      <c r="AF549" s="12"/>
      <c r="AG549" s="66"/>
      <c r="AH549" s="22"/>
      <c r="AI549" s="22"/>
      <c r="AJ549" s="22"/>
      <c r="AK549" s="22"/>
      <c r="AL549" s="22"/>
      <c r="AM549" s="22"/>
      <c r="AN549" s="22"/>
      <c r="AO549" s="12"/>
      <c r="AP549" s="39"/>
      <c r="AQ549" s="22"/>
      <c r="AR549" s="22"/>
      <c r="AS549" s="22"/>
      <c r="AT549" s="22"/>
      <c r="AU549" s="22"/>
      <c r="AV549" s="22"/>
      <c r="AW549" s="2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</row>
    <row r="550" spans="2:92" x14ac:dyDescent="0.25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22"/>
      <c r="Q550" s="22"/>
      <c r="R550" s="22"/>
      <c r="S550" s="22"/>
      <c r="T550" s="22"/>
      <c r="U550" s="22"/>
      <c r="V550" s="22"/>
      <c r="W550" s="37"/>
      <c r="X550" s="11"/>
      <c r="Y550" s="56"/>
      <c r="Z550" s="56"/>
      <c r="AA550" s="56"/>
      <c r="AB550" s="56"/>
      <c r="AC550" s="56"/>
      <c r="AD550" s="56"/>
      <c r="AE550" s="56"/>
      <c r="AF550" s="12"/>
      <c r="AG550" s="53"/>
      <c r="AH550" s="22"/>
      <c r="AI550" s="22"/>
      <c r="AJ550" s="22"/>
      <c r="AK550" s="22"/>
      <c r="AL550" s="22"/>
      <c r="AM550" s="22"/>
      <c r="AN550" s="22"/>
      <c r="AO550" s="12"/>
      <c r="AP550" s="34"/>
      <c r="AQ550" s="22"/>
      <c r="AR550" s="22"/>
      <c r="AS550" s="22"/>
      <c r="AT550" s="22"/>
      <c r="AU550" s="22"/>
      <c r="AV550" s="22"/>
      <c r="AW550" s="2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</row>
    <row r="551" spans="2:92" x14ac:dyDescent="0.25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22"/>
      <c r="Q551" s="22"/>
      <c r="R551" s="22"/>
      <c r="S551" s="22"/>
      <c r="T551" s="22"/>
      <c r="U551" s="22"/>
      <c r="V551" s="22"/>
      <c r="W551" s="22"/>
      <c r="X551" s="11"/>
      <c r="Y551" s="56"/>
      <c r="Z551" s="56"/>
      <c r="AA551" s="56"/>
      <c r="AB551" s="56"/>
      <c r="AC551" s="56"/>
      <c r="AD551" s="56"/>
      <c r="AE551" s="56"/>
      <c r="AF551" s="12"/>
      <c r="AG551" s="38"/>
      <c r="AH551" s="22"/>
      <c r="AI551" s="22"/>
      <c r="AJ551" s="22"/>
      <c r="AK551" s="22"/>
      <c r="AL551" s="22"/>
      <c r="AM551" s="22"/>
      <c r="AN551" s="22"/>
      <c r="AO551" s="12"/>
      <c r="AP551" s="34"/>
      <c r="AQ551" s="22"/>
      <c r="AR551" s="22"/>
      <c r="AS551" s="22"/>
      <c r="AT551" s="22"/>
      <c r="AU551" s="22"/>
      <c r="AV551" s="22"/>
      <c r="AW551" s="2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</row>
    <row r="552" spans="2:92" x14ac:dyDescent="0.25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22"/>
      <c r="Q552" s="22"/>
      <c r="R552" s="22"/>
      <c r="S552" s="22"/>
      <c r="T552" s="22"/>
      <c r="U552" s="22"/>
      <c r="V552" s="22"/>
      <c r="X552" s="28"/>
      <c r="Y552" s="22"/>
      <c r="Z552" s="22"/>
      <c r="AA552" s="22"/>
      <c r="AB552" s="22"/>
      <c r="AC552" s="22"/>
      <c r="AD552" s="22"/>
      <c r="AE552" s="22"/>
      <c r="AF552" s="12"/>
      <c r="AG552" s="38"/>
      <c r="AH552" s="22"/>
      <c r="AI552" s="22"/>
      <c r="AJ552" s="22"/>
      <c r="AK552" s="22"/>
      <c r="AL552" s="22"/>
      <c r="AM552" s="22"/>
      <c r="AN552" s="22"/>
      <c r="AO552" s="12"/>
      <c r="AP552" s="18"/>
      <c r="AQ552" s="32"/>
      <c r="AR552" s="32"/>
      <c r="AS552" s="32"/>
      <c r="AT552" s="32"/>
      <c r="AU552" s="32"/>
      <c r="AV552" s="32"/>
      <c r="AW552" s="3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</row>
    <row r="553" spans="2:92" x14ac:dyDescent="0.25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22"/>
      <c r="Q553" s="22"/>
      <c r="R553" s="22"/>
      <c r="S553" s="22"/>
      <c r="T553" s="22"/>
      <c r="U553" s="22"/>
      <c r="V553" s="22"/>
      <c r="X553" s="11"/>
      <c r="Y553" s="22"/>
      <c r="Z553" s="22"/>
      <c r="AA553" s="22"/>
      <c r="AB553" s="22"/>
      <c r="AC553" s="22"/>
      <c r="AD553" s="22"/>
      <c r="AE553" s="22"/>
      <c r="AF553" s="12"/>
      <c r="AG553" s="53"/>
      <c r="AH553" s="22"/>
      <c r="AI553" s="22"/>
      <c r="AJ553" s="22"/>
      <c r="AK553" s="22"/>
      <c r="AL553" s="22"/>
      <c r="AM553" s="22"/>
      <c r="AN553" s="22"/>
      <c r="AO553" s="12"/>
      <c r="AP553" s="31"/>
      <c r="AQ553" s="32"/>
      <c r="AR553" s="32"/>
      <c r="AS553" s="32"/>
      <c r="AT553" s="32"/>
      <c r="AU553" s="32"/>
      <c r="AV553" s="32"/>
      <c r="AW553" s="3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</row>
    <row r="554" spans="2:92" x14ac:dyDescent="0.25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22"/>
      <c r="Q554" s="22"/>
      <c r="R554" s="22"/>
      <c r="S554" s="22"/>
      <c r="T554" s="22"/>
      <c r="U554" s="22"/>
      <c r="V554" s="22"/>
      <c r="W554" s="18"/>
      <c r="X554" s="11"/>
      <c r="Y554" s="22"/>
      <c r="Z554" s="22"/>
      <c r="AA554" s="22"/>
      <c r="AB554" s="22"/>
      <c r="AC554" s="22"/>
      <c r="AD554" s="22"/>
      <c r="AE554" s="22"/>
      <c r="AF554" s="12"/>
      <c r="AG554" s="38"/>
      <c r="AH554" s="22"/>
      <c r="AI554" s="22"/>
      <c r="AJ554" s="22"/>
      <c r="AK554" s="22"/>
      <c r="AL554" s="22"/>
      <c r="AM554" s="22"/>
      <c r="AN554" s="22"/>
      <c r="AO554" s="12"/>
      <c r="AP554" s="31"/>
      <c r="AQ554" s="32"/>
      <c r="AR554" s="32"/>
      <c r="AS554" s="32"/>
      <c r="AT554" s="32"/>
      <c r="AU554" s="32"/>
      <c r="AV554" s="32"/>
      <c r="AW554" s="3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</row>
    <row r="555" spans="2:92" x14ac:dyDescent="0.25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32"/>
      <c r="Q555" s="32"/>
      <c r="R555" s="32"/>
      <c r="S555" s="32"/>
      <c r="T555" s="32"/>
      <c r="U555" s="32"/>
      <c r="V555" s="32"/>
      <c r="W555" s="20"/>
      <c r="X555" s="26"/>
      <c r="Y555" s="22"/>
      <c r="Z555" s="22"/>
      <c r="AA555" s="22"/>
      <c r="AB555" s="22"/>
      <c r="AC555" s="22"/>
      <c r="AD555" s="22"/>
      <c r="AE555" s="22"/>
      <c r="AF555" s="12"/>
      <c r="AG555" s="69"/>
      <c r="AH555" s="22"/>
      <c r="AI555" s="22"/>
      <c r="AJ555" s="22"/>
      <c r="AK555" s="22"/>
      <c r="AL555" s="22"/>
      <c r="AM555" s="22"/>
      <c r="AN555" s="22"/>
      <c r="AO555" s="12"/>
      <c r="AP555" s="31"/>
      <c r="AQ555" s="32"/>
      <c r="AR555" s="32"/>
      <c r="AS555" s="32"/>
      <c r="AT555" s="32"/>
      <c r="AU555" s="32"/>
      <c r="AV555" s="32"/>
      <c r="AW555" s="32"/>
      <c r="AX555" s="12"/>
      <c r="AY555" s="60"/>
      <c r="AZ555" s="60"/>
      <c r="BA555" s="60"/>
      <c r="BB555" s="60"/>
      <c r="BC555" s="60"/>
      <c r="BD555" s="48"/>
      <c r="BE555" s="48"/>
      <c r="BF555" s="48"/>
      <c r="BG555" s="48"/>
      <c r="BH555" s="48"/>
      <c r="BI555" s="48"/>
      <c r="BJ555" s="48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</row>
    <row r="556" spans="2:92" x14ac:dyDescent="0.25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22"/>
      <c r="Q556" s="22"/>
      <c r="R556" s="22"/>
      <c r="S556" s="22"/>
      <c r="T556" s="22"/>
      <c r="U556" s="22"/>
      <c r="V556" s="22"/>
      <c r="W556" s="20"/>
      <c r="X556" s="26"/>
      <c r="Y556" s="22"/>
      <c r="Z556" s="22"/>
      <c r="AA556" s="22"/>
      <c r="AB556" s="22"/>
      <c r="AC556" s="22"/>
      <c r="AD556" s="22"/>
      <c r="AE556" s="22"/>
      <c r="AF556" s="12"/>
      <c r="AG556" s="12"/>
      <c r="AH556" s="70"/>
      <c r="AI556" s="70"/>
      <c r="AJ556" s="70"/>
      <c r="AK556" s="70"/>
      <c r="AL556" s="70"/>
      <c r="AM556" s="70"/>
      <c r="AN556" s="70"/>
      <c r="AO556" s="12"/>
      <c r="AP556" s="34"/>
      <c r="AQ556" s="61"/>
      <c r="AR556" s="61"/>
      <c r="AS556" s="61"/>
      <c r="AT556" s="61"/>
      <c r="AU556" s="61"/>
      <c r="AV556" s="61"/>
      <c r="AW556" s="61"/>
      <c r="AX556" s="12"/>
      <c r="AY556" s="48"/>
      <c r="AZ556" s="49"/>
      <c r="BA556" s="49"/>
      <c r="BB556" s="49"/>
      <c r="BC556" s="49"/>
      <c r="BD556" s="50"/>
      <c r="BE556" s="50"/>
      <c r="BF556" s="50"/>
      <c r="BG556" s="50"/>
      <c r="BH556" s="50"/>
      <c r="BI556" s="50"/>
      <c r="BJ556" s="50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</row>
    <row r="557" spans="2:92" x14ac:dyDescent="0.25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22"/>
      <c r="Q557" s="22"/>
      <c r="R557" s="22"/>
      <c r="S557" s="22"/>
      <c r="T557" s="22"/>
      <c r="U557" s="22"/>
      <c r="V557" s="22"/>
      <c r="W557" s="20"/>
      <c r="X557" s="11"/>
      <c r="Y557" s="22"/>
      <c r="Z557" s="22"/>
      <c r="AA557" s="22"/>
      <c r="AB557" s="22"/>
      <c r="AC557" s="22"/>
      <c r="AD557" s="22"/>
      <c r="AE557" s="22"/>
      <c r="AF557" s="12"/>
      <c r="AG557" s="12"/>
      <c r="AH557" s="32"/>
      <c r="AI557" s="32"/>
      <c r="AJ557" s="32"/>
      <c r="AK557" s="32"/>
      <c r="AL557" s="32"/>
      <c r="AM557" s="32"/>
      <c r="AN557" s="32"/>
      <c r="AO557" s="12"/>
      <c r="AP557" s="18"/>
      <c r="AQ557" s="32"/>
      <c r="AR557" s="32"/>
      <c r="AS557" s="32"/>
      <c r="AT557" s="32"/>
      <c r="AU557" s="32"/>
      <c r="AV557" s="32"/>
      <c r="AW557" s="32"/>
      <c r="AX557" s="12"/>
      <c r="AY557" s="48"/>
      <c r="AZ557" s="49"/>
      <c r="BA557" s="49"/>
      <c r="BB557" s="49"/>
      <c r="BC557" s="49"/>
      <c r="BD557" s="50"/>
      <c r="BE557" s="50"/>
      <c r="BF557" s="50"/>
      <c r="BG557" s="50"/>
      <c r="BH557" s="50"/>
      <c r="BI557" s="50"/>
      <c r="BJ557" s="50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</row>
    <row r="558" spans="2:92" x14ac:dyDescent="0.25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22"/>
      <c r="Q558" s="22"/>
      <c r="R558" s="22"/>
      <c r="S558" s="22"/>
      <c r="T558" s="22"/>
      <c r="U558" s="22"/>
      <c r="V558" s="22"/>
      <c r="W558" s="29"/>
      <c r="X558" s="12"/>
      <c r="Y558" s="22"/>
      <c r="Z558" s="22"/>
      <c r="AA558" s="22"/>
      <c r="AB558" s="22"/>
      <c r="AC558" s="22"/>
      <c r="AD558" s="22"/>
      <c r="AE558" s="22"/>
      <c r="AF558" s="12"/>
      <c r="AG558" s="57"/>
      <c r="AH558" s="57"/>
      <c r="AI558" s="57"/>
      <c r="AJ558" s="57"/>
      <c r="AK558" s="57"/>
      <c r="AL558" s="57"/>
      <c r="AM558" s="57"/>
      <c r="AN558" s="57"/>
      <c r="AO558" s="12"/>
      <c r="AP558" s="31"/>
      <c r="AQ558" s="22"/>
      <c r="AR558" s="22"/>
      <c r="AS558" s="22"/>
      <c r="AT558" s="22"/>
      <c r="AU558" s="22"/>
      <c r="AV558" s="22"/>
      <c r="AW558" s="22"/>
      <c r="AX558" s="12"/>
      <c r="AY558" s="48"/>
      <c r="AZ558" s="49"/>
      <c r="BA558" s="49"/>
      <c r="BB558" s="49"/>
      <c r="BC558" s="49"/>
      <c r="BD558" s="62"/>
      <c r="BE558" s="62"/>
      <c r="BF558" s="62"/>
      <c r="BG558" s="62"/>
      <c r="BH558" s="62"/>
      <c r="BI558" s="62"/>
      <c r="BJ558" s="6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</row>
    <row r="559" spans="2:92" x14ac:dyDescent="0.25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22"/>
      <c r="Q559" s="22"/>
      <c r="R559" s="22"/>
      <c r="S559" s="22"/>
      <c r="T559" s="22"/>
      <c r="U559" s="22"/>
      <c r="V559" s="22"/>
      <c r="W559" s="29"/>
      <c r="X559" s="11"/>
      <c r="Y559" s="22"/>
      <c r="Z559" s="22"/>
      <c r="AA559" s="22"/>
      <c r="AB559" s="22"/>
      <c r="AC559" s="22"/>
      <c r="AD559" s="22"/>
      <c r="AE559" s="2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31"/>
      <c r="AQ559" s="32"/>
      <c r="AR559" s="32"/>
      <c r="AS559" s="32"/>
      <c r="AT559" s="32"/>
      <c r="AU559" s="32"/>
      <c r="AV559" s="32"/>
      <c r="AW559" s="32"/>
      <c r="AX559" s="12"/>
      <c r="AY559" s="48"/>
      <c r="AZ559" s="49"/>
      <c r="BA559" s="49"/>
      <c r="BB559" s="49"/>
      <c r="BC559" s="49"/>
      <c r="BD559" s="50"/>
      <c r="BE559" s="50"/>
      <c r="BF559" s="50"/>
      <c r="BG559" s="50"/>
      <c r="BH559" s="50"/>
      <c r="BI559" s="50"/>
      <c r="BJ559" s="50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</row>
    <row r="560" spans="2:92" x14ac:dyDescent="0.25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37"/>
      <c r="Q560" s="37"/>
      <c r="R560" s="37"/>
      <c r="S560" s="37"/>
      <c r="T560" s="37"/>
      <c r="U560" s="37"/>
      <c r="V560" s="37"/>
      <c r="W560" s="29"/>
      <c r="X560" s="11"/>
      <c r="Y560" s="22"/>
      <c r="Z560" s="22"/>
      <c r="AA560" s="22"/>
      <c r="AB560" s="22"/>
      <c r="AC560" s="22"/>
      <c r="AD560" s="22"/>
      <c r="AE560" s="22"/>
      <c r="AF560" s="12"/>
      <c r="AG560" s="12"/>
      <c r="AH560" s="12"/>
      <c r="AI560" s="64"/>
      <c r="AJ560" s="64"/>
      <c r="AK560" s="64"/>
      <c r="AL560" s="64"/>
      <c r="AM560" s="64"/>
      <c r="AN560" s="64"/>
      <c r="AO560" s="12"/>
      <c r="AP560" s="39"/>
      <c r="AQ560" s="22"/>
      <c r="AR560" s="22"/>
      <c r="AS560" s="22"/>
      <c r="AT560" s="22"/>
      <c r="AU560" s="22"/>
      <c r="AV560" s="22"/>
      <c r="AW560" s="22"/>
      <c r="AX560" s="12"/>
      <c r="AY560" s="48"/>
      <c r="AZ560" s="49"/>
      <c r="BA560" s="49"/>
      <c r="BB560" s="49"/>
      <c r="BC560" s="49"/>
      <c r="BD560" s="50"/>
      <c r="BE560" s="50"/>
      <c r="BF560" s="50"/>
      <c r="BG560" s="50"/>
      <c r="BH560" s="50"/>
      <c r="BI560" s="50"/>
      <c r="BJ560" s="50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</row>
    <row r="561" spans="2:92" x14ac:dyDescent="0.25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37"/>
      <c r="Q561" s="37"/>
      <c r="R561" s="37"/>
      <c r="S561" s="37"/>
      <c r="T561" s="37"/>
      <c r="U561" s="37"/>
      <c r="V561" s="37"/>
      <c r="W561" s="29"/>
      <c r="X561" s="28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59"/>
      <c r="AO561" s="12"/>
      <c r="AP561" s="39"/>
      <c r="AQ561" s="22"/>
      <c r="AR561" s="22"/>
      <c r="AS561" s="22"/>
      <c r="AT561" s="22"/>
      <c r="AU561" s="22"/>
      <c r="AV561" s="22"/>
      <c r="AW561" s="22"/>
      <c r="AX561" s="12"/>
      <c r="AY561" s="48"/>
      <c r="AZ561" s="63"/>
      <c r="BA561" s="63"/>
      <c r="BB561" s="63"/>
      <c r="BC561" s="63"/>
      <c r="BD561" s="62"/>
      <c r="BE561" s="62"/>
      <c r="BF561" s="62"/>
      <c r="BG561" s="62"/>
      <c r="BH561" s="62"/>
      <c r="BI561" s="62"/>
      <c r="BJ561" s="6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</row>
    <row r="562" spans="2:92" x14ac:dyDescent="0.25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37"/>
      <c r="Q562" s="37"/>
      <c r="R562" s="37"/>
      <c r="S562" s="37"/>
      <c r="T562" s="37"/>
      <c r="U562" s="37"/>
      <c r="V562" s="37"/>
      <c r="W562" s="29"/>
      <c r="X562" s="11"/>
      <c r="Y562" s="22"/>
      <c r="Z562" s="22"/>
      <c r="AA562" s="22"/>
      <c r="AB562" s="22"/>
      <c r="AC562" s="22"/>
      <c r="AD562" s="22"/>
      <c r="AE562" s="2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39"/>
      <c r="AQ562" s="22"/>
      <c r="AR562" s="22"/>
      <c r="AS562" s="22"/>
      <c r="AT562" s="22"/>
      <c r="AU562" s="22"/>
      <c r="AV562" s="22"/>
      <c r="AW562" s="22"/>
      <c r="AX562" s="12"/>
      <c r="AY562" s="48"/>
      <c r="AZ562" s="48"/>
      <c r="BA562" s="48"/>
      <c r="BB562" s="48"/>
      <c r="BC562" s="48"/>
      <c r="BD562" s="50"/>
      <c r="BE562" s="50"/>
      <c r="BF562" s="50"/>
      <c r="BG562" s="50"/>
      <c r="BH562" s="50"/>
      <c r="BI562" s="50"/>
      <c r="BJ562" s="50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</row>
    <row r="563" spans="2:92" x14ac:dyDescent="0.25">
      <c r="B563" s="348"/>
      <c r="C563" s="348"/>
      <c r="D563" s="348"/>
      <c r="E563" s="348"/>
      <c r="F563" s="348"/>
      <c r="G563" s="348"/>
      <c r="H563" s="348"/>
      <c r="I563" s="348"/>
      <c r="J563" s="348"/>
      <c r="K563" s="348"/>
      <c r="L563" s="348"/>
      <c r="M563" s="348"/>
      <c r="N563" s="348"/>
      <c r="O563" s="348"/>
      <c r="P563" s="348"/>
      <c r="Q563" s="348"/>
      <c r="R563" s="348"/>
      <c r="S563" s="348"/>
      <c r="T563" s="348"/>
      <c r="U563" s="348"/>
      <c r="V563" s="348"/>
      <c r="W563" s="29"/>
      <c r="X563" s="11"/>
      <c r="Y563" s="22"/>
      <c r="Z563" s="22"/>
      <c r="AA563" s="22"/>
      <c r="AB563" s="22"/>
      <c r="AC563" s="22"/>
      <c r="AD563" s="22"/>
      <c r="AE563" s="2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8"/>
      <c r="AQ563" s="32"/>
      <c r="AR563" s="32"/>
      <c r="AS563" s="32"/>
      <c r="AT563" s="32"/>
      <c r="AU563" s="32"/>
      <c r="AV563" s="32"/>
      <c r="AW563" s="32"/>
      <c r="AX563" s="12"/>
      <c r="AY563" s="48"/>
      <c r="AZ563" s="48"/>
      <c r="BA563" s="48"/>
      <c r="BB563" s="48"/>
      <c r="BC563" s="48"/>
      <c r="BD563" s="50"/>
      <c r="BE563" s="50"/>
      <c r="BF563" s="50"/>
      <c r="BG563" s="50"/>
      <c r="BH563" s="50"/>
      <c r="BI563" s="50"/>
      <c r="BJ563" s="50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</row>
    <row r="564" spans="2:92" x14ac:dyDescent="0.25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22"/>
      <c r="Q564" s="22"/>
      <c r="R564" s="22"/>
      <c r="S564" s="22"/>
      <c r="T564" s="22"/>
      <c r="U564" s="22"/>
      <c r="V564" s="22"/>
      <c r="W564" s="29"/>
      <c r="X564" s="57"/>
      <c r="Y564" s="57"/>
      <c r="Z564" s="57"/>
      <c r="AA564" s="57"/>
      <c r="AB564" s="57"/>
      <c r="AC564" s="57"/>
      <c r="AD564" s="57"/>
      <c r="AE564" s="57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31"/>
      <c r="AQ564" s="32"/>
      <c r="AR564" s="32"/>
      <c r="AS564" s="32"/>
      <c r="AT564" s="32"/>
      <c r="AU564" s="32"/>
      <c r="AV564" s="32"/>
      <c r="AW564" s="32"/>
      <c r="AX564" s="12"/>
      <c r="AY564" s="48"/>
      <c r="AZ564" s="48"/>
      <c r="BA564" s="48"/>
      <c r="BB564" s="48"/>
      <c r="BC564" s="48"/>
      <c r="BD564" s="50"/>
      <c r="BE564" s="50"/>
      <c r="BF564" s="50"/>
      <c r="BG564" s="50"/>
      <c r="BH564" s="50"/>
      <c r="BI564" s="50"/>
      <c r="BJ564" s="50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</row>
    <row r="565" spans="2:92" x14ac:dyDescent="0.25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47"/>
      <c r="Q565" s="47"/>
      <c r="R565" s="47"/>
      <c r="S565" s="47"/>
      <c r="T565" s="47"/>
      <c r="U565" s="47"/>
      <c r="V565" s="47"/>
      <c r="W565" s="52"/>
      <c r="X565" s="47"/>
      <c r="Y565" s="47"/>
      <c r="Z565" s="47"/>
      <c r="AA565" s="47"/>
      <c r="AB565" s="47"/>
      <c r="AC565" s="47"/>
      <c r="AD565" s="47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31"/>
      <c r="AQ565" s="32"/>
      <c r="AR565" s="32"/>
      <c r="AS565" s="32"/>
      <c r="AT565" s="32"/>
      <c r="AU565" s="32"/>
      <c r="AV565" s="32"/>
      <c r="AW565" s="32"/>
      <c r="AX565" s="12"/>
      <c r="AY565" s="48"/>
      <c r="AZ565" s="48"/>
      <c r="BA565" s="48"/>
      <c r="BB565" s="48"/>
      <c r="BC565" s="48"/>
      <c r="BD565" s="50"/>
      <c r="BE565" s="50"/>
      <c r="BF565" s="50"/>
      <c r="BG565" s="50"/>
      <c r="BH565" s="50"/>
      <c r="BI565" s="50"/>
      <c r="BJ565" s="50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</row>
    <row r="566" spans="2:92" x14ac:dyDescent="0.25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2"/>
      <c r="Q566" s="22"/>
      <c r="R566" s="22"/>
      <c r="S566" s="22"/>
      <c r="T566" s="22"/>
      <c r="U566" s="22"/>
      <c r="V566" s="22"/>
      <c r="W566" s="29"/>
      <c r="X566" s="22"/>
      <c r="Y566" s="22"/>
      <c r="Z566" s="22"/>
      <c r="AA566" s="22"/>
      <c r="AB566" s="22"/>
      <c r="AC566" s="22"/>
      <c r="AD566" s="22"/>
      <c r="AE566" s="22"/>
      <c r="AF566" s="35"/>
      <c r="AG566" s="12"/>
      <c r="AH566" s="12"/>
      <c r="AI566" s="12"/>
      <c r="AJ566" s="12"/>
      <c r="AK566" s="12"/>
      <c r="AL566" s="12"/>
      <c r="AM566" s="12"/>
      <c r="AN566" s="12"/>
      <c r="AO566" s="12"/>
      <c r="AP566" s="31"/>
      <c r="AQ566" s="32"/>
      <c r="AR566" s="32"/>
      <c r="AS566" s="32"/>
      <c r="AT566" s="32"/>
      <c r="AU566" s="32"/>
      <c r="AV566" s="32"/>
      <c r="AW566" s="32"/>
      <c r="AX566" s="12"/>
      <c r="AY566" s="48"/>
      <c r="AZ566" s="12"/>
      <c r="BA566" s="12"/>
      <c r="BB566" s="12"/>
      <c r="BC566" s="12"/>
      <c r="BD566" s="50"/>
      <c r="BE566" s="50"/>
      <c r="BF566" s="50"/>
      <c r="BG566" s="50"/>
      <c r="BH566" s="50"/>
      <c r="BI566" s="50"/>
      <c r="BJ566" s="50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</row>
    <row r="567" spans="2:92" x14ac:dyDescent="0.25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47"/>
      <c r="Q567" s="47"/>
      <c r="R567" s="47"/>
      <c r="S567" s="47"/>
      <c r="T567" s="47"/>
      <c r="U567" s="47"/>
      <c r="V567" s="47"/>
      <c r="W567" s="52"/>
      <c r="X567" s="22"/>
      <c r="Y567" s="22"/>
      <c r="Z567" s="22"/>
      <c r="AA567" s="22"/>
      <c r="AB567" s="22"/>
      <c r="AC567" s="22"/>
      <c r="AD567" s="22"/>
      <c r="AE567" s="22"/>
      <c r="AF567" s="35"/>
      <c r="AG567" s="12"/>
      <c r="AH567" s="12"/>
      <c r="AI567" s="12"/>
      <c r="AJ567" s="12"/>
      <c r="AK567" s="12"/>
      <c r="AL567" s="12"/>
      <c r="AM567" s="12"/>
      <c r="AN567" s="12"/>
      <c r="AO567" s="12"/>
      <c r="AP567" s="39"/>
      <c r="AQ567" s="32"/>
      <c r="AR567" s="32"/>
      <c r="AS567" s="32"/>
      <c r="AT567" s="32"/>
      <c r="AU567" s="32"/>
      <c r="AV567" s="32"/>
      <c r="AW567" s="32"/>
      <c r="AX567" s="12"/>
      <c r="AY567" s="48"/>
      <c r="AZ567" s="12"/>
      <c r="BA567" s="12"/>
      <c r="BB567" s="12"/>
      <c r="BC567" s="12"/>
      <c r="BD567" s="50"/>
      <c r="BE567" s="50"/>
      <c r="BF567" s="50"/>
      <c r="BG567" s="50"/>
      <c r="BH567" s="50"/>
      <c r="BI567" s="50"/>
      <c r="BJ567" s="50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</row>
    <row r="568" spans="2:92" x14ac:dyDescent="0.25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2"/>
      <c r="Q568" s="22"/>
      <c r="R568" s="22"/>
      <c r="S568" s="22"/>
      <c r="T568" s="22"/>
      <c r="U568" s="22"/>
      <c r="V568" s="22"/>
      <c r="W568" s="29"/>
      <c r="X568" s="22"/>
      <c r="Y568" s="22"/>
      <c r="Z568" s="22"/>
      <c r="AA568" s="22"/>
      <c r="AB568" s="22"/>
      <c r="AC568" s="22"/>
      <c r="AD568" s="22"/>
      <c r="AE568" s="22"/>
      <c r="AF568" s="35"/>
      <c r="AG568" s="12"/>
      <c r="AH568" s="12"/>
      <c r="AI568" s="12"/>
      <c r="AJ568" s="12"/>
      <c r="AK568" s="12"/>
      <c r="AL568" s="12"/>
      <c r="AM568" s="12"/>
      <c r="AN568" s="12"/>
      <c r="AO568" s="12"/>
      <c r="AP568" s="31"/>
      <c r="AQ568" s="61"/>
      <c r="AR568" s="61"/>
      <c r="AS568" s="61"/>
      <c r="AT568" s="61"/>
      <c r="AU568" s="61"/>
      <c r="AV568" s="61"/>
      <c r="AW568" s="61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</row>
    <row r="569" spans="2:92" x14ac:dyDescent="0.25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47"/>
      <c r="Q569" s="47"/>
      <c r="R569" s="47"/>
      <c r="S569" s="47"/>
      <c r="T569" s="47"/>
      <c r="U569" s="47"/>
      <c r="V569" s="47"/>
      <c r="W569" s="52"/>
      <c r="X569" s="22"/>
      <c r="Y569" s="22"/>
      <c r="Z569" s="22"/>
      <c r="AA569" s="22"/>
      <c r="AB569" s="22"/>
      <c r="AC569" s="22"/>
      <c r="AD569" s="22"/>
      <c r="AE569" s="22"/>
      <c r="AF569" s="35"/>
      <c r="AG569" s="12"/>
      <c r="AH569" s="12"/>
      <c r="AI569" s="12"/>
      <c r="AJ569" s="12"/>
      <c r="AK569" s="12"/>
      <c r="AL569" s="12"/>
      <c r="AM569" s="12"/>
      <c r="AN569" s="12"/>
      <c r="AO569" s="12"/>
      <c r="AP569" s="18"/>
      <c r="AQ569" s="32"/>
      <c r="AR569" s="32"/>
      <c r="AS569" s="32"/>
      <c r="AT569" s="32"/>
      <c r="AU569" s="32"/>
      <c r="AV569" s="32"/>
      <c r="AW569" s="3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</row>
    <row r="570" spans="2:92" x14ac:dyDescent="0.25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2"/>
      <c r="Q570" s="22"/>
      <c r="R570" s="22"/>
      <c r="S570" s="22"/>
      <c r="T570" s="22"/>
      <c r="U570" s="22"/>
      <c r="V570" s="22"/>
      <c r="W570" s="29"/>
      <c r="X570" s="22"/>
      <c r="Y570" s="22"/>
      <c r="Z570" s="22"/>
      <c r="AA570" s="22"/>
      <c r="AB570" s="22"/>
      <c r="AC570" s="22"/>
      <c r="AD570" s="2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31"/>
      <c r="AQ570" s="32"/>
      <c r="AR570" s="32"/>
      <c r="AS570" s="32"/>
      <c r="AT570" s="32"/>
      <c r="AU570" s="32"/>
      <c r="AV570" s="32"/>
      <c r="AW570" s="3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</row>
    <row r="571" spans="2:92" x14ac:dyDescent="0.25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47"/>
      <c r="Q571" s="47"/>
      <c r="R571" s="47"/>
      <c r="S571" s="47"/>
      <c r="T571" s="47"/>
      <c r="U571" s="47"/>
      <c r="V571" s="47"/>
      <c r="W571" s="52"/>
      <c r="X571" s="47"/>
      <c r="Y571" s="47"/>
      <c r="Z571" s="47"/>
      <c r="AA571" s="47"/>
      <c r="AB571" s="47"/>
      <c r="AC571" s="47"/>
      <c r="AD571" s="47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31"/>
      <c r="AQ571" s="32"/>
      <c r="AR571" s="32"/>
      <c r="AS571" s="32"/>
      <c r="AT571" s="32"/>
      <c r="AU571" s="32"/>
      <c r="AV571" s="32"/>
      <c r="AW571" s="3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</row>
    <row r="572" spans="2:92" x14ac:dyDescent="0.25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2"/>
      <c r="Q572" s="22"/>
      <c r="R572" s="22"/>
      <c r="S572" s="22"/>
      <c r="T572" s="22"/>
      <c r="U572" s="22"/>
      <c r="V572" s="22"/>
      <c r="W572" s="29"/>
      <c r="X572" s="22"/>
      <c r="Y572" s="22"/>
      <c r="Z572" s="22"/>
      <c r="AA572" s="22"/>
      <c r="AB572" s="22"/>
      <c r="AC572" s="22"/>
      <c r="AD572" s="2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8"/>
      <c r="AQ572" s="32"/>
      <c r="AR572" s="32"/>
      <c r="AS572" s="32"/>
      <c r="AT572" s="32"/>
      <c r="AU572" s="32"/>
      <c r="AV572" s="32"/>
      <c r="AW572" s="3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</row>
    <row r="573" spans="2:92" x14ac:dyDescent="0.25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47"/>
      <c r="Q573" s="47"/>
      <c r="R573" s="47"/>
      <c r="S573" s="47"/>
      <c r="T573" s="47"/>
      <c r="U573" s="47"/>
      <c r="V573" s="47"/>
      <c r="W573" s="52"/>
      <c r="X573" s="47"/>
      <c r="Y573" s="47"/>
      <c r="Z573" s="47"/>
      <c r="AA573" s="47"/>
      <c r="AB573" s="47"/>
      <c r="AC573" s="47"/>
      <c r="AD573" s="47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34"/>
      <c r="AQ573" s="32"/>
      <c r="AR573" s="32"/>
      <c r="AS573" s="32"/>
      <c r="AT573" s="32"/>
      <c r="AU573" s="32"/>
      <c r="AV573" s="32"/>
      <c r="AW573" s="3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</row>
    <row r="574" spans="2:92" x14ac:dyDescent="0.25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2"/>
      <c r="Q574" s="22"/>
      <c r="R574" s="22"/>
      <c r="S574" s="22"/>
      <c r="T574" s="22"/>
      <c r="U574" s="22"/>
      <c r="V574" s="22"/>
      <c r="W574" s="29"/>
      <c r="X574" s="22"/>
      <c r="Y574" s="22"/>
      <c r="Z574" s="22"/>
      <c r="AA574" s="22"/>
      <c r="AB574" s="22"/>
      <c r="AC574" s="22"/>
      <c r="AD574" s="2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34"/>
      <c r="AQ574" s="32"/>
      <c r="AR574" s="32"/>
      <c r="AS574" s="32"/>
      <c r="AT574" s="32"/>
      <c r="AU574" s="32"/>
      <c r="AV574" s="32"/>
      <c r="AW574" s="3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</row>
    <row r="575" spans="2:92" x14ac:dyDescent="0.25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47"/>
      <c r="Q575" s="47"/>
      <c r="R575" s="47"/>
      <c r="S575" s="47"/>
      <c r="T575" s="47"/>
      <c r="U575" s="47"/>
      <c r="V575" s="47"/>
      <c r="W575" s="52"/>
      <c r="X575" s="47"/>
      <c r="Y575" s="47"/>
      <c r="Z575" s="47"/>
      <c r="AA575" s="47"/>
      <c r="AB575" s="47"/>
      <c r="AC575" s="47"/>
      <c r="AD575" s="47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34"/>
      <c r="AQ575" s="32"/>
      <c r="AR575" s="32"/>
      <c r="AS575" s="32"/>
      <c r="AT575" s="32"/>
      <c r="AU575" s="32"/>
      <c r="AV575" s="32"/>
      <c r="AW575" s="32"/>
      <c r="AX575" s="35"/>
      <c r="AY575" s="35"/>
      <c r="AZ575" s="35"/>
      <c r="BA575" s="35"/>
      <c r="BB575" s="35"/>
      <c r="BC575" s="68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</row>
    <row r="576" spans="2:92" x14ac:dyDescent="0.25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2"/>
      <c r="Q576" s="22"/>
      <c r="R576" s="22"/>
      <c r="S576" s="22"/>
      <c r="T576" s="22"/>
      <c r="U576" s="22"/>
      <c r="V576" s="22"/>
      <c r="W576" s="29"/>
      <c r="X576" s="22"/>
      <c r="Y576" s="22"/>
      <c r="Z576" s="22"/>
      <c r="AA576" s="22"/>
      <c r="AB576" s="22"/>
      <c r="AC576" s="22"/>
      <c r="AD576" s="2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34"/>
      <c r="AQ576" s="32"/>
      <c r="AR576" s="32"/>
      <c r="AS576" s="32"/>
      <c r="AT576" s="32"/>
      <c r="AU576" s="32"/>
      <c r="AV576" s="32"/>
      <c r="AW576" s="32"/>
      <c r="AX576" s="35"/>
      <c r="AY576" s="35"/>
      <c r="AZ576" s="35"/>
      <c r="BA576" s="35"/>
      <c r="BB576" s="35"/>
      <c r="BC576" s="68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</row>
    <row r="577" spans="2:92" x14ac:dyDescent="0.25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47"/>
      <c r="Q577" s="47"/>
      <c r="R577" s="47"/>
      <c r="S577" s="47"/>
      <c r="T577" s="47"/>
      <c r="U577" s="47"/>
      <c r="V577" s="47"/>
      <c r="W577" s="52"/>
      <c r="X577" s="47"/>
      <c r="Y577" s="47"/>
      <c r="Z577" s="47"/>
      <c r="AA577" s="47"/>
      <c r="AB577" s="47"/>
      <c r="AC577" s="47"/>
      <c r="AD577" s="47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34"/>
      <c r="AQ577" s="22"/>
      <c r="AR577" s="22"/>
      <c r="AS577" s="22"/>
      <c r="AT577" s="22"/>
      <c r="AU577" s="22"/>
      <c r="AV577" s="22"/>
      <c r="AW577" s="22"/>
      <c r="AX577" s="35"/>
      <c r="AY577" s="35"/>
      <c r="AZ577" s="35"/>
      <c r="BA577" s="35"/>
      <c r="BB577" s="35"/>
      <c r="BC577" s="68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</row>
    <row r="578" spans="2:92" x14ac:dyDescent="0.25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2"/>
      <c r="Q578" s="22"/>
      <c r="R578" s="22"/>
      <c r="S578" s="22"/>
      <c r="T578" s="22"/>
      <c r="U578" s="22"/>
      <c r="V578" s="22"/>
      <c r="W578" s="29"/>
      <c r="X578" s="22"/>
      <c r="Y578" s="22"/>
      <c r="Z578" s="22"/>
      <c r="AA578" s="22"/>
      <c r="AB578" s="22"/>
      <c r="AC578" s="22"/>
      <c r="AD578" s="2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34"/>
      <c r="AQ578" s="22"/>
      <c r="AR578" s="22"/>
      <c r="AS578" s="22"/>
      <c r="AT578" s="22"/>
      <c r="AU578" s="22"/>
      <c r="AV578" s="22"/>
      <c r="AW578" s="22"/>
      <c r="AX578" s="35"/>
      <c r="AY578" s="35"/>
      <c r="AZ578" s="35"/>
      <c r="BA578" s="35"/>
      <c r="BB578" s="35"/>
      <c r="BC578" s="68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</row>
    <row r="579" spans="2:92" x14ac:dyDescent="0.25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47"/>
      <c r="Q579" s="47"/>
      <c r="R579" s="47"/>
      <c r="S579" s="47"/>
      <c r="T579" s="47"/>
      <c r="U579" s="47"/>
      <c r="V579" s="47"/>
      <c r="W579" s="52"/>
      <c r="X579" s="47"/>
      <c r="Y579" s="47"/>
      <c r="Z579" s="47"/>
      <c r="AA579" s="47"/>
      <c r="AB579" s="47"/>
      <c r="AC579" s="47"/>
      <c r="AD579" s="47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34"/>
      <c r="AQ579" s="32"/>
      <c r="AR579" s="32"/>
      <c r="AS579" s="32"/>
      <c r="AT579" s="32"/>
      <c r="AU579" s="32"/>
      <c r="AV579" s="32"/>
      <c r="AW579" s="32"/>
      <c r="AX579" s="68"/>
      <c r="AY579" s="68"/>
      <c r="AZ579" s="68"/>
      <c r="BA579" s="68"/>
      <c r="BB579" s="68"/>
      <c r="BC579" s="68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</row>
    <row r="580" spans="2:92" x14ac:dyDescent="0.25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22"/>
      <c r="Q580" s="22"/>
      <c r="R580" s="22"/>
      <c r="S580" s="22"/>
      <c r="T580" s="22"/>
      <c r="U580" s="22"/>
      <c r="V580" s="22"/>
      <c r="W580" s="29"/>
      <c r="X580" s="22"/>
      <c r="Y580" s="22"/>
      <c r="Z580" s="22"/>
      <c r="AA580" s="22"/>
      <c r="AB580" s="22"/>
      <c r="AC580" s="22"/>
      <c r="AD580" s="2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57"/>
      <c r="AQ580" s="57"/>
      <c r="AR580" s="57"/>
      <c r="AS580" s="57"/>
      <c r="AT580" s="57"/>
      <c r="AU580" s="57"/>
      <c r="AV580" s="57"/>
      <c r="AW580" s="57"/>
      <c r="AX580" s="68"/>
      <c r="AY580" s="68"/>
      <c r="AZ580" s="68"/>
      <c r="BA580" s="68"/>
      <c r="BB580" s="68"/>
      <c r="BC580" s="68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</row>
    <row r="581" spans="2:92" x14ac:dyDescent="0.25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</row>
    <row r="582" spans="2:92" x14ac:dyDescent="0.25">
      <c r="B582" s="349"/>
      <c r="C582" s="349"/>
      <c r="D582" s="349"/>
      <c r="E582" s="349"/>
      <c r="F582" s="349"/>
      <c r="G582" s="349"/>
      <c r="H582" s="349"/>
      <c r="I582" s="349"/>
      <c r="J582" s="349"/>
      <c r="K582" s="349"/>
      <c r="L582" s="349"/>
      <c r="M582" s="349"/>
      <c r="N582" s="349"/>
      <c r="O582" s="349"/>
      <c r="P582" s="349"/>
      <c r="Q582" s="349"/>
      <c r="R582" s="349"/>
      <c r="S582" s="349"/>
      <c r="T582" s="349"/>
      <c r="U582" s="349"/>
      <c r="V582" s="349"/>
      <c r="W582" s="22"/>
      <c r="X582" s="8"/>
      <c r="Y582" s="8"/>
      <c r="Z582" s="8"/>
      <c r="AA582" s="8"/>
      <c r="AB582" s="8"/>
      <c r="AC582" s="8"/>
      <c r="AD582" s="8"/>
      <c r="AE582" s="8"/>
      <c r="AF582" s="12"/>
      <c r="AG582" s="8"/>
      <c r="AH582" s="8"/>
      <c r="AI582" s="8"/>
      <c r="AJ582" s="8"/>
      <c r="AK582" s="8"/>
      <c r="AL582" s="8"/>
      <c r="AM582" s="8"/>
      <c r="AN582" s="8"/>
      <c r="AO582" s="12"/>
      <c r="AP582" s="8"/>
      <c r="AQ582" s="8"/>
      <c r="AR582" s="8"/>
      <c r="AS582" s="8"/>
      <c r="AT582" s="8"/>
      <c r="AU582" s="8"/>
      <c r="AV582" s="8"/>
      <c r="AW582" s="8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</row>
    <row r="583" spans="2:92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20"/>
      <c r="Q583" s="20"/>
      <c r="R583" s="20"/>
      <c r="S583" s="20"/>
      <c r="T583" s="20"/>
      <c r="U583" s="20"/>
      <c r="V583" s="20"/>
      <c r="W583" s="37"/>
      <c r="X583" s="7"/>
      <c r="Y583" s="20"/>
      <c r="Z583" s="20"/>
      <c r="AA583" s="20"/>
      <c r="AB583" s="20"/>
      <c r="AC583" s="20"/>
      <c r="AD583" s="20"/>
      <c r="AE583" s="20"/>
      <c r="AF583" s="12"/>
      <c r="AG583" s="7"/>
      <c r="AH583" s="20"/>
      <c r="AI583" s="20"/>
      <c r="AJ583" s="20"/>
      <c r="AK583" s="20"/>
      <c r="AL583" s="20"/>
      <c r="AM583" s="20"/>
      <c r="AN583" s="20"/>
      <c r="AO583" s="12"/>
      <c r="AP583" s="12"/>
      <c r="AQ583" s="20"/>
      <c r="AR583" s="20"/>
      <c r="AS583" s="20"/>
      <c r="AT583" s="20"/>
      <c r="AU583" s="20"/>
      <c r="AV583" s="20"/>
      <c r="AW583" s="20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</row>
    <row r="584" spans="2:92" x14ac:dyDescent="0.25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22"/>
      <c r="Q584" s="22"/>
      <c r="R584" s="22"/>
      <c r="S584" s="22"/>
      <c r="T584" s="22"/>
      <c r="U584" s="22"/>
      <c r="V584" s="22"/>
      <c r="W584" s="37"/>
      <c r="X584" s="21"/>
      <c r="Y584" s="22"/>
      <c r="Z584" s="7"/>
      <c r="AA584" s="7"/>
      <c r="AB584" s="7"/>
      <c r="AC584" s="7"/>
      <c r="AD584" s="7"/>
      <c r="AE584" s="7"/>
      <c r="AF584" s="12"/>
      <c r="AG584" s="21"/>
      <c r="AH584" s="22"/>
      <c r="AI584" s="22"/>
      <c r="AJ584" s="22"/>
      <c r="AK584" s="22"/>
      <c r="AL584" s="22"/>
      <c r="AM584" s="22"/>
      <c r="AN584" s="22"/>
      <c r="AO584" s="12"/>
      <c r="AP584" s="21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</row>
    <row r="585" spans="2:92" x14ac:dyDescent="0.25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47"/>
      <c r="Q585" s="47"/>
      <c r="R585" s="47"/>
      <c r="S585" s="47"/>
      <c r="T585" s="47"/>
      <c r="U585" s="47"/>
      <c r="V585" s="47"/>
      <c r="W585" s="47"/>
      <c r="X585" s="11"/>
      <c r="Y585" s="47"/>
      <c r="Z585" s="47"/>
      <c r="AA585" s="47"/>
      <c r="AB585" s="47"/>
      <c r="AC585" s="47"/>
      <c r="AD585" s="47"/>
      <c r="AE585" s="47"/>
      <c r="AF585" s="12"/>
      <c r="AG585" s="66"/>
      <c r="AH585" s="67"/>
      <c r="AI585" s="67"/>
      <c r="AJ585" s="67"/>
      <c r="AK585" s="67"/>
      <c r="AL585" s="67"/>
      <c r="AM585" s="67"/>
      <c r="AN585" s="67"/>
      <c r="AO585" s="12"/>
      <c r="AP585" s="34"/>
      <c r="AQ585" s="22"/>
      <c r="AR585" s="22"/>
      <c r="AS585" s="22"/>
      <c r="AT585" s="22"/>
      <c r="AU585" s="22"/>
      <c r="AV585" s="22"/>
      <c r="AW585" s="2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</row>
    <row r="586" spans="2:92" x14ac:dyDescent="0.25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22"/>
      <c r="Q586" s="22"/>
      <c r="R586" s="22"/>
      <c r="S586" s="22"/>
      <c r="T586" s="22"/>
      <c r="U586" s="22"/>
      <c r="V586" s="22"/>
      <c r="X586" s="11"/>
      <c r="Y586" s="47"/>
      <c r="Z586" s="47"/>
      <c r="AA586" s="47"/>
      <c r="AB586" s="47"/>
      <c r="AC586" s="47"/>
      <c r="AD586" s="47"/>
      <c r="AE586" s="47"/>
      <c r="AF586" s="12"/>
      <c r="AG586" s="53"/>
      <c r="AH586" s="22"/>
      <c r="AI586" s="22"/>
      <c r="AJ586" s="22"/>
      <c r="AK586" s="22"/>
      <c r="AL586" s="22"/>
      <c r="AM586" s="22"/>
      <c r="AN586" s="22"/>
      <c r="AO586" s="12"/>
      <c r="AP586" s="31"/>
      <c r="AQ586" s="22"/>
      <c r="AR586" s="22"/>
      <c r="AS586" s="22"/>
      <c r="AT586" s="22"/>
      <c r="AU586" s="22"/>
      <c r="AV586" s="22"/>
      <c r="AW586" s="2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</row>
    <row r="587" spans="2:92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32"/>
      <c r="Q587" s="32"/>
      <c r="R587" s="32"/>
      <c r="S587" s="32"/>
      <c r="T587" s="32"/>
      <c r="U587" s="32"/>
      <c r="V587" s="32"/>
      <c r="X587" s="26"/>
      <c r="Y587" s="47"/>
      <c r="Z587" s="47"/>
      <c r="AA587" s="47"/>
      <c r="AB587" s="47"/>
      <c r="AC587" s="47"/>
      <c r="AD587" s="47"/>
      <c r="AE587" s="47"/>
      <c r="AF587" s="12"/>
      <c r="AG587" s="38"/>
      <c r="AH587" s="22"/>
      <c r="AI587" s="22"/>
      <c r="AJ587" s="22"/>
      <c r="AK587" s="22"/>
      <c r="AL587" s="22"/>
      <c r="AM587" s="22"/>
      <c r="AN587" s="22"/>
      <c r="AO587" s="12"/>
      <c r="AP587" s="31"/>
      <c r="AQ587" s="22"/>
      <c r="AR587" s="22"/>
      <c r="AS587" s="22"/>
      <c r="AT587" s="22"/>
      <c r="AU587" s="22"/>
      <c r="AV587" s="22"/>
      <c r="AW587" s="2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</row>
    <row r="588" spans="2:92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32"/>
      <c r="Q588" s="32"/>
      <c r="R588" s="32"/>
      <c r="S588" s="32"/>
      <c r="T588" s="32"/>
      <c r="U588" s="32"/>
      <c r="V588" s="32"/>
      <c r="W588" s="18"/>
      <c r="X588" s="26"/>
      <c r="Y588" s="47"/>
      <c r="Z588" s="47"/>
      <c r="AA588" s="47"/>
      <c r="AB588" s="47"/>
      <c r="AC588" s="47"/>
      <c r="AD588" s="47"/>
      <c r="AE588" s="47"/>
      <c r="AF588" s="12"/>
      <c r="AG588" s="38"/>
      <c r="AH588" s="22"/>
      <c r="AI588" s="22"/>
      <c r="AJ588" s="22"/>
      <c r="AK588" s="22"/>
      <c r="AL588" s="22"/>
      <c r="AM588" s="22"/>
      <c r="AN588" s="22"/>
      <c r="AO588" s="12"/>
      <c r="AP588" s="39"/>
      <c r="AQ588" s="54"/>
      <c r="AR588" s="54"/>
      <c r="AS588" s="54"/>
      <c r="AT588" s="54"/>
      <c r="AU588" s="54"/>
      <c r="AV588" s="54"/>
      <c r="AW588" s="54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</row>
    <row r="589" spans="2:92" x14ac:dyDescent="0.25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32"/>
      <c r="Q589" s="32"/>
      <c r="R589" s="32"/>
      <c r="S589" s="32"/>
      <c r="T589" s="32"/>
      <c r="U589" s="32"/>
      <c r="V589" s="32"/>
      <c r="W589" s="20"/>
      <c r="X589" s="11"/>
      <c r="Y589" s="56"/>
      <c r="Z589" s="56"/>
      <c r="AA589" s="56"/>
      <c r="AB589" s="71"/>
      <c r="AC589" s="71"/>
      <c r="AD589" s="71"/>
      <c r="AE589" s="71"/>
      <c r="AF589" s="12"/>
      <c r="AG589" s="55"/>
      <c r="AH589" s="22"/>
      <c r="AI589" s="22"/>
      <c r="AJ589" s="22"/>
      <c r="AK589" s="22"/>
      <c r="AL589" s="22"/>
      <c r="AM589" s="22"/>
      <c r="AN589" s="22"/>
      <c r="AO589" s="12"/>
      <c r="AP589" s="39"/>
      <c r="AQ589" s="22"/>
      <c r="AR589" s="22"/>
      <c r="AS589" s="22"/>
      <c r="AT589" s="22"/>
      <c r="AU589" s="22"/>
      <c r="AV589" s="22"/>
      <c r="AW589" s="2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</row>
    <row r="590" spans="2:92" x14ac:dyDescent="0.25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22"/>
      <c r="Q590" s="22"/>
      <c r="R590" s="22"/>
      <c r="S590" s="22"/>
      <c r="T590" s="22"/>
      <c r="U590" s="22"/>
      <c r="V590" s="22"/>
      <c r="W590" s="20"/>
      <c r="X590" s="12"/>
      <c r="Y590" s="56"/>
      <c r="Z590" s="56"/>
      <c r="AA590" s="56"/>
      <c r="AB590" s="56"/>
      <c r="AC590" s="56"/>
      <c r="AD590" s="56"/>
      <c r="AE590" s="71"/>
      <c r="AF590" s="12"/>
      <c r="AG590" s="66"/>
      <c r="AH590" s="22"/>
      <c r="AI590" s="22"/>
      <c r="AJ590" s="22"/>
      <c r="AK590" s="22"/>
      <c r="AL590" s="22"/>
      <c r="AM590" s="22"/>
      <c r="AN590" s="22"/>
      <c r="AO590" s="12"/>
      <c r="AP590" s="39"/>
      <c r="AQ590" s="22"/>
      <c r="AR590" s="22"/>
      <c r="AS590" s="22"/>
      <c r="AT590" s="22"/>
      <c r="AU590" s="22"/>
      <c r="AV590" s="22"/>
      <c r="AW590" s="2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</row>
    <row r="591" spans="2:92" x14ac:dyDescent="0.25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22"/>
      <c r="Q591" s="22"/>
      <c r="R591" s="22"/>
      <c r="S591" s="22"/>
      <c r="T591" s="22"/>
      <c r="U591" s="22"/>
      <c r="V591" s="22"/>
      <c r="W591" s="20"/>
      <c r="X591" s="11"/>
      <c r="Y591" s="56"/>
      <c r="Z591" s="56"/>
      <c r="AA591" s="56"/>
      <c r="AB591" s="56"/>
      <c r="AC591" s="56"/>
      <c r="AD591" s="56"/>
      <c r="AE591" s="71"/>
      <c r="AF591" s="12"/>
      <c r="AG591" s="53"/>
      <c r="AH591" s="22"/>
      <c r="AI591" s="22"/>
      <c r="AJ591" s="22"/>
      <c r="AK591" s="22"/>
      <c r="AL591" s="22"/>
      <c r="AM591" s="22"/>
      <c r="AN591" s="22"/>
      <c r="AO591" s="12"/>
      <c r="AP591" s="34"/>
      <c r="AQ591" s="22"/>
      <c r="AR591" s="22"/>
      <c r="AS591" s="22"/>
      <c r="AT591" s="22"/>
      <c r="AU591" s="22"/>
      <c r="AV591" s="22"/>
      <c r="AW591" s="2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</row>
    <row r="592" spans="2:92" x14ac:dyDescent="0.25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22"/>
      <c r="Q592" s="22"/>
      <c r="R592" s="22"/>
      <c r="S592" s="22"/>
      <c r="T592" s="22"/>
      <c r="U592" s="22"/>
      <c r="V592" s="22"/>
      <c r="W592" s="29"/>
      <c r="X592" s="11"/>
      <c r="Y592" s="56"/>
      <c r="Z592" s="71"/>
      <c r="AA592" s="71"/>
      <c r="AB592" s="71"/>
      <c r="AC592" s="71"/>
      <c r="AD592" s="71"/>
      <c r="AE592" s="71"/>
      <c r="AF592" s="12"/>
      <c r="AG592" s="38"/>
      <c r="AH592" s="22"/>
      <c r="AI592" s="22"/>
      <c r="AJ592" s="22"/>
      <c r="AK592" s="22"/>
      <c r="AL592" s="22"/>
      <c r="AM592" s="22"/>
      <c r="AN592" s="22"/>
      <c r="AO592" s="12"/>
      <c r="AP592" s="34"/>
      <c r="AQ592" s="22"/>
      <c r="AR592" s="22"/>
      <c r="AS592" s="22"/>
      <c r="AT592" s="22"/>
      <c r="AU592" s="22"/>
      <c r="AV592" s="22"/>
      <c r="AW592" s="2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</row>
    <row r="593" spans="2:92" x14ac:dyDescent="0.25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22"/>
      <c r="Q593" s="22"/>
      <c r="R593" s="22"/>
      <c r="S593" s="22"/>
      <c r="T593" s="22"/>
      <c r="U593" s="22"/>
      <c r="V593" s="22"/>
      <c r="W593" s="29"/>
      <c r="X593" s="28"/>
      <c r="Y593" s="22"/>
      <c r="Z593" s="22"/>
      <c r="AA593" s="22"/>
      <c r="AB593" s="22"/>
      <c r="AC593" s="22"/>
      <c r="AD593" s="22"/>
      <c r="AE593" s="22"/>
      <c r="AF593" s="12"/>
      <c r="AG593" s="38"/>
      <c r="AH593" s="22"/>
      <c r="AI593" s="22"/>
      <c r="AJ593" s="22"/>
      <c r="AK593" s="22"/>
      <c r="AL593" s="22"/>
      <c r="AM593" s="22"/>
      <c r="AN593" s="22"/>
      <c r="AO593" s="12"/>
      <c r="AP593" s="18"/>
      <c r="AQ593" s="32"/>
      <c r="AR593" s="32"/>
      <c r="AS593" s="32"/>
      <c r="AT593" s="32"/>
      <c r="AU593" s="32"/>
      <c r="AV593" s="32"/>
      <c r="AW593" s="3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</row>
    <row r="594" spans="2:92" x14ac:dyDescent="0.25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22"/>
      <c r="Q594" s="22"/>
      <c r="R594" s="22"/>
      <c r="S594" s="22"/>
      <c r="T594" s="22"/>
      <c r="U594" s="22"/>
      <c r="V594" s="22"/>
      <c r="W594" s="29"/>
      <c r="X594" s="11"/>
      <c r="Y594" s="22"/>
      <c r="Z594" s="22"/>
      <c r="AA594" s="22"/>
      <c r="AB594" s="22"/>
      <c r="AC594" s="22"/>
      <c r="AD594" s="22"/>
      <c r="AE594" s="22"/>
      <c r="AF594" s="12"/>
      <c r="AG594" s="53"/>
      <c r="AH594" s="22"/>
      <c r="AI594" s="22"/>
      <c r="AJ594" s="22"/>
      <c r="AK594" s="22"/>
      <c r="AL594" s="22"/>
      <c r="AM594" s="22"/>
      <c r="AN594" s="22"/>
      <c r="AO594" s="12"/>
      <c r="AP594" s="31"/>
      <c r="AQ594" s="32"/>
      <c r="AR594" s="32"/>
      <c r="AS594" s="32"/>
      <c r="AT594" s="32"/>
      <c r="AU594" s="32"/>
      <c r="AV594" s="32"/>
      <c r="AW594" s="3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</row>
    <row r="595" spans="2:92" x14ac:dyDescent="0.25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22"/>
      <c r="Q595" s="22"/>
      <c r="R595" s="22"/>
      <c r="S595" s="22"/>
      <c r="T595" s="22"/>
      <c r="U595" s="22"/>
      <c r="V595" s="22"/>
      <c r="W595" s="29"/>
      <c r="X595" s="11"/>
      <c r="Y595" s="22"/>
      <c r="Z595" s="22"/>
      <c r="AA595" s="22"/>
      <c r="AB595" s="22"/>
      <c r="AC595" s="22"/>
      <c r="AD595" s="22"/>
      <c r="AE595" s="22"/>
      <c r="AF595" s="12"/>
      <c r="AG595" s="38"/>
      <c r="AH595" s="22"/>
      <c r="AI595" s="22"/>
      <c r="AJ595" s="22"/>
      <c r="AK595" s="22"/>
      <c r="AL595" s="22"/>
      <c r="AM595" s="22"/>
      <c r="AN595" s="22"/>
      <c r="AO595" s="12"/>
      <c r="AP595" s="31"/>
      <c r="AQ595" s="32"/>
      <c r="AR595" s="32"/>
      <c r="AS595" s="32"/>
      <c r="AT595" s="32"/>
      <c r="AU595" s="32"/>
      <c r="AV595" s="32"/>
      <c r="AW595" s="3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</row>
    <row r="596" spans="2:92" x14ac:dyDescent="0.25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32"/>
      <c r="Q596" s="32"/>
      <c r="R596" s="32"/>
      <c r="S596" s="32"/>
      <c r="T596" s="32"/>
      <c r="U596" s="32"/>
      <c r="V596" s="32"/>
      <c r="W596" s="29"/>
      <c r="X596" s="26"/>
      <c r="Y596" s="22"/>
      <c r="Z596" s="22"/>
      <c r="AA596" s="22"/>
      <c r="AB596" s="22"/>
      <c r="AC596" s="22"/>
      <c r="AD596" s="22"/>
      <c r="AE596" s="22"/>
      <c r="AF596" s="12"/>
      <c r="AG596" s="69"/>
      <c r="AH596" s="22"/>
      <c r="AI596" s="22"/>
      <c r="AJ596" s="22"/>
      <c r="AK596" s="22"/>
      <c r="AL596" s="22"/>
      <c r="AM596" s="22"/>
      <c r="AN596" s="22"/>
      <c r="AO596" s="12"/>
      <c r="AP596" s="31"/>
      <c r="AQ596" s="32"/>
      <c r="AR596" s="32"/>
      <c r="AS596" s="32"/>
      <c r="AT596" s="32"/>
      <c r="AU596" s="32"/>
      <c r="AV596" s="32"/>
      <c r="AW596" s="32"/>
      <c r="AX596" s="12"/>
      <c r="AY596" s="60"/>
      <c r="AZ596" s="60"/>
      <c r="BA596" s="60"/>
      <c r="BB596" s="60"/>
      <c r="BC596" s="60"/>
      <c r="BD596" s="48"/>
      <c r="BE596" s="48"/>
      <c r="BF596" s="48"/>
      <c r="BG596" s="48"/>
      <c r="BH596" s="48"/>
      <c r="BI596" s="48"/>
      <c r="BJ596" s="48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</row>
    <row r="597" spans="2:92" x14ac:dyDescent="0.25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22"/>
      <c r="Q597" s="22"/>
      <c r="R597" s="22"/>
      <c r="S597" s="22"/>
      <c r="T597" s="22"/>
      <c r="U597" s="22"/>
      <c r="V597" s="22"/>
      <c r="W597" s="29"/>
      <c r="X597" s="26"/>
      <c r="Y597" s="22"/>
      <c r="Z597" s="22"/>
      <c r="AA597" s="22"/>
      <c r="AB597" s="22"/>
      <c r="AC597" s="22"/>
      <c r="AD597" s="22"/>
      <c r="AE597" s="22"/>
      <c r="AF597" s="12"/>
      <c r="AG597" s="12"/>
      <c r="AH597" s="47"/>
      <c r="AI597" s="47"/>
      <c r="AJ597" s="47"/>
      <c r="AK597" s="47"/>
      <c r="AL597" s="47"/>
      <c r="AM597" s="47"/>
      <c r="AN597" s="47"/>
      <c r="AO597" s="12"/>
      <c r="AP597" s="34"/>
      <c r="AQ597" s="61"/>
      <c r="AR597" s="61"/>
      <c r="AS597" s="61"/>
      <c r="AT597" s="61"/>
      <c r="AU597" s="61"/>
      <c r="AV597" s="61"/>
      <c r="AW597" s="61"/>
      <c r="AX597" s="12"/>
      <c r="AY597" s="48"/>
      <c r="AZ597" s="49"/>
      <c r="BA597" s="49"/>
      <c r="BB597" s="49"/>
      <c r="BC597" s="49"/>
      <c r="BD597" s="50"/>
      <c r="BE597" s="50"/>
      <c r="BF597" s="50"/>
      <c r="BG597" s="50"/>
      <c r="BH597" s="50"/>
      <c r="BI597" s="50"/>
      <c r="BJ597" s="50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</row>
    <row r="598" spans="2:92" x14ac:dyDescent="0.25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22"/>
      <c r="Q598" s="22"/>
      <c r="R598" s="22"/>
      <c r="S598" s="22"/>
      <c r="T598" s="22"/>
      <c r="U598" s="22"/>
      <c r="V598" s="22"/>
      <c r="W598" s="29"/>
      <c r="X598" s="11"/>
      <c r="Y598" s="22"/>
      <c r="Z598" s="22"/>
      <c r="AA598" s="22"/>
      <c r="AB598" s="22"/>
      <c r="AC598" s="22"/>
      <c r="AD598" s="22"/>
      <c r="AE598" s="22"/>
      <c r="AF598" s="12"/>
      <c r="AG598" s="12"/>
      <c r="AH598" s="22"/>
      <c r="AI598" s="22"/>
      <c r="AJ598" s="22"/>
      <c r="AK598" s="22"/>
      <c r="AL598" s="22"/>
      <c r="AM598" s="22"/>
      <c r="AN598" s="22"/>
      <c r="AO598" s="12"/>
      <c r="AP598" s="18"/>
      <c r="AQ598" s="32"/>
      <c r="AR598" s="32"/>
      <c r="AS598" s="32"/>
      <c r="AT598" s="32"/>
      <c r="AU598" s="32"/>
      <c r="AV598" s="32"/>
      <c r="AW598" s="32"/>
      <c r="AX598" s="12"/>
      <c r="AY598" s="48"/>
      <c r="AZ598" s="49"/>
      <c r="BA598" s="49"/>
      <c r="BB598" s="49"/>
      <c r="BC598" s="49"/>
      <c r="BD598" s="50"/>
      <c r="BE598" s="50"/>
      <c r="BF598" s="50"/>
      <c r="BG598" s="50"/>
      <c r="BH598" s="50"/>
      <c r="BI598" s="50"/>
      <c r="BJ598" s="50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</row>
    <row r="599" spans="2:92" x14ac:dyDescent="0.25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22"/>
      <c r="Q599" s="22"/>
      <c r="R599" s="22"/>
      <c r="S599" s="22"/>
      <c r="T599" s="22"/>
      <c r="U599" s="22"/>
      <c r="V599" s="22"/>
      <c r="W599" s="52"/>
      <c r="X599" s="12"/>
      <c r="Y599" s="22"/>
      <c r="Z599" s="22"/>
      <c r="AA599" s="22"/>
      <c r="AB599" s="22"/>
      <c r="AC599" s="22"/>
      <c r="AD599" s="22"/>
      <c r="AE599" s="22"/>
      <c r="AF599" s="12"/>
      <c r="AG599" s="57"/>
      <c r="AH599" s="57"/>
      <c r="AI599" s="57"/>
      <c r="AJ599" s="57"/>
      <c r="AK599" s="57"/>
      <c r="AL599" s="57"/>
      <c r="AM599" s="57"/>
      <c r="AN599" s="57"/>
      <c r="AO599" s="12"/>
      <c r="AP599" s="31"/>
      <c r="AQ599" s="22"/>
      <c r="AR599" s="22"/>
      <c r="AS599" s="22"/>
      <c r="AT599" s="22"/>
      <c r="AU599" s="22"/>
      <c r="AV599" s="22"/>
      <c r="AW599" s="22"/>
      <c r="AX599" s="12"/>
      <c r="AY599" s="48"/>
      <c r="AZ599" s="49"/>
      <c r="BA599" s="49"/>
      <c r="BB599" s="49"/>
      <c r="BC599" s="49"/>
      <c r="BD599" s="62"/>
      <c r="BE599" s="62"/>
      <c r="BF599" s="62"/>
      <c r="BG599" s="62"/>
      <c r="BH599" s="62"/>
      <c r="BI599" s="62"/>
      <c r="BJ599" s="6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</row>
    <row r="600" spans="2:92" x14ac:dyDescent="0.25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22"/>
      <c r="Q600" s="22"/>
      <c r="R600" s="22"/>
      <c r="S600" s="22"/>
      <c r="T600" s="22"/>
      <c r="U600" s="22"/>
      <c r="V600" s="22"/>
      <c r="W600" s="29"/>
      <c r="X600" s="11"/>
      <c r="Y600" s="22"/>
      <c r="Z600" s="22"/>
      <c r="AA600" s="22"/>
      <c r="AB600" s="22"/>
      <c r="AC600" s="22"/>
      <c r="AD600" s="22"/>
      <c r="AE600" s="2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31"/>
      <c r="AQ600" s="32"/>
      <c r="AR600" s="32"/>
      <c r="AS600" s="32"/>
      <c r="AT600" s="32"/>
      <c r="AU600" s="32"/>
      <c r="AV600" s="32"/>
      <c r="AW600" s="32"/>
      <c r="AX600" s="12"/>
      <c r="AY600" s="48"/>
      <c r="AZ600" s="49"/>
      <c r="BA600" s="49"/>
      <c r="BB600" s="49"/>
      <c r="BC600" s="49"/>
      <c r="BD600" s="50"/>
      <c r="BE600" s="50"/>
      <c r="BF600" s="50"/>
      <c r="BG600" s="50"/>
      <c r="BH600" s="50"/>
      <c r="BI600" s="50"/>
      <c r="BJ600" s="50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</row>
    <row r="601" spans="2:92" x14ac:dyDescent="0.25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37"/>
      <c r="Q601" s="37"/>
      <c r="R601" s="37"/>
      <c r="S601" s="37"/>
      <c r="T601" s="37"/>
      <c r="U601" s="37"/>
      <c r="V601" s="37"/>
      <c r="W601" s="52"/>
      <c r="X601" s="11"/>
      <c r="Y601" s="22"/>
      <c r="Z601" s="22"/>
      <c r="AA601" s="22"/>
      <c r="AB601" s="22"/>
      <c r="AC601" s="22"/>
      <c r="AD601" s="22"/>
      <c r="AE601" s="22"/>
      <c r="AF601" s="12"/>
      <c r="AG601" s="12"/>
      <c r="AH601" s="12"/>
      <c r="AI601" s="58"/>
      <c r="AJ601" s="58"/>
      <c r="AK601" s="58"/>
      <c r="AL601" s="58"/>
      <c r="AM601" s="58"/>
      <c r="AN601" s="58"/>
      <c r="AO601" s="12"/>
      <c r="AP601" s="39"/>
      <c r="AQ601" s="22"/>
      <c r="AR601" s="22"/>
      <c r="AS601" s="22"/>
      <c r="AT601" s="22"/>
      <c r="AU601" s="22"/>
      <c r="AV601" s="22"/>
      <c r="AW601" s="22"/>
      <c r="AX601" s="12"/>
      <c r="AY601" s="48"/>
      <c r="AZ601" s="49"/>
      <c r="BA601" s="49"/>
      <c r="BB601" s="49"/>
      <c r="BC601" s="49"/>
      <c r="BD601" s="50"/>
      <c r="BE601" s="50"/>
      <c r="BF601" s="50"/>
      <c r="BG601" s="50"/>
      <c r="BH601" s="50"/>
      <c r="BI601" s="50"/>
      <c r="BJ601" s="50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</row>
    <row r="602" spans="2:92" x14ac:dyDescent="0.25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37"/>
      <c r="Q602" s="37"/>
      <c r="R602" s="37"/>
      <c r="S602" s="37"/>
      <c r="T602" s="37"/>
      <c r="U602" s="37"/>
      <c r="V602" s="37"/>
      <c r="W602" s="29"/>
      <c r="X602" s="28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59"/>
      <c r="AO602" s="12"/>
      <c r="AP602" s="39"/>
      <c r="AQ602" s="22"/>
      <c r="AR602" s="22"/>
      <c r="AS602" s="22"/>
      <c r="AT602" s="22"/>
      <c r="AU602" s="22"/>
      <c r="AV602" s="22"/>
      <c r="AW602" s="22"/>
      <c r="AX602" s="12"/>
      <c r="AY602" s="48"/>
      <c r="AZ602" s="63"/>
      <c r="BA602" s="63"/>
      <c r="BB602" s="63"/>
      <c r="BC602" s="63"/>
      <c r="BD602" s="62"/>
      <c r="BE602" s="62"/>
      <c r="BF602" s="62"/>
      <c r="BG602" s="62"/>
      <c r="BH602" s="62"/>
      <c r="BI602" s="62"/>
      <c r="BJ602" s="6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</row>
    <row r="603" spans="2:92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37"/>
      <c r="Q603" s="37"/>
      <c r="R603" s="37"/>
      <c r="S603" s="37"/>
      <c r="T603" s="37"/>
      <c r="U603" s="37"/>
      <c r="V603" s="37"/>
      <c r="W603" s="52"/>
      <c r="X603" s="11"/>
      <c r="Y603" s="22"/>
      <c r="Z603" s="22"/>
      <c r="AA603" s="22"/>
      <c r="AB603" s="22"/>
      <c r="AC603" s="22"/>
      <c r="AD603" s="22"/>
      <c r="AE603" s="2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39"/>
      <c r="AQ603" s="22"/>
      <c r="AR603" s="22"/>
      <c r="AS603" s="22"/>
      <c r="AT603" s="22"/>
      <c r="AU603" s="22"/>
      <c r="AV603" s="22"/>
      <c r="AW603" s="22"/>
      <c r="AX603" s="12"/>
      <c r="AY603" s="48"/>
      <c r="AZ603" s="48"/>
      <c r="BA603" s="48"/>
      <c r="BB603" s="48"/>
      <c r="BC603" s="48"/>
      <c r="BD603" s="50"/>
      <c r="BE603" s="50"/>
      <c r="BF603" s="50"/>
      <c r="BG603" s="50"/>
      <c r="BH603" s="50"/>
      <c r="BI603" s="50"/>
      <c r="BJ603" s="50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</row>
    <row r="604" spans="2:92" x14ac:dyDescent="0.25">
      <c r="B604" s="348"/>
      <c r="C604" s="348"/>
      <c r="D604" s="348"/>
      <c r="E604" s="348"/>
      <c r="F604" s="348"/>
      <c r="G604" s="348"/>
      <c r="H604" s="348"/>
      <c r="I604" s="348"/>
      <c r="J604" s="348"/>
      <c r="K604" s="348"/>
      <c r="L604" s="348"/>
      <c r="M604" s="348"/>
      <c r="N604" s="348"/>
      <c r="O604" s="348"/>
      <c r="P604" s="348"/>
      <c r="Q604" s="348"/>
      <c r="R604" s="348"/>
      <c r="S604" s="348"/>
      <c r="T604" s="348"/>
      <c r="U604" s="348"/>
      <c r="V604" s="348"/>
      <c r="W604" s="29"/>
      <c r="X604" s="11"/>
      <c r="Y604" s="22"/>
      <c r="Z604" s="22"/>
      <c r="AA604" s="22"/>
      <c r="AB604" s="22"/>
      <c r="AC604" s="22"/>
      <c r="AD604" s="22"/>
      <c r="AE604" s="2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8"/>
      <c r="AQ604" s="32"/>
      <c r="AR604" s="32"/>
      <c r="AS604" s="32"/>
      <c r="AT604" s="32"/>
      <c r="AU604" s="32"/>
      <c r="AV604" s="32"/>
      <c r="AW604" s="32"/>
      <c r="AX604" s="12"/>
      <c r="AY604" s="48"/>
      <c r="AZ604" s="48"/>
      <c r="BA604" s="48"/>
      <c r="BB604" s="48"/>
      <c r="BC604" s="48"/>
      <c r="BD604" s="50"/>
      <c r="BE604" s="50"/>
      <c r="BF604" s="50"/>
      <c r="BG604" s="50"/>
      <c r="BH604" s="50"/>
      <c r="BI604" s="50"/>
      <c r="BJ604" s="50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</row>
    <row r="605" spans="2:92" x14ac:dyDescent="0.25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47"/>
      <c r="Q605" s="47"/>
      <c r="R605" s="47"/>
      <c r="S605" s="47"/>
      <c r="T605" s="47"/>
      <c r="U605" s="47"/>
      <c r="V605" s="47"/>
      <c r="W605" s="52"/>
      <c r="X605" s="57"/>
      <c r="Y605" s="57"/>
      <c r="Z605" s="57"/>
      <c r="AA605" s="57"/>
      <c r="AB605" s="57"/>
      <c r="AC605" s="57"/>
      <c r="AD605" s="57"/>
      <c r="AE605" s="57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31"/>
      <c r="AQ605" s="32"/>
      <c r="AR605" s="32"/>
      <c r="AS605" s="32"/>
      <c r="AT605" s="32"/>
      <c r="AU605" s="32"/>
      <c r="AV605" s="32"/>
      <c r="AW605" s="32"/>
      <c r="AX605" s="12"/>
      <c r="AY605" s="48"/>
      <c r="AZ605" s="48"/>
      <c r="BA605" s="48"/>
      <c r="BB605" s="48"/>
      <c r="BC605" s="48"/>
      <c r="BD605" s="50"/>
      <c r="BE605" s="50"/>
      <c r="BF605" s="50"/>
      <c r="BG605" s="50"/>
      <c r="BH605" s="50"/>
      <c r="BI605" s="50"/>
      <c r="BJ605" s="50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</row>
    <row r="606" spans="2:92" x14ac:dyDescent="0.25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2"/>
      <c r="Q606" s="22"/>
      <c r="R606" s="22"/>
      <c r="S606" s="22"/>
      <c r="T606" s="22"/>
      <c r="U606" s="22"/>
      <c r="V606" s="22"/>
      <c r="W606" s="29"/>
      <c r="X606" s="22"/>
      <c r="Y606" s="22"/>
      <c r="Z606" s="22"/>
      <c r="AA606" s="22"/>
      <c r="AB606" s="22"/>
      <c r="AC606" s="22"/>
      <c r="AD606" s="2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31"/>
      <c r="AQ606" s="32"/>
      <c r="AR606" s="32"/>
      <c r="AS606" s="32"/>
      <c r="AT606" s="32"/>
      <c r="AU606" s="32"/>
      <c r="AV606" s="32"/>
      <c r="AW606" s="32"/>
      <c r="AX606" s="12"/>
      <c r="AY606" s="48"/>
      <c r="AZ606" s="48"/>
      <c r="BA606" s="48"/>
      <c r="BB606" s="48"/>
      <c r="BC606" s="48"/>
      <c r="BD606" s="50"/>
      <c r="BE606" s="50"/>
      <c r="BF606" s="50"/>
      <c r="BG606" s="50"/>
      <c r="BH606" s="50"/>
      <c r="BI606" s="50"/>
      <c r="BJ606" s="50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</row>
    <row r="607" spans="2:92" x14ac:dyDescent="0.25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47"/>
      <c r="Q607" s="47"/>
      <c r="R607" s="47"/>
      <c r="S607" s="47"/>
      <c r="T607" s="47"/>
      <c r="U607" s="47"/>
      <c r="V607" s="47"/>
      <c r="W607" s="52"/>
      <c r="X607" s="47"/>
      <c r="Y607" s="47"/>
      <c r="Z607" s="47"/>
      <c r="AA607" s="47"/>
      <c r="AB607" s="47"/>
      <c r="AC607" s="47"/>
      <c r="AD607" s="47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31"/>
      <c r="AQ607" s="32"/>
      <c r="AR607" s="32"/>
      <c r="AS607" s="32"/>
      <c r="AT607" s="32"/>
      <c r="AU607" s="32"/>
      <c r="AV607" s="32"/>
      <c r="AW607" s="32"/>
      <c r="AX607" s="12"/>
      <c r="AY607" s="48"/>
      <c r="AZ607" s="12"/>
      <c r="BA607" s="12"/>
      <c r="BB607" s="12"/>
      <c r="BC607" s="12"/>
      <c r="BD607" s="50"/>
      <c r="BE607" s="50"/>
      <c r="BF607" s="50"/>
      <c r="BG607" s="50"/>
      <c r="BH607" s="50"/>
      <c r="BI607" s="50"/>
      <c r="BJ607" s="50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</row>
    <row r="608" spans="2:92" x14ac:dyDescent="0.25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2"/>
      <c r="Q608" s="22"/>
      <c r="R608" s="22"/>
      <c r="S608" s="22"/>
      <c r="T608" s="22"/>
      <c r="U608" s="22"/>
      <c r="V608" s="22"/>
      <c r="W608" s="29"/>
      <c r="X608" s="22"/>
      <c r="Y608" s="22"/>
      <c r="Z608" s="22"/>
      <c r="AA608" s="22"/>
      <c r="AB608" s="22"/>
      <c r="AC608" s="22"/>
      <c r="AD608" s="2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39"/>
      <c r="AQ608" s="32"/>
      <c r="AR608" s="32"/>
      <c r="AS608" s="32"/>
      <c r="AT608" s="32"/>
      <c r="AU608" s="32"/>
      <c r="AV608" s="32"/>
      <c r="AW608" s="32"/>
      <c r="AX608" s="12"/>
      <c r="AY608" s="48"/>
      <c r="AZ608" s="12"/>
      <c r="BA608" s="12"/>
      <c r="BB608" s="12"/>
      <c r="BC608" s="12"/>
      <c r="BD608" s="50"/>
      <c r="BE608" s="50"/>
      <c r="BF608" s="50"/>
      <c r="BG608" s="50"/>
      <c r="BH608" s="50"/>
      <c r="BI608" s="50"/>
      <c r="BJ608" s="50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</row>
    <row r="609" spans="2:92" x14ac:dyDescent="0.25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47"/>
      <c r="Q609" s="47"/>
      <c r="R609" s="47"/>
      <c r="S609" s="47"/>
      <c r="T609" s="47"/>
      <c r="U609" s="47"/>
      <c r="V609" s="47"/>
      <c r="W609" s="52"/>
      <c r="X609" s="47"/>
      <c r="Y609" s="47"/>
      <c r="Z609" s="47"/>
      <c r="AA609" s="47"/>
      <c r="AB609" s="47"/>
      <c r="AC609" s="47"/>
      <c r="AD609" s="47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31"/>
      <c r="AQ609" s="61"/>
      <c r="AR609" s="61"/>
      <c r="AS609" s="61"/>
      <c r="AT609" s="61"/>
      <c r="AU609" s="61"/>
      <c r="AV609" s="61"/>
      <c r="AW609" s="61"/>
      <c r="AX609" s="35"/>
      <c r="AY609" s="35"/>
      <c r="AZ609" s="35"/>
      <c r="BA609" s="35"/>
      <c r="BB609" s="35"/>
      <c r="BC609" s="68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</row>
    <row r="610" spans="2:92" x14ac:dyDescent="0.25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2"/>
      <c r="Q610" s="22"/>
      <c r="R610" s="22"/>
      <c r="S610" s="22"/>
      <c r="T610" s="22"/>
      <c r="U610" s="22"/>
      <c r="V610" s="22"/>
      <c r="W610" s="29"/>
      <c r="X610" s="22"/>
      <c r="Y610" s="22"/>
      <c r="Z610" s="22"/>
      <c r="AA610" s="22"/>
      <c r="AB610" s="22"/>
      <c r="AC610" s="22"/>
      <c r="AD610" s="2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8"/>
      <c r="AQ610" s="32"/>
      <c r="AR610" s="32"/>
      <c r="AS610" s="32"/>
      <c r="AT610" s="32"/>
      <c r="AU610" s="32"/>
      <c r="AV610" s="32"/>
      <c r="AW610" s="32"/>
      <c r="AX610" s="35"/>
      <c r="AY610" s="35"/>
      <c r="AZ610" s="35"/>
      <c r="BA610" s="35"/>
      <c r="BB610" s="35"/>
      <c r="BC610" s="68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</row>
    <row r="611" spans="2:92" x14ac:dyDescent="0.25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47"/>
      <c r="Q611" s="47"/>
      <c r="R611" s="47"/>
      <c r="S611" s="47"/>
      <c r="T611" s="47"/>
      <c r="U611" s="47"/>
      <c r="V611" s="47"/>
      <c r="W611" s="52"/>
      <c r="X611" s="47"/>
      <c r="Y611" s="47"/>
      <c r="Z611" s="47"/>
      <c r="AA611" s="47"/>
      <c r="AB611" s="47"/>
      <c r="AC611" s="47"/>
      <c r="AD611" s="47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31"/>
      <c r="AQ611" s="32"/>
      <c r="AR611" s="32"/>
      <c r="AS611" s="32"/>
      <c r="AT611" s="32"/>
      <c r="AU611" s="32"/>
      <c r="AV611" s="32"/>
      <c r="AW611" s="32"/>
      <c r="AX611" s="35"/>
      <c r="AY611" s="35"/>
      <c r="AZ611" s="35"/>
      <c r="BA611" s="35"/>
      <c r="BB611" s="35"/>
      <c r="BC611" s="68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</row>
    <row r="612" spans="2:92" x14ac:dyDescent="0.25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2"/>
      <c r="Q612" s="22"/>
      <c r="R612" s="22"/>
      <c r="S612" s="22"/>
      <c r="T612" s="22"/>
      <c r="U612" s="22"/>
      <c r="V612" s="22"/>
      <c r="W612" s="29"/>
      <c r="X612" s="22"/>
      <c r="Y612" s="22"/>
      <c r="Z612" s="22"/>
      <c r="AA612" s="22"/>
      <c r="AB612" s="22"/>
      <c r="AC612" s="22"/>
      <c r="AD612" s="2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31"/>
      <c r="AQ612" s="32"/>
      <c r="AR612" s="32"/>
      <c r="AS612" s="32"/>
      <c r="AT612" s="32"/>
      <c r="AU612" s="32"/>
      <c r="AV612" s="32"/>
      <c r="AW612" s="32"/>
      <c r="AX612" s="35"/>
      <c r="AY612" s="35"/>
      <c r="AZ612" s="35"/>
      <c r="BA612" s="35"/>
      <c r="BB612" s="35"/>
      <c r="BC612" s="68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</row>
    <row r="613" spans="2:92" x14ac:dyDescent="0.25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47"/>
      <c r="Q613" s="47"/>
      <c r="R613" s="47"/>
      <c r="S613" s="47"/>
      <c r="T613" s="47"/>
      <c r="U613" s="47"/>
      <c r="V613" s="47"/>
      <c r="W613" s="52"/>
      <c r="X613" s="47"/>
      <c r="Y613" s="47"/>
      <c r="Z613" s="47"/>
      <c r="AA613" s="47"/>
      <c r="AB613" s="47"/>
      <c r="AC613" s="47"/>
      <c r="AD613" s="47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8"/>
      <c r="AQ613" s="32"/>
      <c r="AR613" s="32"/>
      <c r="AS613" s="32"/>
      <c r="AT613" s="32"/>
      <c r="AU613" s="32"/>
      <c r="AV613" s="32"/>
      <c r="AW613" s="32"/>
      <c r="AX613" s="68"/>
      <c r="AY613" s="68"/>
      <c r="AZ613" s="68"/>
      <c r="BA613" s="68"/>
      <c r="BB613" s="68"/>
      <c r="BC613" s="68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</row>
    <row r="614" spans="2:92" x14ac:dyDescent="0.25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22"/>
      <c r="Q614" s="22"/>
      <c r="R614" s="22"/>
      <c r="S614" s="22"/>
      <c r="T614" s="22"/>
      <c r="U614" s="22"/>
      <c r="V614" s="22"/>
      <c r="W614" s="29"/>
      <c r="X614" s="22"/>
      <c r="Y614" s="22"/>
      <c r="Z614" s="22"/>
      <c r="AA614" s="22"/>
      <c r="AB614" s="22"/>
      <c r="AC614" s="22"/>
      <c r="AD614" s="2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34"/>
      <c r="AQ614" s="32"/>
      <c r="AR614" s="32"/>
      <c r="AS614" s="32"/>
      <c r="AT614" s="32"/>
      <c r="AU614" s="32"/>
      <c r="AV614" s="32"/>
      <c r="AW614" s="32"/>
      <c r="AX614" s="68"/>
      <c r="AY614" s="68"/>
      <c r="AZ614" s="68"/>
      <c r="BA614" s="68"/>
      <c r="BB614" s="68"/>
      <c r="BC614" s="68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</row>
    <row r="615" spans="2:92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34"/>
      <c r="AQ615" s="32"/>
      <c r="AR615" s="32"/>
      <c r="AS615" s="32"/>
      <c r="AT615" s="32"/>
      <c r="AU615" s="32"/>
      <c r="AV615" s="32"/>
      <c r="AW615" s="32"/>
      <c r="AX615" s="68"/>
      <c r="AY615" s="68"/>
      <c r="AZ615" s="68"/>
      <c r="BA615" s="68"/>
      <c r="BB615" s="68"/>
      <c r="BC615" s="68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</row>
    <row r="616" spans="2:92" x14ac:dyDescent="0.25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34"/>
      <c r="AQ616" s="32"/>
      <c r="AR616" s="32"/>
      <c r="AS616" s="32"/>
      <c r="AT616" s="32"/>
      <c r="AU616" s="32"/>
      <c r="AV616" s="32"/>
      <c r="AW616" s="32"/>
      <c r="AX616" s="68"/>
      <c r="AY616" s="68"/>
      <c r="AZ616" s="68"/>
      <c r="BA616" s="68"/>
      <c r="BB616" s="68"/>
      <c r="BC616" s="68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</row>
    <row r="617" spans="2:92" x14ac:dyDescent="0.25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34"/>
      <c r="AQ617" s="32"/>
      <c r="AR617" s="32"/>
      <c r="AS617" s="32"/>
      <c r="AT617" s="32"/>
      <c r="AU617" s="32"/>
      <c r="AV617" s="32"/>
      <c r="AW617" s="3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</row>
    <row r="618" spans="2:92" x14ac:dyDescent="0.25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34"/>
      <c r="AQ618" s="22"/>
      <c r="AR618" s="22"/>
      <c r="AS618" s="22"/>
      <c r="AT618" s="22"/>
      <c r="AU618" s="22"/>
      <c r="AV618" s="22"/>
      <c r="AW618" s="2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</row>
    <row r="619" spans="2:92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34"/>
      <c r="AQ619" s="22"/>
      <c r="AR619" s="22"/>
      <c r="AS619" s="22"/>
      <c r="AT619" s="22"/>
      <c r="AU619" s="22"/>
      <c r="AV619" s="22"/>
      <c r="AW619" s="2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</row>
    <row r="620" spans="2:92" x14ac:dyDescent="0.25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22"/>
      <c r="Q620" s="22"/>
      <c r="R620" s="22"/>
      <c r="S620" s="22"/>
      <c r="T620" s="22"/>
      <c r="U620" s="22"/>
      <c r="V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34"/>
      <c r="AQ620" s="32"/>
      <c r="AR620" s="32"/>
      <c r="AS620" s="32"/>
      <c r="AT620" s="32"/>
      <c r="AU620" s="32"/>
      <c r="AV620" s="32"/>
      <c r="AW620" s="3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</row>
    <row r="621" spans="2:92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57"/>
      <c r="AQ621" s="57"/>
      <c r="AR621" s="57"/>
      <c r="AS621" s="57"/>
      <c r="AT621" s="57"/>
      <c r="AU621" s="57"/>
      <c r="AV621" s="57"/>
      <c r="AW621" s="57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</row>
    <row r="622" spans="2:92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</row>
    <row r="623" spans="2:92" x14ac:dyDescent="0.25">
      <c r="B623" s="349"/>
      <c r="C623" s="349"/>
      <c r="D623" s="349"/>
      <c r="E623" s="349"/>
      <c r="F623" s="349"/>
      <c r="G623" s="349"/>
      <c r="H623" s="349"/>
      <c r="I623" s="349"/>
      <c r="J623" s="349"/>
      <c r="K623" s="349"/>
      <c r="L623" s="349"/>
      <c r="M623" s="349"/>
      <c r="N623" s="349"/>
      <c r="O623" s="349"/>
      <c r="P623" s="349"/>
      <c r="Q623" s="349"/>
      <c r="R623" s="349"/>
      <c r="S623" s="349"/>
      <c r="T623" s="349"/>
      <c r="U623" s="349"/>
      <c r="V623" s="349"/>
      <c r="X623" s="8"/>
      <c r="Y623" s="8"/>
      <c r="Z623" s="8"/>
      <c r="AA623" s="8"/>
      <c r="AB623" s="8"/>
      <c r="AC623" s="8"/>
      <c r="AD623" s="8"/>
      <c r="AE623" s="8"/>
      <c r="AF623" s="12"/>
      <c r="AG623" s="8"/>
      <c r="AH623" s="8"/>
      <c r="AI623" s="8"/>
      <c r="AJ623" s="8"/>
      <c r="AK623" s="8"/>
      <c r="AL623" s="8"/>
      <c r="AM623" s="8"/>
      <c r="AN623" s="8"/>
      <c r="AO623" s="12"/>
      <c r="AP623" s="8"/>
      <c r="AQ623" s="8"/>
      <c r="AR623" s="8"/>
      <c r="AS623" s="8"/>
      <c r="AT623" s="8"/>
      <c r="AU623" s="8"/>
      <c r="AV623" s="8"/>
      <c r="AW623" s="8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</row>
    <row r="624" spans="2:92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20"/>
      <c r="Q624" s="20"/>
      <c r="R624" s="20"/>
      <c r="S624" s="20"/>
      <c r="T624" s="20"/>
      <c r="U624" s="20"/>
      <c r="V624" s="20"/>
      <c r="X624" s="7"/>
      <c r="Y624" s="20"/>
      <c r="Z624" s="20"/>
      <c r="AA624" s="20"/>
      <c r="AB624" s="20"/>
      <c r="AC624" s="20"/>
      <c r="AD624" s="20"/>
      <c r="AE624" s="20"/>
      <c r="AF624" s="12"/>
      <c r="AG624" s="7"/>
      <c r="AH624" s="20"/>
      <c r="AI624" s="20"/>
      <c r="AJ624" s="20"/>
      <c r="AK624" s="20"/>
      <c r="AL624" s="20"/>
      <c r="AM624" s="20"/>
      <c r="AN624" s="20"/>
      <c r="AO624" s="12"/>
      <c r="AP624" s="12"/>
      <c r="AQ624" s="20"/>
      <c r="AR624" s="20"/>
      <c r="AS624" s="20"/>
      <c r="AT624" s="20"/>
      <c r="AU624" s="20"/>
      <c r="AV624" s="20"/>
      <c r="AW624" s="20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</row>
    <row r="625" spans="2:92" x14ac:dyDescent="0.25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22"/>
      <c r="Q625" s="22"/>
      <c r="R625" s="22"/>
      <c r="S625" s="22"/>
      <c r="T625" s="22"/>
      <c r="U625" s="22"/>
      <c r="V625" s="22"/>
      <c r="X625" s="21"/>
      <c r="Y625" s="22"/>
      <c r="Z625" s="7"/>
      <c r="AA625" s="7"/>
      <c r="AB625" s="7"/>
      <c r="AC625" s="7"/>
      <c r="AD625" s="7"/>
      <c r="AE625" s="7"/>
      <c r="AF625" s="12"/>
      <c r="AG625" s="21"/>
      <c r="AH625" s="22"/>
      <c r="AI625" s="22"/>
      <c r="AJ625" s="22"/>
      <c r="AK625" s="22"/>
      <c r="AL625" s="22"/>
      <c r="AM625" s="22"/>
      <c r="AN625" s="22"/>
      <c r="AO625" s="12"/>
      <c r="AP625" s="21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</row>
    <row r="626" spans="2:92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47"/>
      <c r="Q626" s="47"/>
      <c r="R626" s="47"/>
      <c r="S626" s="47"/>
      <c r="T626" s="47"/>
      <c r="U626" s="47"/>
      <c r="V626" s="47"/>
      <c r="X626" s="11"/>
      <c r="Y626" s="47"/>
      <c r="Z626" s="47"/>
      <c r="AA626" s="47"/>
      <c r="AB626" s="47"/>
      <c r="AC626" s="47"/>
      <c r="AD626" s="47"/>
      <c r="AE626" s="47"/>
      <c r="AF626" s="12"/>
      <c r="AG626" s="66"/>
      <c r="AH626" s="67"/>
      <c r="AI626" s="67"/>
      <c r="AJ626" s="67"/>
      <c r="AK626" s="67"/>
      <c r="AL626" s="67"/>
      <c r="AM626" s="67"/>
      <c r="AN626" s="67"/>
      <c r="AO626" s="12"/>
      <c r="AP626" s="34"/>
      <c r="AQ626" s="22"/>
      <c r="AR626" s="22"/>
      <c r="AS626" s="22"/>
      <c r="AT626" s="22"/>
      <c r="AU626" s="22"/>
      <c r="AV626" s="22"/>
      <c r="AW626" s="2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</row>
    <row r="627" spans="2:92" x14ac:dyDescent="0.25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22"/>
      <c r="Q627" s="22"/>
      <c r="R627" s="22"/>
      <c r="S627" s="22"/>
      <c r="T627" s="22"/>
      <c r="U627" s="22"/>
      <c r="V627" s="22"/>
      <c r="X627" s="11"/>
      <c r="Y627" s="47"/>
      <c r="Z627" s="47"/>
      <c r="AA627" s="47"/>
      <c r="AB627" s="47"/>
      <c r="AC627" s="47"/>
      <c r="AD627" s="47"/>
      <c r="AE627" s="47"/>
      <c r="AF627" s="12"/>
      <c r="AG627" s="53"/>
      <c r="AH627" s="22"/>
      <c r="AI627" s="22"/>
      <c r="AJ627" s="22"/>
      <c r="AK627" s="22"/>
      <c r="AL627" s="22"/>
      <c r="AM627" s="22"/>
      <c r="AN627" s="22"/>
      <c r="AO627" s="12"/>
      <c r="AP627" s="31"/>
      <c r="AQ627" s="22"/>
      <c r="AR627" s="22"/>
      <c r="AS627" s="22"/>
      <c r="AT627" s="22"/>
      <c r="AU627" s="22"/>
      <c r="AV627" s="22"/>
      <c r="AW627" s="2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</row>
    <row r="628" spans="2:92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32"/>
      <c r="Q628" s="32"/>
      <c r="R628" s="32"/>
      <c r="S628" s="32"/>
      <c r="T628" s="32"/>
      <c r="U628" s="32"/>
      <c r="V628" s="32"/>
      <c r="X628" s="26"/>
      <c r="Y628" s="47"/>
      <c r="Z628" s="47"/>
      <c r="AA628" s="47"/>
      <c r="AB628" s="47"/>
      <c r="AC628" s="47"/>
      <c r="AD628" s="47"/>
      <c r="AE628" s="47"/>
      <c r="AF628" s="12"/>
      <c r="AG628" s="38"/>
      <c r="AH628" s="22"/>
      <c r="AI628" s="22"/>
      <c r="AJ628" s="22"/>
      <c r="AK628" s="22"/>
      <c r="AL628" s="22"/>
      <c r="AM628" s="22"/>
      <c r="AN628" s="22"/>
      <c r="AO628" s="12"/>
      <c r="AP628" s="31"/>
      <c r="AQ628" s="22"/>
      <c r="AR628" s="22"/>
      <c r="AS628" s="22"/>
      <c r="AT628" s="22"/>
      <c r="AU628" s="22"/>
      <c r="AV628" s="22"/>
      <c r="AW628" s="2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</row>
    <row r="629" spans="2:92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32"/>
      <c r="Q629" s="32"/>
      <c r="R629" s="32"/>
      <c r="S629" s="32"/>
      <c r="T629" s="32"/>
      <c r="U629" s="32"/>
      <c r="V629" s="32"/>
      <c r="X629" s="26"/>
      <c r="Y629" s="47"/>
      <c r="Z629" s="47"/>
      <c r="AA629" s="47"/>
      <c r="AB629" s="47"/>
      <c r="AC629" s="47"/>
      <c r="AD629" s="47"/>
      <c r="AE629" s="47"/>
      <c r="AF629" s="12"/>
      <c r="AG629" s="38"/>
      <c r="AH629" s="22"/>
      <c r="AI629" s="22"/>
      <c r="AJ629" s="22"/>
      <c r="AK629" s="22"/>
      <c r="AL629" s="22"/>
      <c r="AM629" s="22"/>
      <c r="AN629" s="22"/>
      <c r="AO629" s="12"/>
      <c r="AP629" s="39"/>
      <c r="AQ629" s="54"/>
      <c r="AR629" s="54"/>
      <c r="AS629" s="54"/>
      <c r="AT629" s="54"/>
      <c r="AU629" s="54"/>
      <c r="AV629" s="54"/>
      <c r="AW629" s="54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</row>
    <row r="630" spans="2:92" x14ac:dyDescent="0.25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32"/>
      <c r="Q630" s="32"/>
      <c r="R630" s="32"/>
      <c r="S630" s="32"/>
      <c r="T630" s="32"/>
      <c r="U630" s="32"/>
      <c r="V630" s="32"/>
      <c r="X630" s="11"/>
      <c r="Y630" s="47"/>
      <c r="Z630" s="47"/>
      <c r="AA630" s="47"/>
      <c r="AB630" s="47"/>
      <c r="AC630" s="47"/>
      <c r="AD630" s="47"/>
      <c r="AE630" s="47"/>
      <c r="AF630" s="12"/>
      <c r="AG630" s="55"/>
      <c r="AH630" s="22"/>
      <c r="AI630" s="22"/>
      <c r="AJ630" s="22"/>
      <c r="AK630" s="22"/>
      <c r="AL630" s="22"/>
      <c r="AM630" s="22"/>
      <c r="AN630" s="22"/>
      <c r="AO630" s="12"/>
      <c r="AP630" s="39"/>
      <c r="AQ630" s="22"/>
      <c r="AR630" s="22"/>
      <c r="AS630" s="22"/>
      <c r="AT630" s="22"/>
      <c r="AU630" s="22"/>
      <c r="AV630" s="22"/>
      <c r="AW630" s="2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</row>
    <row r="631" spans="2:92" x14ac:dyDescent="0.25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22"/>
      <c r="Q631" s="22"/>
      <c r="R631" s="22"/>
      <c r="S631" s="22"/>
      <c r="T631" s="22"/>
      <c r="U631" s="22"/>
      <c r="V631" s="22"/>
      <c r="X631" s="12"/>
      <c r="Y631" s="47"/>
      <c r="Z631" s="47"/>
      <c r="AA631" s="47"/>
      <c r="AB631" s="47"/>
      <c r="AC631" s="47"/>
      <c r="AD631" s="47"/>
      <c r="AE631" s="47"/>
      <c r="AF631" s="12"/>
      <c r="AG631" s="66"/>
      <c r="AH631" s="22"/>
      <c r="AI631" s="22"/>
      <c r="AJ631" s="22"/>
      <c r="AK631" s="22"/>
      <c r="AL631" s="22"/>
      <c r="AM631" s="22"/>
      <c r="AN631" s="22"/>
      <c r="AO631" s="12"/>
      <c r="AP631" s="39"/>
      <c r="AQ631" s="22"/>
      <c r="AR631" s="22"/>
      <c r="AS631" s="22"/>
      <c r="AT631" s="22"/>
      <c r="AU631" s="22"/>
      <c r="AV631" s="22"/>
      <c r="AW631" s="2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</row>
    <row r="632" spans="2:92" x14ac:dyDescent="0.25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22"/>
      <c r="Q632" s="22"/>
      <c r="R632" s="22"/>
      <c r="S632" s="22"/>
      <c r="T632" s="22"/>
      <c r="U632" s="22"/>
      <c r="V632" s="22"/>
      <c r="X632" s="11"/>
      <c r="Y632" s="47"/>
      <c r="Z632" s="47"/>
      <c r="AA632" s="47"/>
      <c r="AB632" s="47"/>
      <c r="AC632" s="47"/>
      <c r="AD632" s="47"/>
      <c r="AE632" s="47"/>
      <c r="AF632" s="12"/>
      <c r="AG632" s="53"/>
      <c r="AH632" s="22"/>
      <c r="AI632" s="22"/>
      <c r="AJ632" s="22"/>
      <c r="AK632" s="22"/>
      <c r="AL632" s="22"/>
      <c r="AM632" s="22"/>
      <c r="AN632" s="22"/>
      <c r="AO632" s="12"/>
      <c r="AP632" s="34"/>
      <c r="AQ632" s="22"/>
      <c r="AR632" s="22"/>
      <c r="AS632" s="54"/>
      <c r="AT632" s="22"/>
      <c r="AU632" s="22"/>
      <c r="AV632" s="22"/>
      <c r="AW632" s="2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</row>
    <row r="633" spans="2:92" x14ac:dyDescent="0.25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22"/>
      <c r="Q633" s="22"/>
      <c r="R633" s="22"/>
      <c r="S633" s="22"/>
      <c r="T633" s="22"/>
      <c r="U633" s="22"/>
      <c r="V633" s="22"/>
      <c r="X633" s="11"/>
      <c r="Y633" s="47"/>
      <c r="Z633" s="47"/>
      <c r="AA633" s="47"/>
      <c r="AB633" s="47"/>
      <c r="AC633" s="47"/>
      <c r="AD633" s="47"/>
      <c r="AE633" s="47"/>
      <c r="AF633" s="12"/>
      <c r="AG633" s="38"/>
      <c r="AH633" s="22"/>
      <c r="AI633" s="22"/>
      <c r="AJ633" s="22"/>
      <c r="AK633" s="22"/>
      <c r="AL633" s="22"/>
      <c r="AM633" s="22"/>
      <c r="AN633" s="22"/>
      <c r="AO633" s="12"/>
      <c r="AP633" s="34"/>
      <c r="AQ633" s="22"/>
      <c r="AR633" s="22"/>
      <c r="AS633" s="22"/>
      <c r="AT633" s="22"/>
      <c r="AU633" s="22"/>
      <c r="AV633" s="22"/>
      <c r="AW633" s="2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</row>
    <row r="634" spans="2:92" x14ac:dyDescent="0.25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22"/>
      <c r="Q634" s="22"/>
      <c r="R634" s="22"/>
      <c r="S634" s="22"/>
      <c r="T634" s="22"/>
      <c r="U634" s="22"/>
      <c r="V634" s="22"/>
      <c r="X634" s="28"/>
      <c r="Y634" s="22"/>
      <c r="Z634" s="22"/>
      <c r="AA634" s="22"/>
      <c r="AB634" s="22"/>
      <c r="AC634" s="22"/>
      <c r="AD634" s="22"/>
      <c r="AE634" s="22"/>
      <c r="AF634" s="12"/>
      <c r="AG634" s="38"/>
      <c r="AH634" s="22"/>
      <c r="AI634" s="22"/>
      <c r="AJ634" s="22"/>
      <c r="AK634" s="22"/>
      <c r="AL634" s="22"/>
      <c r="AM634" s="22"/>
      <c r="AN634" s="22"/>
      <c r="AO634" s="12"/>
      <c r="AP634" s="18"/>
      <c r="AQ634" s="32"/>
      <c r="AR634" s="32"/>
      <c r="AS634" s="72"/>
      <c r="AT634" s="32"/>
      <c r="AU634" s="32"/>
      <c r="AV634" s="32"/>
      <c r="AW634" s="3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</row>
    <row r="635" spans="2:92" x14ac:dyDescent="0.25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22"/>
      <c r="Q635" s="22"/>
      <c r="R635" s="22"/>
      <c r="S635" s="22"/>
      <c r="T635" s="22"/>
      <c r="U635" s="22"/>
      <c r="V635" s="22"/>
      <c r="X635" s="11"/>
      <c r="Y635" s="22"/>
      <c r="Z635" s="22"/>
      <c r="AA635" s="22"/>
      <c r="AB635" s="22"/>
      <c r="AC635" s="22"/>
      <c r="AD635" s="22"/>
      <c r="AE635" s="22"/>
      <c r="AF635" s="12"/>
      <c r="AG635" s="53"/>
      <c r="AH635" s="22"/>
      <c r="AI635" s="22"/>
      <c r="AJ635" s="22"/>
      <c r="AK635" s="22"/>
      <c r="AL635" s="22"/>
      <c r="AM635" s="22"/>
      <c r="AN635" s="22"/>
      <c r="AO635" s="12"/>
      <c r="AP635" s="31"/>
      <c r="AQ635" s="32"/>
      <c r="AR635" s="32"/>
      <c r="AS635" s="72"/>
      <c r="AT635" s="32"/>
      <c r="AU635" s="32"/>
      <c r="AV635" s="32"/>
      <c r="AW635" s="3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</row>
    <row r="636" spans="2:92" x14ac:dyDescent="0.25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22"/>
      <c r="Q636" s="22"/>
      <c r="R636" s="22"/>
      <c r="S636" s="22"/>
      <c r="T636" s="22"/>
      <c r="U636" s="22"/>
      <c r="V636" s="22"/>
      <c r="X636" s="11"/>
      <c r="Y636" s="22"/>
      <c r="Z636" s="22"/>
      <c r="AA636" s="22"/>
      <c r="AB636" s="22"/>
      <c r="AC636" s="22"/>
      <c r="AD636" s="22"/>
      <c r="AE636" s="22"/>
      <c r="AF636" s="12"/>
      <c r="AG636" s="38"/>
      <c r="AH636" s="22"/>
      <c r="AI636" s="22"/>
      <c r="AJ636" s="22"/>
      <c r="AK636" s="22"/>
      <c r="AL636" s="22"/>
      <c r="AM636" s="22"/>
      <c r="AN636" s="22"/>
      <c r="AO636" s="12"/>
      <c r="AP636" s="31"/>
      <c r="AQ636" s="32"/>
      <c r="AR636" s="32"/>
      <c r="AS636" s="72"/>
      <c r="AT636" s="32"/>
      <c r="AU636" s="32"/>
      <c r="AV636" s="32"/>
      <c r="AW636" s="3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</row>
    <row r="637" spans="2:92" x14ac:dyDescent="0.25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32"/>
      <c r="Q637" s="32"/>
      <c r="R637" s="32"/>
      <c r="S637" s="32"/>
      <c r="T637" s="32"/>
      <c r="U637" s="32"/>
      <c r="V637" s="32"/>
      <c r="X637" s="26"/>
      <c r="Y637" s="22"/>
      <c r="Z637" s="22"/>
      <c r="AA637" s="22"/>
      <c r="AB637" s="22"/>
      <c r="AC637" s="22"/>
      <c r="AD637" s="22"/>
      <c r="AE637" s="22"/>
      <c r="AF637" s="12"/>
      <c r="AG637" s="69"/>
      <c r="AH637" s="22"/>
      <c r="AI637" s="22"/>
      <c r="AJ637" s="22"/>
      <c r="AK637" s="22"/>
      <c r="AL637" s="22"/>
      <c r="AM637" s="22"/>
      <c r="AN637" s="22"/>
      <c r="AO637" s="12"/>
      <c r="AP637" s="31"/>
      <c r="AQ637" s="32"/>
      <c r="AR637" s="32"/>
      <c r="AS637" s="72"/>
      <c r="AT637" s="32"/>
      <c r="AU637" s="32"/>
      <c r="AV637" s="32"/>
      <c r="AW637" s="32"/>
      <c r="AX637" s="12"/>
      <c r="AY637" s="60"/>
      <c r="AZ637" s="60"/>
      <c r="BA637" s="60"/>
      <c r="BB637" s="60"/>
      <c r="BC637" s="60"/>
      <c r="BD637" s="48"/>
      <c r="BE637" s="48"/>
      <c r="BF637" s="48"/>
      <c r="BG637" s="48"/>
      <c r="BH637" s="48"/>
      <c r="BI637" s="48"/>
      <c r="BJ637" s="48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</row>
    <row r="638" spans="2:92" x14ac:dyDescent="0.25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22"/>
      <c r="Q638" s="22"/>
      <c r="R638" s="22"/>
      <c r="S638" s="22"/>
      <c r="T638" s="22"/>
      <c r="U638" s="22"/>
      <c r="V638" s="22"/>
      <c r="X638" s="26"/>
      <c r="Y638" s="22"/>
      <c r="Z638" s="22"/>
      <c r="AA638" s="22"/>
      <c r="AB638" s="22"/>
      <c r="AC638" s="22"/>
      <c r="AD638" s="22"/>
      <c r="AE638" s="22"/>
      <c r="AF638" s="12"/>
      <c r="AG638" s="12"/>
      <c r="AH638" s="47"/>
      <c r="AI638" s="47"/>
      <c r="AJ638" s="47"/>
      <c r="AK638" s="47"/>
      <c r="AL638" s="47"/>
      <c r="AM638" s="47"/>
      <c r="AN638" s="47"/>
      <c r="AO638" s="12"/>
      <c r="AP638" s="34"/>
      <c r="AQ638" s="61"/>
      <c r="AR638" s="61"/>
      <c r="AS638" s="73"/>
      <c r="AT638" s="61"/>
      <c r="AU638" s="61"/>
      <c r="AV638" s="61"/>
      <c r="AW638" s="61"/>
      <c r="AX638" s="12"/>
      <c r="AY638" s="48"/>
      <c r="AZ638" s="49"/>
      <c r="BA638" s="49"/>
      <c r="BB638" s="49"/>
      <c r="BC638" s="49"/>
      <c r="BD638" s="50"/>
      <c r="BE638" s="50"/>
      <c r="BF638" s="50"/>
      <c r="BG638" s="50"/>
      <c r="BH638" s="50"/>
      <c r="BI638" s="50"/>
      <c r="BJ638" s="50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</row>
    <row r="639" spans="2:92" x14ac:dyDescent="0.25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22"/>
      <c r="Q639" s="22"/>
      <c r="R639" s="22"/>
      <c r="S639" s="22"/>
      <c r="T639" s="22"/>
      <c r="U639" s="22"/>
      <c r="V639" s="22"/>
      <c r="X639" s="11"/>
      <c r="Y639" s="22"/>
      <c r="Z639" s="22"/>
      <c r="AA639" s="22"/>
      <c r="AB639" s="22"/>
      <c r="AC639" s="22"/>
      <c r="AD639" s="22"/>
      <c r="AE639" s="22"/>
      <c r="AF639" s="12"/>
      <c r="AG639" s="12"/>
      <c r="AH639" s="22"/>
      <c r="AI639" s="22"/>
      <c r="AJ639" s="22"/>
      <c r="AK639" s="22"/>
      <c r="AL639" s="22"/>
      <c r="AM639" s="22"/>
      <c r="AN639" s="22"/>
      <c r="AO639" s="12"/>
      <c r="AP639" s="18"/>
      <c r="AQ639" s="32"/>
      <c r="AR639" s="32"/>
      <c r="AS639" s="72"/>
      <c r="AT639" s="32"/>
      <c r="AU639" s="32"/>
      <c r="AV639" s="32"/>
      <c r="AW639" s="32"/>
      <c r="AX639" s="12"/>
      <c r="AY639" s="48"/>
      <c r="AZ639" s="49"/>
      <c r="BA639" s="49"/>
      <c r="BB639" s="49"/>
      <c r="BC639" s="49"/>
      <c r="BD639" s="50"/>
      <c r="BE639" s="50"/>
      <c r="BF639" s="50"/>
      <c r="BG639" s="50"/>
      <c r="BH639" s="50"/>
      <c r="BI639" s="50"/>
      <c r="BJ639" s="50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</row>
    <row r="640" spans="2:92" x14ac:dyDescent="0.25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22"/>
      <c r="Q640" s="22"/>
      <c r="R640" s="22"/>
      <c r="S640" s="22"/>
      <c r="T640" s="22"/>
      <c r="U640" s="22"/>
      <c r="V640" s="22"/>
      <c r="X640" s="12"/>
      <c r="Y640" s="22"/>
      <c r="Z640" s="22"/>
      <c r="AA640" s="22"/>
      <c r="AB640" s="22"/>
      <c r="AC640" s="22"/>
      <c r="AD640" s="22"/>
      <c r="AE640" s="22"/>
      <c r="AF640" s="12"/>
      <c r="AG640" s="57"/>
      <c r="AH640" s="57"/>
      <c r="AI640" s="57"/>
      <c r="AJ640" s="57"/>
      <c r="AK640" s="57"/>
      <c r="AL640" s="57"/>
      <c r="AM640" s="57"/>
      <c r="AN640" s="57"/>
      <c r="AO640" s="12"/>
      <c r="AP640" s="31"/>
      <c r="AQ640" s="22"/>
      <c r="AR640" s="22"/>
      <c r="AS640" s="54"/>
      <c r="AT640" s="22"/>
      <c r="AU640" s="22"/>
      <c r="AV640" s="22"/>
      <c r="AW640" s="22"/>
      <c r="AX640" s="12"/>
      <c r="AY640" s="48"/>
      <c r="AZ640" s="49"/>
      <c r="BA640" s="49"/>
      <c r="BB640" s="49"/>
      <c r="BC640" s="49"/>
      <c r="BD640" s="62"/>
      <c r="BE640" s="62"/>
      <c r="BF640" s="62"/>
      <c r="BG640" s="62"/>
      <c r="BH640" s="62"/>
      <c r="BI640" s="62"/>
      <c r="BJ640" s="6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</row>
    <row r="641" spans="2:92" x14ac:dyDescent="0.25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22"/>
      <c r="Q641" s="22"/>
      <c r="R641" s="22"/>
      <c r="S641" s="22"/>
      <c r="T641" s="22"/>
      <c r="U641" s="22"/>
      <c r="V641" s="22"/>
      <c r="X641" s="11"/>
      <c r="Y641" s="22"/>
      <c r="Z641" s="22"/>
      <c r="AA641" s="22"/>
      <c r="AB641" s="22"/>
      <c r="AC641" s="22"/>
      <c r="AD641" s="22"/>
      <c r="AE641" s="2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31"/>
      <c r="AQ641" s="32"/>
      <c r="AR641" s="32"/>
      <c r="AS641" s="72"/>
      <c r="AT641" s="32"/>
      <c r="AU641" s="32"/>
      <c r="AV641" s="32"/>
      <c r="AW641" s="32"/>
      <c r="AX641" s="12"/>
      <c r="AY641" s="48"/>
      <c r="AZ641" s="49"/>
      <c r="BA641" s="49"/>
      <c r="BB641" s="49"/>
      <c r="BC641" s="49"/>
      <c r="BD641" s="50"/>
      <c r="BE641" s="50"/>
      <c r="BF641" s="50"/>
      <c r="BG641" s="50"/>
      <c r="BH641" s="50"/>
      <c r="BI641" s="50"/>
      <c r="BJ641" s="50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</row>
    <row r="642" spans="2:92" x14ac:dyDescent="0.25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37"/>
      <c r="Q642" s="37"/>
      <c r="R642" s="37"/>
      <c r="S642" s="37"/>
      <c r="T642" s="37"/>
      <c r="U642" s="37"/>
      <c r="V642" s="37"/>
      <c r="X642" s="11"/>
      <c r="Y642" s="22"/>
      <c r="Z642" s="22"/>
      <c r="AA642" s="22"/>
      <c r="AB642" s="22"/>
      <c r="AC642" s="22"/>
      <c r="AD642" s="22"/>
      <c r="AE642" s="22"/>
      <c r="AF642" s="12"/>
      <c r="AG642" s="12"/>
      <c r="AH642" s="12"/>
      <c r="AI642" s="58"/>
      <c r="AJ642" s="58"/>
      <c r="AK642" s="58"/>
      <c r="AL642" s="58"/>
      <c r="AM642" s="58"/>
      <c r="AN642" s="58"/>
      <c r="AO642" s="12"/>
      <c r="AP642" s="39"/>
      <c r="AQ642" s="22"/>
      <c r="AR642" s="22"/>
      <c r="AS642" s="54"/>
      <c r="AT642" s="22"/>
      <c r="AU642" s="22"/>
      <c r="AV642" s="22"/>
      <c r="AW642" s="22"/>
      <c r="AX642" s="12"/>
      <c r="AY642" s="48"/>
      <c r="AZ642" s="49"/>
      <c r="BA642" s="49"/>
      <c r="BB642" s="49"/>
      <c r="BC642" s="49"/>
      <c r="BD642" s="50"/>
      <c r="BE642" s="50"/>
      <c r="BF642" s="50"/>
      <c r="BG642" s="50"/>
      <c r="BH642" s="50"/>
      <c r="BI642" s="50"/>
      <c r="BJ642" s="50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</row>
    <row r="643" spans="2:92" x14ac:dyDescent="0.25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37"/>
      <c r="Q643" s="37"/>
      <c r="R643" s="37"/>
      <c r="S643" s="37"/>
      <c r="T643" s="37"/>
      <c r="U643" s="37"/>
      <c r="V643" s="37"/>
      <c r="X643" s="28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59"/>
      <c r="AO643" s="12"/>
      <c r="AP643" s="39"/>
      <c r="AQ643" s="22"/>
      <c r="AR643" s="22"/>
      <c r="AS643" s="54"/>
      <c r="AT643" s="22"/>
      <c r="AU643" s="22"/>
      <c r="AV643" s="22"/>
      <c r="AW643" s="22"/>
      <c r="AX643" s="12"/>
      <c r="AY643" s="48"/>
      <c r="AZ643" s="63"/>
      <c r="BA643" s="63"/>
      <c r="BB643" s="63"/>
      <c r="BC643" s="63"/>
      <c r="BD643" s="62"/>
      <c r="BE643" s="62"/>
      <c r="BF643" s="62"/>
      <c r="BG643" s="62"/>
      <c r="BH643" s="62"/>
      <c r="BI643" s="62"/>
      <c r="BJ643" s="6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</row>
    <row r="644" spans="2:92" x14ac:dyDescent="0.25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37"/>
      <c r="Q644" s="37"/>
      <c r="R644" s="37"/>
      <c r="S644" s="37"/>
      <c r="T644" s="37"/>
      <c r="U644" s="37"/>
      <c r="V644" s="37"/>
      <c r="X644" s="11"/>
      <c r="Y644" s="22"/>
      <c r="Z644" s="22"/>
      <c r="AA644" s="22"/>
      <c r="AB644" s="22"/>
      <c r="AC644" s="22"/>
      <c r="AD644" s="22"/>
      <c r="AE644" s="2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39"/>
      <c r="AQ644" s="22"/>
      <c r="AR644" s="22"/>
      <c r="AS644" s="54"/>
      <c r="AT644" s="22"/>
      <c r="AU644" s="22"/>
      <c r="AV644" s="22"/>
      <c r="AW644" s="22"/>
      <c r="AX644" s="12"/>
      <c r="AY644" s="48"/>
      <c r="AZ644" s="48"/>
      <c r="BA644" s="48"/>
      <c r="BB644" s="48"/>
      <c r="BC644" s="48"/>
      <c r="BD644" s="50"/>
      <c r="BE644" s="50"/>
      <c r="BF644" s="50"/>
      <c r="BG644" s="50"/>
      <c r="BH644" s="50"/>
      <c r="BI644" s="50"/>
      <c r="BJ644" s="50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</row>
    <row r="645" spans="2:92" x14ac:dyDescent="0.25">
      <c r="B645" s="348"/>
      <c r="C645" s="348"/>
      <c r="D645" s="348"/>
      <c r="E645" s="348"/>
      <c r="F645" s="348"/>
      <c r="G645" s="348"/>
      <c r="H645" s="348"/>
      <c r="I645" s="348"/>
      <c r="J645" s="348"/>
      <c r="K645" s="348"/>
      <c r="L645" s="348"/>
      <c r="M645" s="348"/>
      <c r="N645" s="348"/>
      <c r="O645" s="348"/>
      <c r="P645" s="348"/>
      <c r="Q645" s="348"/>
      <c r="R645" s="348"/>
      <c r="S645" s="348"/>
      <c r="T645" s="348"/>
      <c r="U645" s="348"/>
      <c r="V645" s="348"/>
      <c r="X645" s="11"/>
      <c r="Y645" s="22"/>
      <c r="Z645" s="22"/>
      <c r="AA645" s="22"/>
      <c r="AB645" s="22"/>
      <c r="AC645" s="22"/>
      <c r="AD645" s="22"/>
      <c r="AE645" s="2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8"/>
      <c r="AQ645" s="32"/>
      <c r="AR645" s="32"/>
      <c r="AS645" s="72"/>
      <c r="AT645" s="32"/>
      <c r="AU645" s="32"/>
      <c r="AV645" s="32"/>
      <c r="AW645" s="32"/>
      <c r="AX645" s="12"/>
      <c r="AY645" s="48"/>
      <c r="AZ645" s="48"/>
      <c r="BA645" s="48"/>
      <c r="BB645" s="48"/>
      <c r="BC645" s="48"/>
      <c r="BD645" s="50"/>
      <c r="BE645" s="50"/>
      <c r="BF645" s="50"/>
      <c r="BG645" s="50"/>
      <c r="BH645" s="50"/>
      <c r="BI645" s="50"/>
      <c r="BJ645" s="50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</row>
    <row r="646" spans="2:92" x14ac:dyDescent="0.25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X646" s="57"/>
      <c r="Y646" s="57"/>
      <c r="Z646" s="57"/>
      <c r="AA646" s="57"/>
      <c r="AB646" s="57"/>
      <c r="AC646" s="57"/>
      <c r="AD646" s="57"/>
      <c r="AE646" s="57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31"/>
      <c r="AQ646" s="32"/>
      <c r="AR646" s="32"/>
      <c r="AS646" s="72"/>
      <c r="AT646" s="32"/>
      <c r="AU646" s="32"/>
      <c r="AV646" s="32"/>
      <c r="AW646" s="32"/>
      <c r="AX646" s="12"/>
      <c r="AY646" s="48"/>
      <c r="AZ646" s="48"/>
      <c r="BA646" s="48"/>
      <c r="BB646" s="48"/>
      <c r="BC646" s="48"/>
      <c r="BD646" s="50"/>
      <c r="BE646" s="50"/>
      <c r="BF646" s="50"/>
      <c r="BG646" s="50"/>
      <c r="BH646" s="50"/>
      <c r="BI646" s="50"/>
      <c r="BJ646" s="50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</row>
    <row r="647" spans="2:92" x14ac:dyDescent="0.25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31"/>
      <c r="AQ647" s="32"/>
      <c r="AR647" s="32"/>
      <c r="AS647" s="72"/>
      <c r="AT647" s="32"/>
      <c r="AU647" s="32"/>
      <c r="AV647" s="32"/>
      <c r="AW647" s="32"/>
      <c r="AX647" s="12"/>
      <c r="AY647" s="48"/>
      <c r="AZ647" s="48"/>
      <c r="BA647" s="48"/>
      <c r="BB647" s="48"/>
      <c r="BC647" s="48"/>
      <c r="BD647" s="50"/>
      <c r="BE647" s="50"/>
      <c r="BF647" s="50"/>
      <c r="BG647" s="50"/>
      <c r="BH647" s="50"/>
      <c r="BI647" s="50"/>
      <c r="BJ647" s="50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</row>
    <row r="648" spans="2:92" x14ac:dyDescent="0.25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31"/>
      <c r="AQ648" s="32"/>
      <c r="AR648" s="32"/>
      <c r="AS648" s="72"/>
      <c r="AT648" s="32"/>
      <c r="AU648" s="32"/>
      <c r="AV648" s="32"/>
      <c r="AW648" s="32"/>
      <c r="AX648" s="12"/>
      <c r="AY648" s="48"/>
      <c r="AZ648" s="12"/>
      <c r="BA648" s="12"/>
      <c r="BB648" s="12"/>
      <c r="BC648" s="12"/>
      <c r="BD648" s="50"/>
      <c r="BE648" s="50"/>
      <c r="BF648" s="50"/>
      <c r="BG648" s="50"/>
      <c r="BH648" s="50"/>
      <c r="BI648" s="50"/>
      <c r="BJ648" s="50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</row>
    <row r="649" spans="2:92" x14ac:dyDescent="0.25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39"/>
      <c r="AQ649" s="32"/>
      <c r="AR649" s="32"/>
      <c r="AS649" s="72"/>
      <c r="AT649" s="32"/>
      <c r="AU649" s="32"/>
      <c r="AV649" s="32"/>
      <c r="AW649" s="32"/>
      <c r="AX649" s="12"/>
      <c r="AY649" s="48"/>
      <c r="AZ649" s="12"/>
      <c r="BA649" s="12"/>
      <c r="BB649" s="12"/>
      <c r="BC649" s="12"/>
      <c r="BD649" s="50"/>
      <c r="BE649" s="50"/>
      <c r="BF649" s="50"/>
      <c r="BG649" s="50"/>
      <c r="BH649" s="50"/>
      <c r="BI649" s="50"/>
      <c r="BJ649" s="50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</row>
    <row r="650" spans="2:92" x14ac:dyDescent="0.25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31"/>
      <c r="AQ650" s="61"/>
      <c r="AR650" s="61"/>
      <c r="AS650" s="73"/>
      <c r="AT650" s="61"/>
      <c r="AU650" s="61"/>
      <c r="AV650" s="61"/>
      <c r="AW650" s="61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</row>
    <row r="651" spans="2:92" x14ac:dyDescent="0.25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8"/>
      <c r="AQ651" s="32"/>
      <c r="AR651" s="32"/>
      <c r="AS651" s="72"/>
      <c r="AT651" s="32"/>
      <c r="AU651" s="32"/>
      <c r="AV651" s="32"/>
      <c r="AW651" s="3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</row>
    <row r="652" spans="2:92" x14ac:dyDescent="0.25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31"/>
      <c r="AQ652" s="32"/>
      <c r="AR652" s="32"/>
      <c r="AS652" s="72"/>
      <c r="AT652" s="32"/>
      <c r="AU652" s="32"/>
      <c r="AV652" s="32"/>
      <c r="AW652" s="3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</row>
    <row r="653" spans="2:92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31"/>
      <c r="AQ653" s="32"/>
      <c r="AR653" s="32"/>
      <c r="AS653" s="32"/>
      <c r="AT653" s="32"/>
      <c r="AU653" s="32"/>
      <c r="AV653" s="32"/>
      <c r="AW653" s="3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</row>
    <row r="654" spans="2:92" x14ac:dyDescent="0.25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8"/>
      <c r="AQ654" s="32"/>
      <c r="AR654" s="32"/>
      <c r="AS654" s="32"/>
      <c r="AT654" s="32"/>
      <c r="AU654" s="32"/>
      <c r="AV654" s="32"/>
      <c r="AW654" s="3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</row>
    <row r="655" spans="2:92" x14ac:dyDescent="0.25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34"/>
      <c r="AQ655" s="32"/>
      <c r="AR655" s="32"/>
      <c r="AS655" s="32"/>
      <c r="AT655" s="32"/>
      <c r="AU655" s="32"/>
      <c r="AV655" s="32"/>
      <c r="AW655" s="3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</row>
    <row r="656" spans="2:92" x14ac:dyDescent="0.25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34"/>
      <c r="AQ656" s="32"/>
      <c r="AR656" s="32"/>
      <c r="AS656" s="32"/>
      <c r="AT656" s="32"/>
      <c r="AU656" s="32"/>
      <c r="AV656" s="32"/>
      <c r="AW656" s="3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</row>
    <row r="657" spans="2:92" x14ac:dyDescent="0.25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34"/>
      <c r="AQ657" s="32"/>
      <c r="AR657" s="32"/>
      <c r="AS657" s="32"/>
      <c r="AT657" s="32"/>
      <c r="AU657" s="32"/>
      <c r="AV657" s="32"/>
      <c r="AW657" s="3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</row>
    <row r="658" spans="2:92" x14ac:dyDescent="0.25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34"/>
      <c r="AQ658" s="32"/>
      <c r="AR658" s="32"/>
      <c r="AS658" s="32"/>
      <c r="AT658" s="32"/>
      <c r="AU658" s="32"/>
      <c r="AV658" s="32"/>
      <c r="AW658" s="3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</row>
    <row r="659" spans="2:92" x14ac:dyDescent="0.25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34"/>
      <c r="AQ659" s="22"/>
      <c r="AR659" s="22"/>
      <c r="AS659" s="22"/>
      <c r="AT659" s="22"/>
      <c r="AU659" s="22"/>
      <c r="AV659" s="22"/>
      <c r="AW659" s="2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</row>
    <row r="660" spans="2:92" x14ac:dyDescent="0.25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34"/>
      <c r="AQ660" s="22"/>
      <c r="AR660" s="22"/>
      <c r="AS660" s="22"/>
      <c r="AT660" s="22"/>
      <c r="AU660" s="22"/>
      <c r="AV660" s="22"/>
      <c r="AW660" s="2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</row>
    <row r="661" spans="2:92" x14ac:dyDescent="0.25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34"/>
      <c r="AQ661" s="32"/>
      <c r="AR661" s="32"/>
      <c r="AS661" s="32"/>
      <c r="AT661" s="32"/>
      <c r="AU661" s="32"/>
      <c r="AV661" s="32"/>
      <c r="AW661" s="3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</row>
    <row r="662" spans="2:92" x14ac:dyDescent="0.25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57"/>
      <c r="AQ662" s="57"/>
      <c r="AR662" s="57"/>
      <c r="AS662" s="57"/>
      <c r="AT662" s="57"/>
      <c r="AU662" s="57"/>
      <c r="AV662" s="57"/>
      <c r="AW662" s="57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</row>
    <row r="663" spans="2:92" x14ac:dyDescent="0.25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</row>
    <row r="664" spans="2:92" x14ac:dyDescent="0.25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</row>
    <row r="665" spans="2:92" x14ac:dyDescent="0.25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</row>
    <row r="666" spans="2:92" x14ac:dyDescent="0.25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</row>
    <row r="667" spans="2:92" x14ac:dyDescent="0.25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</row>
    <row r="668" spans="2:92" x14ac:dyDescent="0.25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</row>
    <row r="669" spans="2:92" x14ac:dyDescent="0.25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</row>
    <row r="670" spans="2:92" x14ac:dyDescent="0.25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</row>
    <row r="671" spans="2:92" x14ac:dyDescent="0.25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</row>
    <row r="672" spans="2:92" x14ac:dyDescent="0.25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</row>
    <row r="673" spans="2:92" x14ac:dyDescent="0.25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</row>
    <row r="674" spans="2:92" x14ac:dyDescent="0.25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</row>
    <row r="675" spans="2:92" x14ac:dyDescent="0.25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</row>
    <row r="676" spans="2:92" x14ac:dyDescent="0.25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</row>
    <row r="677" spans="2:92" x14ac:dyDescent="0.25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</row>
    <row r="678" spans="2:92" x14ac:dyDescent="0.25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</row>
    <row r="679" spans="2:92" x14ac:dyDescent="0.25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</row>
    <row r="680" spans="2:92" x14ac:dyDescent="0.25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</row>
    <row r="681" spans="2:92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</row>
    <row r="682" spans="2:92" x14ac:dyDescent="0.2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</row>
    <row r="683" spans="2:92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</row>
    <row r="684" spans="2:92" x14ac:dyDescent="0.25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</row>
    <row r="685" spans="2:92" x14ac:dyDescent="0.25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</row>
    <row r="686" spans="2:92" x14ac:dyDescent="0.25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</row>
    <row r="687" spans="2:92" x14ac:dyDescent="0.25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</row>
    <row r="688" spans="2:92" x14ac:dyDescent="0.25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</row>
    <row r="689" spans="2:92" x14ac:dyDescent="0.25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</row>
    <row r="690" spans="2:92" x14ac:dyDescent="0.25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</row>
    <row r="691" spans="2:92" x14ac:dyDescent="0.25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</row>
    <row r="692" spans="2:92" x14ac:dyDescent="0.25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</row>
    <row r="693" spans="2:92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</row>
    <row r="694" spans="2:92" x14ac:dyDescent="0.25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</row>
    <row r="695" spans="2:92" x14ac:dyDescent="0.25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</row>
    <row r="696" spans="2:92" x14ac:dyDescent="0.25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</row>
    <row r="697" spans="2:92" x14ac:dyDescent="0.25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</row>
    <row r="698" spans="2:92" x14ac:dyDescent="0.25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</row>
    <row r="699" spans="2:92" x14ac:dyDescent="0.25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</row>
    <row r="700" spans="2:92" x14ac:dyDescent="0.25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</row>
    <row r="701" spans="2:92" x14ac:dyDescent="0.25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</row>
    <row r="702" spans="2:92" x14ac:dyDescent="0.25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</row>
    <row r="703" spans="2:92" x14ac:dyDescent="0.25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</row>
    <row r="704" spans="2:92" x14ac:dyDescent="0.25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</row>
    <row r="705" spans="2:22" x14ac:dyDescent="0.25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</row>
    <row r="706" spans="2:22" x14ac:dyDescent="0.25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</row>
    <row r="707" spans="2:22" x14ac:dyDescent="0.25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2:22" x14ac:dyDescent="0.25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</row>
    <row r="709" spans="2:22" x14ac:dyDescent="0.25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</row>
  </sheetData>
  <mergeCells count="7">
    <mergeCell ref="A525:B525"/>
    <mergeCell ref="B645:V645"/>
    <mergeCell ref="B541:V541"/>
    <mergeCell ref="B582:V582"/>
    <mergeCell ref="B604:V604"/>
    <mergeCell ref="B623:V623"/>
    <mergeCell ref="B563:V56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52"/>
  <sheetViews>
    <sheetView zoomScaleNormal="100" workbookViewId="0">
      <selection sqref="A1:XFD1048576"/>
    </sheetView>
  </sheetViews>
  <sheetFormatPr baseColWidth="10" defaultColWidth="9.5" defaultRowHeight="15.75" x14ac:dyDescent="0.25"/>
  <cols>
    <col min="1" max="1" width="6.5" style="3" customWidth="1"/>
    <col min="2" max="2" width="27.875" style="3" customWidth="1"/>
    <col min="3" max="3" width="7.375" style="3" bestFit="1" customWidth="1"/>
    <col min="4" max="4" width="7.875" style="3" bestFit="1" customWidth="1"/>
    <col min="5" max="5" width="8.375" style="3" bestFit="1" customWidth="1"/>
    <col min="6" max="10" width="7.5" style="3" bestFit="1" customWidth="1"/>
    <col min="11" max="11" width="9" style="3" customWidth="1"/>
    <col min="12" max="12" width="27.75" style="3" customWidth="1"/>
    <col min="13" max="13" width="8.875" style="3" customWidth="1"/>
    <col min="14" max="14" width="8.375" style="3" customWidth="1"/>
    <col min="15" max="15" width="8" style="3" customWidth="1"/>
    <col min="16" max="16" width="7.875" style="3" customWidth="1"/>
    <col min="17" max="17" width="8.5" style="3" customWidth="1"/>
    <col min="18" max="19" width="7.375" style="3" bestFit="1" customWidth="1"/>
    <col min="20" max="16384" width="9.5" style="3"/>
  </cols>
  <sheetData>
    <row r="1" spans="1:19" x14ac:dyDescent="0.25">
      <c r="K1" s="12"/>
    </row>
    <row r="2" spans="1:19" x14ac:dyDescent="0.25">
      <c r="K2" s="12"/>
    </row>
    <row r="3" spans="1:19" x14ac:dyDescent="0.25">
      <c r="A3" s="205"/>
      <c r="B3" s="8" t="s">
        <v>271</v>
      </c>
      <c r="C3" s="8"/>
      <c r="D3" s="8"/>
      <c r="E3" s="8"/>
      <c r="F3" s="8"/>
      <c r="G3" s="8"/>
      <c r="H3" s="8"/>
      <c r="I3" s="8"/>
      <c r="J3" s="8"/>
      <c r="K3" s="12"/>
      <c r="L3" s="8" t="s">
        <v>271</v>
      </c>
      <c r="M3" s="8"/>
      <c r="N3" s="8"/>
      <c r="O3" s="8"/>
      <c r="P3" s="8"/>
      <c r="Q3" s="8"/>
    </row>
    <row r="4" spans="1:19" x14ac:dyDescent="0.25">
      <c r="B4" s="9"/>
      <c r="C4" s="10">
        <v>1920</v>
      </c>
      <c r="D4" s="10">
        <v>1921</v>
      </c>
      <c r="E4" s="10">
        <v>1922</v>
      </c>
      <c r="F4" s="10">
        <v>1923</v>
      </c>
      <c r="G4" s="10">
        <v>1924</v>
      </c>
      <c r="H4" s="10">
        <v>1925</v>
      </c>
      <c r="I4" s="10">
        <v>1926</v>
      </c>
      <c r="J4" s="10">
        <v>1927</v>
      </c>
      <c r="K4" s="12"/>
      <c r="L4" s="10"/>
      <c r="M4" s="10">
        <v>1928</v>
      </c>
      <c r="N4" s="10">
        <v>1929</v>
      </c>
      <c r="O4" s="10">
        <v>1930</v>
      </c>
      <c r="P4" s="10">
        <v>1931</v>
      </c>
      <c r="Q4" s="10">
        <v>1932</v>
      </c>
      <c r="R4" s="10">
        <v>1933</v>
      </c>
      <c r="S4" s="10">
        <v>1934</v>
      </c>
    </row>
    <row r="5" spans="1:19" x14ac:dyDescent="0.25">
      <c r="B5" s="7" t="s">
        <v>50</v>
      </c>
      <c r="C5" s="21"/>
      <c r="D5" s="21"/>
      <c r="E5" s="21"/>
      <c r="F5" s="21"/>
      <c r="G5" s="21"/>
      <c r="H5" s="21"/>
      <c r="I5" s="21"/>
      <c r="J5" s="21"/>
      <c r="K5" s="12"/>
      <c r="L5" s="7" t="s">
        <v>50</v>
      </c>
      <c r="M5" s="21"/>
      <c r="N5" s="21"/>
      <c r="O5" s="21"/>
      <c r="P5" s="21"/>
      <c r="Q5" s="21"/>
      <c r="R5" s="21"/>
      <c r="S5" s="21"/>
    </row>
    <row r="6" spans="1:19" x14ac:dyDescent="0.25">
      <c r="B6" s="133" t="s">
        <v>182</v>
      </c>
      <c r="C6" s="64">
        <f>'Cuadro Gral'!C6</f>
        <v>101.46547334035198</v>
      </c>
      <c r="D6" s="64">
        <f>'Cuadro Gral'!D6</f>
        <v>97.88770629732123</v>
      </c>
      <c r="E6" s="64">
        <f>'Cuadro Gral'!E6</f>
        <v>104.92057408476454</v>
      </c>
      <c r="F6" s="64">
        <f>'Cuadro Gral'!F6</f>
        <v>119.59964115274211</v>
      </c>
      <c r="G6" s="64">
        <f>'Cuadro Gral'!G6</f>
        <v>122.76852053371219</v>
      </c>
      <c r="H6" s="64">
        <f>'Cuadro Gral'!H6</f>
        <v>125.54895663572465</v>
      </c>
      <c r="I6" s="64">
        <f>'Cuadro Gral'!I6</f>
        <v>133.09293400074375</v>
      </c>
      <c r="J6" s="64">
        <f>'Cuadro Gral'!J6</f>
        <v>133.82893179245295</v>
      </c>
      <c r="K6" s="12"/>
      <c r="L6" s="193" t="s">
        <v>182</v>
      </c>
      <c r="M6" s="64">
        <f>'Cuadro Gral'!K6</f>
        <v>136.30270214791994</v>
      </c>
      <c r="N6" s="64">
        <f>'Cuadro Gral'!L6</f>
        <v>145.25695303635189</v>
      </c>
      <c r="O6" s="64">
        <f>'Cuadro Gral'!M6</f>
        <v>132.91011202826198</v>
      </c>
      <c r="P6" s="64">
        <f>'Cuadro Gral'!N6</f>
        <v>124.4038648584532</v>
      </c>
      <c r="Q6" s="64">
        <f>'Cuadro Gral'!O6</f>
        <v>108.35576629171274</v>
      </c>
      <c r="R6" s="64">
        <f>'Cuadro Gral'!P6</f>
        <v>107.05549709621219</v>
      </c>
      <c r="S6" s="64">
        <f>'Cuadro Gral'!Q6</f>
        <v>118.61749078260311</v>
      </c>
    </row>
    <row r="7" spans="1:19" x14ac:dyDescent="0.25">
      <c r="B7" s="133" t="s">
        <v>23</v>
      </c>
      <c r="C7" s="64">
        <f>'Cuadro Gral'!C7</f>
        <v>-2.1297574442910694</v>
      </c>
      <c r="D7" s="64">
        <f>'Cuadro Gral'!D7</f>
        <v>-3.5260930888575404</v>
      </c>
      <c r="E7" s="64">
        <f>'Cuadro Gral'!E7</f>
        <v>7.1846282372598269</v>
      </c>
      <c r="F7" s="64">
        <f>'Cuadro Gral'!F7</f>
        <v>13.990646921278248</v>
      </c>
      <c r="G7" s="64">
        <f>'Cuadro Gral'!G7</f>
        <v>2.6495726495726402</v>
      </c>
      <c r="H7" s="64">
        <f>'Cuadro Gral'!H7</f>
        <v>2.2647793505412128</v>
      </c>
      <c r="I7" s="64">
        <f>'Cuadro Gral'!I7</f>
        <v>6.0087933561309148</v>
      </c>
      <c r="J7" s="64">
        <f>'Cuadro Gral'!J7</f>
        <v>0.55299539170508005</v>
      </c>
      <c r="K7" s="12"/>
      <c r="L7" s="193" t="s">
        <v>23</v>
      </c>
      <c r="M7" s="64">
        <f>'Cuadro Gral'!K7</f>
        <v>1.8484570730217031</v>
      </c>
      <c r="N7" s="64">
        <f>'Cuadro Gral'!L7</f>
        <v>6.5693861877474058</v>
      </c>
      <c r="O7" s="64">
        <f>'Cuadro Gral'!M7</f>
        <v>-8.5</v>
      </c>
      <c r="P7" s="64">
        <f>'Cuadro Gral'!N7</f>
        <v>-6.4</v>
      </c>
      <c r="Q7" s="64">
        <f>'Cuadro Gral'!O7</f>
        <v>-12.9</v>
      </c>
      <c r="R7" s="64">
        <f>'Cuadro Gral'!P7</f>
        <v>-1.2</v>
      </c>
      <c r="S7" s="64">
        <f>'Cuadro Gral'!Q7</f>
        <v>10.8</v>
      </c>
    </row>
    <row r="8" spans="1:19" x14ac:dyDescent="0.25">
      <c r="B8" s="265" t="s">
        <v>252</v>
      </c>
      <c r="C8" s="32" t="str">
        <f>'Cuadro Gral'!C8</f>
        <v>-</v>
      </c>
      <c r="D8" s="64">
        <f>'Cuadro Gral'!D8</f>
        <v>61.505638524839981</v>
      </c>
      <c r="E8" s="64">
        <f>'Cuadro Gral'!E8</f>
        <v>60.957025297165494</v>
      </c>
      <c r="F8" s="64">
        <f>'Cuadro Gral'!F8</f>
        <v>63.456263334349273</v>
      </c>
      <c r="G8" s="64">
        <f>'Cuadro Gral'!G8</f>
        <v>61.688509600731486</v>
      </c>
      <c r="H8" s="64">
        <f>'Cuadro Gral'!H8</f>
        <v>65.071624504724156</v>
      </c>
      <c r="I8" s="64">
        <f>'Cuadro Gral'!I8</f>
        <v>63.090521182566285</v>
      </c>
      <c r="J8" s="64">
        <f>'Cuadro Gral'!J8</f>
        <v>60.134105455653753</v>
      </c>
      <c r="K8" s="12"/>
      <c r="L8" s="265" t="s">
        <v>252</v>
      </c>
      <c r="M8" s="64">
        <f>'Cuadro Gral'!K8</f>
        <v>60.987503809814079</v>
      </c>
      <c r="N8" s="64">
        <f>'Cuadro Gral'!L8</f>
        <v>60.073148430356603</v>
      </c>
      <c r="O8" s="64">
        <f>'Cuadro Gral'!M8</f>
        <v>54.373666565071623</v>
      </c>
      <c r="P8" s="64">
        <f>'Cuadro Gral'!N8</f>
        <v>45.96159707406278</v>
      </c>
      <c r="Q8" s="64">
        <f>'Cuadro Gral'!O8</f>
        <v>40.932642487046628</v>
      </c>
      <c r="R8" s="64">
        <f>'Cuadro Gral'!P8</f>
        <v>41.60316976531545</v>
      </c>
      <c r="S8" s="64">
        <f>'Cuadro Gral'!Q8</f>
        <v>47.333130143249008</v>
      </c>
    </row>
    <row r="9" spans="1:19" x14ac:dyDescent="0.25">
      <c r="B9" s="133" t="s">
        <v>7</v>
      </c>
      <c r="C9" s="32" t="str">
        <f>'Cuadro Gral'!C9</f>
        <v>-</v>
      </c>
      <c r="D9" s="32" t="str">
        <f>'Cuadro Gral'!D9</f>
        <v>-</v>
      </c>
      <c r="E9" s="64">
        <f>'Cuadro Gral'!E9</f>
        <v>-0.89197224975222644</v>
      </c>
      <c r="F9" s="64">
        <f>'Cuadro Gral'!F9</f>
        <v>4.0999999999999925</v>
      </c>
      <c r="G9" s="64">
        <f>'Cuadro Gral'!G9</f>
        <v>-2.7857829010566548</v>
      </c>
      <c r="H9" s="64">
        <f>'Cuadro Gral'!H9</f>
        <v>5.4841897233201431</v>
      </c>
      <c r="I9" s="64">
        <f>'Cuadro Gral'!I9</f>
        <v>-3.0444964871194302</v>
      </c>
      <c r="J9" s="64">
        <f>'Cuadro Gral'!J9</f>
        <v>-4.6859903381642587</v>
      </c>
      <c r="K9" s="12"/>
      <c r="L9" s="193" t="s">
        <v>7</v>
      </c>
      <c r="M9" s="64">
        <f>'Cuadro Gral'!K9</f>
        <v>1.4191586416624657</v>
      </c>
      <c r="N9" s="64">
        <f>'Cuadro Gral'!L9</f>
        <v>-1.4992503748125774</v>
      </c>
      <c r="O9" s="64">
        <f>'Cuadro Gral'!M9</f>
        <v>-9.4875697615423693</v>
      </c>
      <c r="P9" s="64">
        <f>'Cuadro Gral'!N9</f>
        <v>-15.470852017937231</v>
      </c>
      <c r="Q9" s="64">
        <f>'Cuadro Gral'!O9</f>
        <v>-10.941644562334218</v>
      </c>
      <c r="R9" s="64">
        <f>'Cuadro Gral'!P9</f>
        <v>1.6381236038719216</v>
      </c>
      <c r="S9" s="64">
        <f>'Cuadro Gral'!Q9</f>
        <v>13.772893772893768</v>
      </c>
    </row>
    <row r="10" spans="1:19" x14ac:dyDescent="0.25">
      <c r="B10" s="227" t="s">
        <v>232</v>
      </c>
      <c r="C10" s="32" t="str">
        <f>'Cuadro Gral'!C10</f>
        <v>-</v>
      </c>
      <c r="D10" s="32" t="str">
        <f>'Cuadro Gral'!D10</f>
        <v>-</v>
      </c>
      <c r="E10" s="64">
        <f>'Cuadro Gral'!E10</f>
        <v>8.1249999999999822</v>
      </c>
      <c r="F10" s="64">
        <f>'Cuadro Gral'!F10</f>
        <v>-2.3121387283237094</v>
      </c>
      <c r="G10" s="64">
        <f>'Cuadro Gral'!G10</f>
        <v>3.5502958579881616</v>
      </c>
      <c r="H10" s="64">
        <f>'Cuadro Gral'!H10</f>
        <v>1.7142857142857126</v>
      </c>
      <c r="I10" s="64">
        <f>'Cuadro Gral'!I10</f>
        <v>-5.0561797752809001</v>
      </c>
      <c r="J10" s="64">
        <f>'Cuadro Gral'!J10</f>
        <v>-1.7751479289940586</v>
      </c>
      <c r="K10" s="12"/>
      <c r="L10" s="227" t="s">
        <v>232</v>
      </c>
      <c r="M10" s="64">
        <f>'Cuadro Gral'!K10</f>
        <v>-0.60240963855422436</v>
      </c>
      <c r="N10" s="64">
        <f>'Cuadro Gral'!L10</f>
        <v>-2.4242424242424288</v>
      </c>
      <c r="O10" s="64">
        <f>'Cuadro Gral'!M10</f>
        <v>-14.906832298136653</v>
      </c>
      <c r="P10" s="64">
        <f>'Cuadro Gral'!N10</f>
        <v>-13.868613138686136</v>
      </c>
      <c r="Q10" s="64">
        <f>'Cuadro Gral'!O10</f>
        <v>-8.4745762711864288</v>
      </c>
      <c r="R10" s="64">
        <f>'Cuadro Gral'!P10</f>
        <v>12.962962962962932</v>
      </c>
      <c r="S10" s="64">
        <f>'Cuadro Gral'!Q10</f>
        <v>9.0163934426229719</v>
      </c>
    </row>
    <row r="11" spans="1:19" x14ac:dyDescent="0.25">
      <c r="B11" s="133" t="s">
        <v>51</v>
      </c>
      <c r="C11" s="32" t="str">
        <f>'Cuadro Gral'!C11</f>
        <v>-</v>
      </c>
      <c r="D11" s="32" t="str">
        <f>'Cuadro Gral'!D11</f>
        <v>-</v>
      </c>
      <c r="E11" s="32" t="str">
        <f>'Cuadro Gral'!E11</f>
        <v>-</v>
      </c>
      <c r="F11" s="32" t="str">
        <f>'Cuadro Gral'!F11</f>
        <v>-</v>
      </c>
      <c r="G11" s="32" t="str">
        <f>'Cuadro Gral'!G11</f>
        <v>-</v>
      </c>
      <c r="H11" s="32" t="str">
        <f>'Cuadro Gral'!H11</f>
        <v>-</v>
      </c>
      <c r="I11" s="32" t="str">
        <f>'Cuadro Gral'!I11</f>
        <v>-</v>
      </c>
      <c r="J11" s="32" t="str">
        <f>'Cuadro Gral'!J11</f>
        <v>-</v>
      </c>
      <c r="K11" s="12"/>
      <c r="L11" s="193" t="s">
        <v>51</v>
      </c>
      <c r="M11" s="32" t="str">
        <f>'Cuadro Gral'!K11</f>
        <v>-</v>
      </c>
      <c r="N11" s="32" t="str">
        <f>'Cuadro Gral'!L11</f>
        <v>-</v>
      </c>
      <c r="O11" s="32" t="str">
        <f>'Cuadro Gral'!M11</f>
        <v>-</v>
      </c>
      <c r="P11" s="32" t="str">
        <f>'Cuadro Gral'!N11</f>
        <v>-</v>
      </c>
      <c r="Q11" s="32" t="str">
        <f>'Cuadro Gral'!O11</f>
        <v>-</v>
      </c>
      <c r="R11" s="32" t="str">
        <f>'Cuadro Gral'!P11</f>
        <v>-</v>
      </c>
      <c r="S11" s="64">
        <f>'Cuadro Gral'!Q11</f>
        <v>0.27833333333333327</v>
      </c>
    </row>
    <row r="12" spans="1:19" x14ac:dyDescent="0.25">
      <c r="B12" s="133" t="s">
        <v>52</v>
      </c>
      <c r="C12" s="32" t="str">
        <f>'Cuadro Gral'!C12</f>
        <v>-</v>
      </c>
      <c r="D12" s="32" t="str">
        <f>'Cuadro Gral'!D12</f>
        <v>-</v>
      </c>
      <c r="E12" s="32" t="str">
        <f>'Cuadro Gral'!E12</f>
        <v>-</v>
      </c>
      <c r="F12" s="32" t="str">
        <f>'Cuadro Gral'!F12</f>
        <v>-</v>
      </c>
      <c r="G12" s="32" t="str">
        <f>'Cuadro Gral'!G12</f>
        <v>-</v>
      </c>
      <c r="H12" s="32" t="str">
        <f>'Cuadro Gral'!H12</f>
        <v>-</v>
      </c>
      <c r="I12" s="32" t="str">
        <f>'Cuadro Gral'!I12</f>
        <v>-</v>
      </c>
      <c r="J12" s="32" t="str">
        <f>'Cuadro Gral'!J12</f>
        <v>-</v>
      </c>
      <c r="K12" s="12"/>
      <c r="L12" s="193" t="s">
        <v>52</v>
      </c>
      <c r="M12" s="32" t="str">
        <f>'Cuadro Gral'!K12</f>
        <v>-</v>
      </c>
      <c r="N12" s="32" t="str">
        <f>'Cuadro Gral'!L12</f>
        <v>-</v>
      </c>
      <c r="O12" s="32" t="str">
        <f>'Cuadro Gral'!M12</f>
        <v>-</v>
      </c>
      <c r="P12" s="32" t="str">
        <f>'Cuadro Gral'!N12</f>
        <v>-</v>
      </c>
      <c r="Q12" s="32" t="str">
        <f>'Cuadro Gral'!O12</f>
        <v>-</v>
      </c>
      <c r="R12" s="32" t="str">
        <f>'Cuadro Gral'!P12</f>
        <v>-</v>
      </c>
      <c r="S12" s="32" t="str">
        <f>'Cuadro Gral'!Q12</f>
        <v>-</v>
      </c>
    </row>
    <row r="13" spans="1:19" x14ac:dyDescent="0.25">
      <c r="B13" s="288" t="s">
        <v>261</v>
      </c>
      <c r="C13" s="32" t="str">
        <f>'Cuadro Gral'!C13</f>
        <v>-</v>
      </c>
      <c r="D13" s="32" t="str">
        <f>'Cuadro Gral'!D13</f>
        <v>-</v>
      </c>
      <c r="E13" s="32" t="str">
        <f>'Cuadro Gral'!E13</f>
        <v>-</v>
      </c>
      <c r="F13" s="32" t="str">
        <f>'Cuadro Gral'!F13</f>
        <v>-</v>
      </c>
      <c r="G13" s="32" t="str">
        <f>'Cuadro Gral'!G13</f>
        <v>-</v>
      </c>
      <c r="H13" s="32" t="str">
        <f>'Cuadro Gral'!H13</f>
        <v>-</v>
      </c>
      <c r="I13" s="32" t="str">
        <f>'Cuadro Gral'!I13</f>
        <v>-</v>
      </c>
      <c r="J13" s="32" t="str">
        <f>'Cuadro Gral'!J13</f>
        <v>-</v>
      </c>
      <c r="K13" s="12"/>
      <c r="L13" s="288" t="s">
        <v>261</v>
      </c>
      <c r="M13" s="32" t="str">
        <f>'Cuadro Gral'!K13</f>
        <v>-</v>
      </c>
      <c r="N13" s="32" t="str">
        <f>'Cuadro Gral'!L13</f>
        <v>-</v>
      </c>
      <c r="O13" s="32" t="str">
        <f>'Cuadro Gral'!M13</f>
        <v>-</v>
      </c>
      <c r="P13" s="32" t="str">
        <f>'Cuadro Gral'!N13</f>
        <v>-</v>
      </c>
      <c r="Q13" s="32" t="str">
        <f>'Cuadro Gral'!O13</f>
        <v>-</v>
      </c>
      <c r="R13" s="32" t="str">
        <f>'Cuadro Gral'!P13</f>
        <v>-</v>
      </c>
      <c r="S13" s="32" t="str">
        <f>'Cuadro Gral'!Q13</f>
        <v>-</v>
      </c>
    </row>
    <row r="14" spans="1:19" x14ac:dyDescent="0.25">
      <c r="B14" s="288" t="s">
        <v>262</v>
      </c>
      <c r="C14" s="32">
        <f>'Cuadro Gral'!C14</f>
        <v>0</v>
      </c>
      <c r="D14" s="32" t="str">
        <f>'Cuadro Gral'!D14</f>
        <v>-</v>
      </c>
      <c r="E14" s="32" t="str">
        <f>'Cuadro Gral'!E14</f>
        <v>-</v>
      </c>
      <c r="F14" s="32" t="str">
        <f>'Cuadro Gral'!F14</f>
        <v>-</v>
      </c>
      <c r="G14" s="32" t="str">
        <f>'Cuadro Gral'!G14</f>
        <v>-</v>
      </c>
      <c r="H14" s="32" t="str">
        <f>'Cuadro Gral'!H14</f>
        <v>-</v>
      </c>
      <c r="I14" s="32" t="str">
        <f>'Cuadro Gral'!I14</f>
        <v>-</v>
      </c>
      <c r="J14" s="32" t="str">
        <f>'Cuadro Gral'!J14</f>
        <v>-</v>
      </c>
      <c r="K14" s="12"/>
      <c r="L14" s="288" t="s">
        <v>262</v>
      </c>
      <c r="M14" s="32" t="str">
        <f>'Cuadro Gral'!K14</f>
        <v>-</v>
      </c>
      <c r="N14" s="32" t="str">
        <f>'Cuadro Gral'!L14</f>
        <v>-</v>
      </c>
      <c r="O14" s="32" t="str">
        <f>'Cuadro Gral'!M14</f>
        <v>-</v>
      </c>
      <c r="P14" s="32" t="str">
        <f>'Cuadro Gral'!N14</f>
        <v>-</v>
      </c>
      <c r="Q14" s="32" t="str">
        <f>'Cuadro Gral'!O14</f>
        <v>-</v>
      </c>
      <c r="R14" s="32" t="str">
        <f>'Cuadro Gral'!P14</f>
        <v>-</v>
      </c>
      <c r="S14" s="32" t="str">
        <f>'Cuadro Gral'!Q14</f>
        <v>-</v>
      </c>
    </row>
    <row r="15" spans="1:19" x14ac:dyDescent="0.25">
      <c r="B15" s="133" t="s">
        <v>53</v>
      </c>
      <c r="C15" s="32" t="str">
        <f>'Cuadro Gral'!C15</f>
        <v>-</v>
      </c>
      <c r="D15" s="32" t="str">
        <f>'Cuadro Gral'!D15</f>
        <v>-</v>
      </c>
      <c r="E15" s="32" t="str">
        <f>'Cuadro Gral'!E15</f>
        <v>-</v>
      </c>
      <c r="F15" s="32" t="str">
        <f>'Cuadro Gral'!F15</f>
        <v>-</v>
      </c>
      <c r="G15" s="32" t="str">
        <f>'Cuadro Gral'!G15</f>
        <v>-</v>
      </c>
      <c r="H15" s="32" t="str">
        <f>'Cuadro Gral'!H15</f>
        <v>-</v>
      </c>
      <c r="I15" s="32" t="str">
        <f>'Cuadro Gral'!I15</f>
        <v>-</v>
      </c>
      <c r="J15" s="32" t="str">
        <f>'Cuadro Gral'!J15</f>
        <v>-</v>
      </c>
      <c r="K15" s="12"/>
      <c r="L15" s="193" t="s">
        <v>53</v>
      </c>
      <c r="M15" s="32" t="str">
        <f>'Cuadro Gral'!K15</f>
        <v>-</v>
      </c>
      <c r="N15" s="64">
        <f>'Cuadro Gral'!L15</f>
        <v>0.70172000000000001</v>
      </c>
      <c r="O15" s="64">
        <f>'Cuadro Gral'!M15</f>
        <v>0.80042999999999997</v>
      </c>
      <c r="P15" s="64">
        <f>'Cuadro Gral'!N15</f>
        <v>-0.59689999999999999</v>
      </c>
      <c r="Q15" s="64">
        <f>'Cuadro Gral'!O15</f>
        <v>-4.5966399999999998</v>
      </c>
      <c r="R15" s="64">
        <f>'Cuadro Gral'!P15</f>
        <v>-4.5489499999999996</v>
      </c>
      <c r="S15" s="64">
        <f>'Cuadro Gral'!Q15</f>
        <v>-5.3682600000000003</v>
      </c>
    </row>
    <row r="16" spans="1:19" x14ac:dyDescent="0.25">
      <c r="B16" s="28" t="s">
        <v>54</v>
      </c>
      <c r="C16" s="64"/>
      <c r="D16" s="64"/>
      <c r="E16" s="64"/>
      <c r="F16" s="64"/>
      <c r="G16" s="64"/>
      <c r="H16" s="64"/>
      <c r="I16" s="64"/>
      <c r="J16" s="64"/>
      <c r="K16" s="12"/>
      <c r="L16" s="28" t="s">
        <v>54</v>
      </c>
      <c r="M16" s="64"/>
      <c r="N16" s="64">
        <f>'Cuadro Gral'!L16</f>
        <v>0</v>
      </c>
      <c r="O16" s="64">
        <f>'Cuadro Gral'!M16</f>
        <v>0</v>
      </c>
      <c r="P16" s="64">
        <f>'Cuadro Gral'!N16</f>
        <v>0</v>
      </c>
      <c r="Q16" s="64">
        <f>'Cuadro Gral'!O16</f>
        <v>0</v>
      </c>
      <c r="R16" s="64">
        <f>'Cuadro Gral'!P16</f>
        <v>0</v>
      </c>
      <c r="S16" s="64">
        <f>'Cuadro Gral'!Q16</f>
        <v>0</v>
      </c>
    </row>
    <row r="17" spans="2:19" x14ac:dyDescent="0.25">
      <c r="B17" s="12" t="s">
        <v>32</v>
      </c>
      <c r="C17" s="64">
        <f>'Cuadro Gral'!C17</f>
        <v>20.63</v>
      </c>
      <c r="D17" s="64">
        <f>'Cuadro Gral'!D17</f>
        <v>20.69</v>
      </c>
      <c r="E17" s="64">
        <f>'Cuadro Gral'!E17</f>
        <v>20.84</v>
      </c>
      <c r="F17" s="64">
        <f>'Cuadro Gral'!F17</f>
        <v>20.75</v>
      </c>
      <c r="G17" s="64">
        <f>'Cuadro Gral'!G17</f>
        <v>20.78</v>
      </c>
      <c r="H17" s="64">
        <f>'Cuadro Gral'!H17</f>
        <v>20.75</v>
      </c>
      <c r="I17" s="64">
        <f>'Cuadro Gral'!I17</f>
        <v>20.72</v>
      </c>
      <c r="J17" s="64">
        <f>'Cuadro Gral'!J17</f>
        <v>20.75</v>
      </c>
      <c r="K17" s="12"/>
      <c r="L17" s="12" t="s">
        <v>32</v>
      </c>
      <c r="M17" s="64">
        <f>'Cuadro Gral'!K17</f>
        <v>20.78</v>
      </c>
      <c r="N17" s="64">
        <f>'Cuadro Gral'!L17</f>
        <v>20.72</v>
      </c>
      <c r="O17" s="64">
        <f>'Cuadro Gral'!M17</f>
        <v>20.69</v>
      </c>
      <c r="P17" s="64">
        <f>'Cuadro Gral'!N17</f>
        <v>20.59</v>
      </c>
      <c r="Q17" s="64">
        <f>'Cuadro Gral'!O17</f>
        <v>20.78</v>
      </c>
      <c r="R17" s="64">
        <f>'Cuadro Gral'!P17</f>
        <v>26.47</v>
      </c>
      <c r="S17" s="64">
        <f>'Cuadro Gral'!Q17</f>
        <v>35</v>
      </c>
    </row>
    <row r="18" spans="2:19" x14ac:dyDescent="0.25">
      <c r="B18" s="17" t="s">
        <v>33</v>
      </c>
      <c r="C18" s="195">
        <f>'Cuadro Gral'!C18</f>
        <v>1.0299999999999998</v>
      </c>
      <c r="D18" s="195">
        <f>'Cuadro Gral'!D18</f>
        <v>0.63</v>
      </c>
      <c r="E18" s="195">
        <f>'Cuadro Gral'!E18</f>
        <v>0.67999999999999983</v>
      </c>
      <c r="F18" s="195">
        <f>'Cuadro Gral'!F18</f>
        <v>0.65000000000000013</v>
      </c>
      <c r="G18" s="195">
        <f>'Cuadro Gral'!G18</f>
        <v>0.67</v>
      </c>
      <c r="H18" s="195">
        <f>'Cuadro Gral'!H18</f>
        <v>0.68999999999999984</v>
      </c>
      <c r="I18" s="195">
        <f>'Cuadro Gral'!I18</f>
        <v>0.62</v>
      </c>
      <c r="J18" s="195">
        <f>'Cuadro Gral'!J18</f>
        <v>0.57000000000000006</v>
      </c>
      <c r="K18" s="12"/>
      <c r="L18" s="17" t="s">
        <v>33</v>
      </c>
      <c r="M18" s="195">
        <f>'Cuadro Gral'!K18</f>
        <v>0.57999999999999996</v>
      </c>
      <c r="N18" s="195">
        <f>'Cuadro Gral'!L18</f>
        <v>0.53000000000000014</v>
      </c>
      <c r="O18" s="195">
        <f>'Cuadro Gral'!M18</f>
        <v>0.37999999999999995</v>
      </c>
      <c r="P18" s="195">
        <f>'Cuadro Gral'!N18</f>
        <v>0.28999999999999998</v>
      </c>
      <c r="Q18" s="195">
        <f>'Cuadro Gral'!O18</f>
        <v>0.28000000000000008</v>
      </c>
      <c r="R18" s="195">
        <f>'Cuadro Gral'!P18</f>
        <v>0.35000000000000003</v>
      </c>
      <c r="S18" s="195">
        <f>'Cuadro Gral'!Q18</f>
        <v>0.48000000000000015</v>
      </c>
    </row>
    <row r="19" spans="2:19" x14ac:dyDescent="0.25">
      <c r="B19" s="136"/>
      <c r="C19" s="136"/>
      <c r="D19" s="136"/>
      <c r="E19" s="136"/>
      <c r="F19" s="136"/>
      <c r="G19" s="136"/>
      <c r="H19" s="136"/>
      <c r="I19" s="136"/>
      <c r="J19" s="136"/>
      <c r="K19" s="12"/>
      <c r="M19" s="136"/>
    </row>
    <row r="20" spans="2:19" x14ac:dyDescent="0.25">
      <c r="B20" s="43" t="s">
        <v>269</v>
      </c>
      <c r="C20" s="12"/>
      <c r="D20" s="12"/>
      <c r="E20" s="12"/>
      <c r="F20" s="12"/>
      <c r="G20" s="12"/>
      <c r="H20" s="12"/>
      <c r="I20" s="12"/>
      <c r="J20" s="12"/>
      <c r="K20" s="12"/>
      <c r="L20" s="43" t="s">
        <v>269</v>
      </c>
      <c r="M20" s="12"/>
      <c r="N20" s="12"/>
      <c r="O20" s="12"/>
      <c r="P20" s="12"/>
      <c r="Q20" s="12"/>
      <c r="R20" s="22"/>
      <c r="S20" s="22"/>
    </row>
    <row r="21" spans="2:19" x14ac:dyDescent="0.25">
      <c r="B21" s="9"/>
      <c r="C21" s="10">
        <v>1920</v>
      </c>
      <c r="D21" s="10">
        <v>1921</v>
      </c>
      <c r="E21" s="10">
        <v>1922</v>
      </c>
      <c r="F21" s="10">
        <v>1923</v>
      </c>
      <c r="G21" s="10">
        <v>1924</v>
      </c>
      <c r="H21" s="10">
        <v>1925</v>
      </c>
      <c r="I21" s="10">
        <v>1926</v>
      </c>
      <c r="J21" s="10">
        <v>1927</v>
      </c>
      <c r="L21" s="158"/>
      <c r="M21" s="10">
        <v>1928</v>
      </c>
      <c r="N21" s="10">
        <v>1929</v>
      </c>
      <c r="O21" s="10">
        <v>1930</v>
      </c>
      <c r="P21" s="10">
        <v>1931</v>
      </c>
      <c r="Q21" s="10">
        <v>1932</v>
      </c>
      <c r="R21" s="10">
        <v>1933</v>
      </c>
      <c r="S21" s="10">
        <v>1934</v>
      </c>
    </row>
    <row r="22" spans="2:19" x14ac:dyDescent="0.25">
      <c r="B22" s="7" t="s">
        <v>206</v>
      </c>
      <c r="C22" s="133"/>
      <c r="D22" s="196"/>
      <c r="E22" s="196"/>
      <c r="F22" s="196"/>
      <c r="G22" s="196"/>
      <c r="H22" s="196"/>
      <c r="I22" s="196"/>
      <c r="J22" s="196"/>
      <c r="K22" s="174"/>
      <c r="L22" s="7" t="s">
        <v>206</v>
      </c>
      <c r="M22" s="196"/>
      <c r="O22" s="133"/>
      <c r="P22" s="133"/>
      <c r="Q22" s="133"/>
      <c r="R22" s="37"/>
      <c r="S22" s="37"/>
    </row>
    <row r="23" spans="2:19" x14ac:dyDescent="0.25">
      <c r="B23" s="27" t="s">
        <v>211</v>
      </c>
      <c r="C23" s="116">
        <f>'Cuadro Gral'!C23</f>
        <v>157069</v>
      </c>
      <c r="D23" s="116">
        <f>'Cuadro Gral'!D23</f>
        <v>193398</v>
      </c>
      <c r="E23" s="116">
        <f>'Cuadro Gral'!E23</f>
        <v>182278</v>
      </c>
      <c r="F23" s="116">
        <f>'Cuadro Gral'!F23</f>
        <v>149585</v>
      </c>
      <c r="G23" s="116">
        <f>'Cuadro Gral'!G23</f>
        <v>139678</v>
      </c>
      <c r="H23" s="116">
        <f>'Cuadro Gral'!H23</f>
        <v>115515</v>
      </c>
      <c r="I23" s="116">
        <f>'Cuadro Gral'!I23</f>
        <v>90421</v>
      </c>
      <c r="J23" s="116">
        <f>'Cuadro Gral'!J23</f>
        <v>64121</v>
      </c>
      <c r="K23" s="133"/>
      <c r="L23" s="27" t="s">
        <v>211</v>
      </c>
      <c r="M23" s="116">
        <f>'Cuadro Gral'!K23</f>
        <v>50151</v>
      </c>
      <c r="N23" s="116">
        <f>'Cuadro Gral'!L23</f>
        <v>44688</v>
      </c>
      <c r="O23" s="116">
        <f>'Cuadro Gral'!M23</f>
        <v>39530</v>
      </c>
      <c r="P23" s="116">
        <f>'Cuadro Gral'!N23</f>
        <v>33039</v>
      </c>
      <c r="Q23" s="116">
        <f>'Cuadro Gral'!O23</f>
        <v>32805</v>
      </c>
      <c r="R23" s="116">
        <f>'Cuadro Gral'!P23</f>
        <v>31001</v>
      </c>
      <c r="S23" s="116">
        <f>'Cuadro Gral'!Q23</f>
        <v>38172</v>
      </c>
    </row>
    <row r="24" spans="2:19" x14ac:dyDescent="0.25">
      <c r="B24" s="200" t="s">
        <v>212</v>
      </c>
      <c r="C24" s="116">
        <f>'Cuadro Gral'!C24</f>
        <v>145500</v>
      </c>
      <c r="D24" s="116">
        <f>'Cuadro Gral'!D24</f>
        <v>172300</v>
      </c>
      <c r="E24" s="116">
        <f>'Cuadro Gral'!E24</f>
        <v>180900</v>
      </c>
      <c r="F24" s="116">
        <f>'Cuadro Gral'!F24</f>
        <v>135600</v>
      </c>
      <c r="G24" s="116">
        <f>'Cuadro Gral'!G24</f>
        <v>129700</v>
      </c>
      <c r="H24" s="116">
        <f>'Cuadro Gral'!H24</f>
        <v>96500</v>
      </c>
      <c r="I24" s="116">
        <f>'Cuadro Gral'!I24</f>
        <v>80700</v>
      </c>
      <c r="J24" s="116">
        <f>'Cuadro Gral'!J24</f>
        <v>48300</v>
      </c>
      <c r="K24" s="12"/>
      <c r="L24" s="200" t="s">
        <v>212</v>
      </c>
      <c r="M24" s="116" t="str">
        <f>'Cuadro Gral'!K24</f>
        <v>-</v>
      </c>
      <c r="N24" s="118" t="str">
        <f>'Cuadro Gral'!L24</f>
        <v>-</v>
      </c>
      <c r="O24" s="118" t="str">
        <f>'Cuadro Gral'!M24</f>
        <v>-</v>
      </c>
      <c r="P24" s="118" t="str">
        <f>'Cuadro Gral'!N24</f>
        <v>-</v>
      </c>
      <c r="Q24" s="118" t="str">
        <f>'Cuadro Gral'!O24</f>
        <v>-</v>
      </c>
      <c r="R24" s="118" t="str">
        <f>'Cuadro Gral'!P24</f>
        <v>-</v>
      </c>
      <c r="S24" s="118" t="str">
        <f>'Cuadro Gral'!Q24</f>
        <v>-</v>
      </c>
    </row>
    <row r="25" spans="2:19" x14ac:dyDescent="0.25">
      <c r="B25" s="200" t="s">
        <v>213</v>
      </c>
      <c r="C25" s="118" t="str">
        <f>'Cuadro Gral'!C25</f>
        <v>-</v>
      </c>
      <c r="D25" s="118" t="str">
        <f>'Cuadro Gral'!D25</f>
        <v>-</v>
      </c>
      <c r="E25" s="118" t="str">
        <f>'Cuadro Gral'!E25</f>
        <v>-</v>
      </c>
      <c r="F25" s="118" t="str">
        <f>'Cuadro Gral'!F25</f>
        <v>-</v>
      </c>
      <c r="G25" s="118" t="str">
        <f>'Cuadro Gral'!G25</f>
        <v>-</v>
      </c>
      <c r="H25" s="118" t="str">
        <f>'Cuadro Gral'!H25</f>
        <v>-</v>
      </c>
      <c r="I25" s="118" t="str">
        <f>'Cuadro Gral'!I25</f>
        <v>-</v>
      </c>
      <c r="J25" s="118" t="str">
        <f>'Cuadro Gral'!J25</f>
        <v>-</v>
      </c>
      <c r="K25" s="133"/>
      <c r="L25" s="200" t="s">
        <v>213</v>
      </c>
      <c r="M25" s="118" t="str">
        <f>'Cuadro Gral'!K25</f>
        <v>-</v>
      </c>
      <c r="N25" s="118" t="str">
        <f>'Cuadro Gral'!L25</f>
        <v>-</v>
      </c>
      <c r="O25" s="118" t="str">
        <f>'Cuadro Gral'!M25</f>
        <v>-</v>
      </c>
      <c r="P25" s="118" t="str">
        <f>'Cuadro Gral'!N25</f>
        <v>-</v>
      </c>
      <c r="Q25" s="118" t="str">
        <f>'Cuadro Gral'!O25</f>
        <v>-</v>
      </c>
      <c r="R25" s="118" t="str">
        <f>'Cuadro Gral'!P25</f>
        <v>-</v>
      </c>
      <c r="S25" s="118" t="str">
        <f>'Cuadro Gral'!Q25</f>
        <v>-</v>
      </c>
    </row>
    <row r="26" spans="2:19" x14ac:dyDescent="0.25">
      <c r="B26" s="200" t="s">
        <v>214</v>
      </c>
      <c r="C26" s="118" t="str">
        <f>'Cuadro Gral'!C26</f>
        <v>-</v>
      </c>
      <c r="D26" s="118" t="str">
        <f>'Cuadro Gral'!D26</f>
        <v>-</v>
      </c>
      <c r="E26" s="118" t="str">
        <f>'Cuadro Gral'!E26</f>
        <v>-</v>
      </c>
      <c r="F26" s="118" t="str">
        <f>'Cuadro Gral'!F26</f>
        <v>-</v>
      </c>
      <c r="G26" s="118" t="str">
        <f>'Cuadro Gral'!G26</f>
        <v>-</v>
      </c>
      <c r="H26" s="118" t="str">
        <f>'Cuadro Gral'!H26</f>
        <v>-</v>
      </c>
      <c r="I26" s="118" t="str">
        <f>'Cuadro Gral'!I26</f>
        <v>-</v>
      </c>
      <c r="J26" s="118" t="str">
        <f>'Cuadro Gral'!J26</f>
        <v>-</v>
      </c>
      <c r="K26" s="133"/>
      <c r="L26" s="200" t="s">
        <v>214</v>
      </c>
      <c r="M26" s="118" t="str">
        <f>'Cuadro Gral'!K26</f>
        <v>-</v>
      </c>
      <c r="N26" s="118" t="str">
        <f>'Cuadro Gral'!L26</f>
        <v>-</v>
      </c>
      <c r="O26" s="118" t="str">
        <f>'Cuadro Gral'!M26</f>
        <v>-</v>
      </c>
      <c r="P26" s="118" t="str">
        <f>'Cuadro Gral'!N26</f>
        <v>-</v>
      </c>
      <c r="Q26" s="118" t="str">
        <f>'Cuadro Gral'!O26</f>
        <v>-</v>
      </c>
      <c r="R26" s="118" t="str">
        <f>'Cuadro Gral'!P26</f>
        <v>-</v>
      </c>
      <c r="S26" s="118" t="str">
        <f>'Cuadro Gral'!Q26</f>
        <v>-</v>
      </c>
    </row>
    <row r="27" spans="2:19" x14ac:dyDescent="0.25">
      <c r="B27" s="200" t="s">
        <v>210</v>
      </c>
      <c r="C27" s="118" t="str">
        <f>'Cuadro Gral'!C27</f>
        <v>-</v>
      </c>
      <c r="D27" s="118" t="str">
        <f>'Cuadro Gral'!D27</f>
        <v>-</v>
      </c>
      <c r="E27" s="118" t="str">
        <f>'Cuadro Gral'!E27</f>
        <v>-</v>
      </c>
      <c r="F27" s="118" t="str">
        <f>'Cuadro Gral'!F27</f>
        <v>-</v>
      </c>
      <c r="G27" s="118" t="str">
        <f>'Cuadro Gral'!G27</f>
        <v>-</v>
      </c>
      <c r="H27" s="118" t="str">
        <f>'Cuadro Gral'!H27</f>
        <v>-</v>
      </c>
      <c r="I27" s="118" t="str">
        <f>'Cuadro Gral'!I27</f>
        <v>-</v>
      </c>
      <c r="J27" s="118" t="str">
        <f>'Cuadro Gral'!J27</f>
        <v>-</v>
      </c>
      <c r="K27" s="26"/>
      <c r="L27" s="200" t="s">
        <v>210</v>
      </c>
      <c r="M27" s="118" t="str">
        <f>'Cuadro Gral'!K27</f>
        <v>-</v>
      </c>
      <c r="N27" s="118" t="str">
        <f>'Cuadro Gral'!L27</f>
        <v>-</v>
      </c>
      <c r="O27" s="118" t="str">
        <f>'Cuadro Gral'!M27</f>
        <v>-</v>
      </c>
      <c r="P27" s="118" t="str">
        <f>'Cuadro Gral'!N27</f>
        <v>-</v>
      </c>
      <c r="Q27" s="118" t="str">
        <f>'Cuadro Gral'!O27</f>
        <v>-</v>
      </c>
      <c r="R27" s="118" t="str">
        <f>'Cuadro Gral'!P27</f>
        <v>-</v>
      </c>
      <c r="S27" s="118" t="str">
        <f>'Cuadro Gral'!Q27</f>
        <v>-</v>
      </c>
    </row>
    <row r="28" spans="2:19" x14ac:dyDescent="0.25">
      <c r="B28" s="27" t="s">
        <v>207</v>
      </c>
      <c r="C28" s="118" t="str">
        <f>'Cuadro Gral'!C28</f>
        <v>-</v>
      </c>
      <c r="D28" s="118" t="str">
        <f>'Cuadro Gral'!D28</f>
        <v>-</v>
      </c>
      <c r="E28" s="118" t="str">
        <f>'Cuadro Gral'!E28</f>
        <v>-</v>
      </c>
      <c r="F28" s="118" t="str">
        <f>'Cuadro Gral'!F28</f>
        <v>-</v>
      </c>
      <c r="G28" s="118" t="str">
        <f>'Cuadro Gral'!G28</f>
        <v>-</v>
      </c>
      <c r="H28" s="118" t="str">
        <f>'Cuadro Gral'!H28</f>
        <v>-</v>
      </c>
      <c r="I28" s="118" t="str">
        <f>'Cuadro Gral'!I28</f>
        <v>-</v>
      </c>
      <c r="J28" s="118" t="str">
        <f>'Cuadro Gral'!J28</f>
        <v>-</v>
      </c>
      <c r="K28" s="133"/>
      <c r="L28" s="27" t="s">
        <v>207</v>
      </c>
      <c r="M28" s="118" t="str">
        <f>'Cuadro Gral'!K28</f>
        <v>-</v>
      </c>
      <c r="N28" s="118" t="str">
        <f>'Cuadro Gral'!L28</f>
        <v>-</v>
      </c>
      <c r="O28" s="118" t="str">
        <f>'Cuadro Gral'!M28</f>
        <v>-</v>
      </c>
      <c r="P28" s="118" t="str">
        <f>'Cuadro Gral'!N28</f>
        <v>-</v>
      </c>
      <c r="Q28" s="118" t="str">
        <f>'Cuadro Gral'!O28</f>
        <v>-</v>
      </c>
      <c r="R28" s="118" t="str">
        <f>'Cuadro Gral'!P28</f>
        <v>-</v>
      </c>
      <c r="S28" s="118" t="str">
        <f>'Cuadro Gral'!Q28</f>
        <v>-</v>
      </c>
    </row>
    <row r="29" spans="2:19" x14ac:dyDescent="0.25">
      <c r="B29" s="27" t="s">
        <v>245</v>
      </c>
      <c r="C29" s="118" t="str">
        <f>'Cuadro Gral'!C29</f>
        <v>-</v>
      </c>
      <c r="D29" s="118" t="str">
        <f>'Cuadro Gral'!D29</f>
        <v>-</v>
      </c>
      <c r="E29" s="118" t="str">
        <f>'Cuadro Gral'!E29</f>
        <v>-</v>
      </c>
      <c r="F29" s="118" t="str">
        <f>'Cuadro Gral'!F29</f>
        <v>-</v>
      </c>
      <c r="G29" s="118" t="str">
        <f>'Cuadro Gral'!G29</f>
        <v>-</v>
      </c>
      <c r="H29" s="118" t="str">
        <f>'Cuadro Gral'!H29</f>
        <v>-</v>
      </c>
      <c r="I29" s="118" t="str">
        <f>'Cuadro Gral'!I29</f>
        <v>-</v>
      </c>
      <c r="J29" s="118" t="str">
        <f>'Cuadro Gral'!J29</f>
        <v>-</v>
      </c>
      <c r="K29" s="244"/>
      <c r="L29" s="27" t="s">
        <v>245</v>
      </c>
      <c r="M29" s="118" t="str">
        <f>'Cuadro Gral'!K29</f>
        <v>-</v>
      </c>
      <c r="N29" s="118" t="str">
        <f>'Cuadro Gral'!L29</f>
        <v>-</v>
      </c>
      <c r="O29" s="118" t="str">
        <f>'Cuadro Gral'!M29</f>
        <v>-</v>
      </c>
      <c r="P29" s="118" t="str">
        <f>'Cuadro Gral'!N29</f>
        <v>-</v>
      </c>
      <c r="Q29" s="118" t="str">
        <f>'Cuadro Gral'!O29</f>
        <v>-</v>
      </c>
      <c r="R29" s="118" t="str">
        <f>'Cuadro Gral'!P29</f>
        <v>-</v>
      </c>
      <c r="S29" s="118" t="str">
        <f>'Cuadro Gral'!Q29</f>
        <v>-</v>
      </c>
    </row>
    <row r="30" spans="2:19" x14ac:dyDescent="0.25">
      <c r="B30" s="27" t="s">
        <v>215</v>
      </c>
      <c r="C30" s="118" t="str">
        <f>'Cuadro Gral'!C30</f>
        <v>-</v>
      </c>
      <c r="D30" s="118" t="str">
        <f>'Cuadro Gral'!D30</f>
        <v>-</v>
      </c>
      <c r="E30" s="118" t="str">
        <f>'Cuadro Gral'!E30</f>
        <v>-</v>
      </c>
      <c r="F30" s="118" t="str">
        <f>'Cuadro Gral'!F30</f>
        <v>-</v>
      </c>
      <c r="G30" s="118" t="str">
        <f>'Cuadro Gral'!G30</f>
        <v>-</v>
      </c>
      <c r="H30" s="118" t="str">
        <f>'Cuadro Gral'!H30</f>
        <v>-</v>
      </c>
      <c r="I30" s="118" t="str">
        <f>'Cuadro Gral'!I30</f>
        <v>-</v>
      </c>
      <c r="J30" s="118" t="str">
        <f>'Cuadro Gral'!J30</f>
        <v>-</v>
      </c>
      <c r="K30" s="26"/>
      <c r="L30" s="27" t="s">
        <v>215</v>
      </c>
      <c r="M30" s="118" t="str">
        <f>'Cuadro Gral'!K30</f>
        <v>-</v>
      </c>
      <c r="N30" s="118" t="str">
        <f>'Cuadro Gral'!L30</f>
        <v>-</v>
      </c>
      <c r="O30" s="118" t="str">
        <f>'Cuadro Gral'!M30</f>
        <v>-</v>
      </c>
      <c r="P30" s="118" t="str">
        <f>'Cuadro Gral'!N30</f>
        <v>-</v>
      </c>
      <c r="Q30" s="118" t="str">
        <f>'Cuadro Gral'!O30</f>
        <v>-</v>
      </c>
      <c r="R30" s="118" t="str">
        <f>'Cuadro Gral'!P30</f>
        <v>-</v>
      </c>
      <c r="S30" s="118" t="str">
        <f>'Cuadro Gral'!Q30</f>
        <v>-</v>
      </c>
    </row>
    <row r="31" spans="2:19" x14ac:dyDescent="0.25">
      <c r="B31" s="27" t="s">
        <v>208</v>
      </c>
      <c r="C31" s="118" t="str">
        <f>'Cuadro Gral'!C31</f>
        <v>-</v>
      </c>
      <c r="D31" s="118" t="str">
        <f>'Cuadro Gral'!D31</f>
        <v>-</v>
      </c>
      <c r="E31" s="118" t="str">
        <f>'Cuadro Gral'!E31</f>
        <v>-</v>
      </c>
      <c r="F31" s="118" t="str">
        <f>'Cuadro Gral'!F31</f>
        <v>-</v>
      </c>
      <c r="G31" s="118" t="str">
        <f>'Cuadro Gral'!G31</f>
        <v>-</v>
      </c>
      <c r="H31" s="118" t="str">
        <f>'Cuadro Gral'!H31</f>
        <v>-</v>
      </c>
      <c r="I31" s="118" t="str">
        <f>'Cuadro Gral'!I31</f>
        <v>-</v>
      </c>
      <c r="J31" s="118" t="str">
        <f>'Cuadro Gral'!J31</f>
        <v>-</v>
      </c>
      <c r="K31" s="133"/>
      <c r="L31" s="27" t="s">
        <v>208</v>
      </c>
      <c r="M31" s="118" t="str">
        <f>'Cuadro Gral'!K31</f>
        <v>-</v>
      </c>
      <c r="N31" s="118" t="str">
        <f>'Cuadro Gral'!L31</f>
        <v>-</v>
      </c>
      <c r="O31" s="118" t="str">
        <f>'Cuadro Gral'!M31</f>
        <v>-</v>
      </c>
      <c r="P31" s="118" t="str">
        <f>'Cuadro Gral'!N31</f>
        <v>-</v>
      </c>
      <c r="Q31" s="118" t="str">
        <f>'Cuadro Gral'!O31</f>
        <v>-</v>
      </c>
      <c r="R31" s="118" t="str">
        <f>'Cuadro Gral'!P31</f>
        <v>-</v>
      </c>
      <c r="S31" s="118" t="str">
        <f>'Cuadro Gral'!Q31</f>
        <v>-</v>
      </c>
    </row>
    <row r="32" spans="2:19" x14ac:dyDescent="0.25">
      <c r="B32" s="27" t="s">
        <v>209</v>
      </c>
      <c r="C32" s="118" t="str">
        <f>'Cuadro Gral'!C32</f>
        <v>-</v>
      </c>
      <c r="D32" s="118" t="str">
        <f>'Cuadro Gral'!D32</f>
        <v>-</v>
      </c>
      <c r="E32" s="118" t="str">
        <f>'Cuadro Gral'!E32</f>
        <v>-</v>
      </c>
      <c r="F32" s="118" t="str">
        <f>'Cuadro Gral'!F32</f>
        <v>-</v>
      </c>
      <c r="G32" s="118" t="str">
        <f>'Cuadro Gral'!G32</f>
        <v>-</v>
      </c>
      <c r="H32" s="118" t="str">
        <f>'Cuadro Gral'!H32</f>
        <v>-</v>
      </c>
      <c r="I32" s="118" t="str">
        <f>'Cuadro Gral'!I32</f>
        <v>-</v>
      </c>
      <c r="J32" s="118" t="str">
        <f>'Cuadro Gral'!J32</f>
        <v>-</v>
      </c>
      <c r="K32" s="26"/>
      <c r="L32" s="27" t="s">
        <v>209</v>
      </c>
      <c r="M32" s="118" t="str">
        <f>'Cuadro Gral'!K32</f>
        <v>-</v>
      </c>
      <c r="N32" s="118" t="str">
        <f>'Cuadro Gral'!L32</f>
        <v>-</v>
      </c>
      <c r="O32" s="118" t="str">
        <f>'Cuadro Gral'!M32</f>
        <v>-</v>
      </c>
      <c r="P32" s="118" t="str">
        <f>'Cuadro Gral'!N32</f>
        <v>-</v>
      </c>
      <c r="Q32" s="118" t="str">
        <f>'Cuadro Gral'!O32</f>
        <v>-</v>
      </c>
      <c r="R32" s="118" t="str">
        <f>'Cuadro Gral'!P32</f>
        <v>-</v>
      </c>
      <c r="S32" s="118" t="str">
        <f>'Cuadro Gral'!Q32</f>
        <v>-</v>
      </c>
    </row>
    <row r="33" spans="1:19" x14ac:dyDescent="0.25">
      <c r="B33" s="17" t="s">
        <v>251</v>
      </c>
      <c r="C33" s="145">
        <f>'Cuadro Gral'!C33</f>
        <v>3.07</v>
      </c>
      <c r="D33" s="145">
        <f>'Cuadro Gral'!D33</f>
        <v>1.73</v>
      </c>
      <c r="E33" s="145">
        <f>'Cuadro Gral'!E33</f>
        <v>1.61</v>
      </c>
      <c r="F33" s="145">
        <f>'Cuadro Gral'!F33</f>
        <v>1.34</v>
      </c>
      <c r="G33" s="145">
        <f>'Cuadro Gral'!G33</f>
        <v>1.43</v>
      </c>
      <c r="H33" s="145">
        <f>'Cuadro Gral'!H33</f>
        <v>1.68</v>
      </c>
      <c r="I33" s="145">
        <f>'Cuadro Gral'!I33</f>
        <v>1.88</v>
      </c>
      <c r="J33" s="145">
        <f>'Cuadro Gral'!J33</f>
        <v>1.3</v>
      </c>
      <c r="K33" s="193"/>
      <c r="L33" s="17" t="s">
        <v>251</v>
      </c>
      <c r="M33" s="145">
        <f>'Cuadro Gral'!K33</f>
        <v>1.17</v>
      </c>
      <c r="N33" s="145">
        <f>'Cuadro Gral'!L33</f>
        <v>1.27</v>
      </c>
      <c r="O33" s="145">
        <f>'Cuadro Gral'!M33</f>
        <v>1.19</v>
      </c>
      <c r="P33" s="145">
        <f>'Cuadro Gral'!N33</f>
        <v>0.65</v>
      </c>
      <c r="Q33" s="145">
        <f>'Cuadro Gral'!O33</f>
        <v>0.87</v>
      </c>
      <c r="R33" s="145">
        <f>'Cuadro Gral'!P33</f>
        <v>0.67</v>
      </c>
      <c r="S33" s="145">
        <f>'Cuadro Gral'!Q33</f>
        <v>1</v>
      </c>
    </row>
    <row r="34" spans="1:19" x14ac:dyDescent="0.25">
      <c r="B34" s="171"/>
      <c r="C34" s="171"/>
      <c r="D34" s="171"/>
      <c r="E34" s="171"/>
      <c r="F34" s="171"/>
      <c r="G34" s="171"/>
      <c r="H34" s="171"/>
      <c r="I34" s="171"/>
      <c r="J34" s="171"/>
      <c r="K34" s="12"/>
      <c r="M34" s="171"/>
    </row>
    <row r="35" spans="1:19" x14ac:dyDescent="0.25">
      <c r="A35" s="205"/>
      <c r="B35" s="8" t="s">
        <v>270</v>
      </c>
      <c r="C35" s="8"/>
      <c r="D35" s="8"/>
      <c r="F35" s="8"/>
      <c r="G35" s="8"/>
      <c r="H35" s="8"/>
      <c r="I35" s="8"/>
      <c r="J35" s="8"/>
      <c r="K35" s="8"/>
      <c r="L35" s="8" t="s">
        <v>270</v>
      </c>
      <c r="M35" s="8"/>
      <c r="N35" s="8"/>
      <c r="O35" s="8"/>
      <c r="P35" s="8"/>
      <c r="Q35" s="8"/>
    </row>
    <row r="36" spans="1:19" x14ac:dyDescent="0.25">
      <c r="B36" s="9"/>
      <c r="C36" s="10">
        <v>1920</v>
      </c>
      <c r="D36" s="10">
        <v>1921</v>
      </c>
      <c r="E36" s="10">
        <v>1922</v>
      </c>
      <c r="F36" s="10">
        <v>1923</v>
      </c>
      <c r="G36" s="10">
        <v>1924</v>
      </c>
      <c r="H36" s="10">
        <v>1925</v>
      </c>
      <c r="I36" s="10">
        <v>1926</v>
      </c>
      <c r="J36" s="10">
        <v>1927</v>
      </c>
      <c r="K36" s="21"/>
      <c r="L36" s="10"/>
      <c r="M36" s="10">
        <v>1928</v>
      </c>
      <c r="N36" s="10">
        <v>1929</v>
      </c>
      <c r="O36" s="10">
        <v>1930</v>
      </c>
      <c r="P36" s="10">
        <v>1931</v>
      </c>
      <c r="Q36" s="10">
        <v>1932</v>
      </c>
      <c r="R36" s="10">
        <v>1933</v>
      </c>
      <c r="S36" s="10">
        <v>1934</v>
      </c>
    </row>
    <row r="37" spans="1:19" x14ac:dyDescent="0.25">
      <c r="B37" s="7" t="s">
        <v>153</v>
      </c>
      <c r="C37" s="21"/>
      <c r="D37" s="21"/>
      <c r="E37" s="21"/>
      <c r="F37" s="21"/>
      <c r="G37" s="21"/>
      <c r="H37" s="21"/>
      <c r="I37" s="21"/>
      <c r="J37" s="21"/>
      <c r="K37" s="21"/>
      <c r="L37" s="7" t="s">
        <v>153</v>
      </c>
      <c r="M37" s="21"/>
      <c r="N37" s="21"/>
      <c r="O37" s="21"/>
      <c r="P37" s="21"/>
      <c r="Q37" s="21"/>
      <c r="R37" s="21"/>
      <c r="S37" s="21"/>
    </row>
    <row r="38" spans="1:19" x14ac:dyDescent="0.25">
      <c r="B38" s="12" t="s">
        <v>154</v>
      </c>
      <c r="C38" s="64">
        <f>'Cuadro Gral'!C38</f>
        <v>13.1</v>
      </c>
      <c r="D38" s="30" t="str">
        <f>'Cuadro Gral'!D38</f>
        <v>-</v>
      </c>
      <c r="E38" s="30" t="str">
        <f>'Cuadro Gral'!E38</f>
        <v>-</v>
      </c>
      <c r="F38" s="30" t="str">
        <f>'Cuadro Gral'!F38</f>
        <v>-</v>
      </c>
      <c r="G38" s="138" t="str">
        <f>'Cuadro Gral'!G38</f>
        <v>-</v>
      </c>
      <c r="H38" s="194">
        <f>'Cuadro Gral'!H38</f>
        <v>14.7</v>
      </c>
      <c r="I38" s="30" t="str">
        <f>'Cuadro Gral'!I38</f>
        <v>-</v>
      </c>
      <c r="J38" s="30" t="str">
        <f>'Cuadro Gral'!J38</f>
        <v>-</v>
      </c>
      <c r="K38" s="110"/>
      <c r="L38" s="12" t="s">
        <v>154</v>
      </c>
      <c r="M38" s="30" t="str">
        <f>'Cuadro Gral'!K38</f>
        <v>-</v>
      </c>
      <c r="N38" s="32" t="str">
        <f>'Cuadro Gral'!L38</f>
        <v>-</v>
      </c>
      <c r="O38" s="138">
        <f>'Cuadro Gral'!M38</f>
        <v>16.553000000000001</v>
      </c>
      <c r="P38" s="32" t="str">
        <f>'Cuadro Gral'!N38</f>
        <v>-</v>
      </c>
      <c r="Q38" s="32" t="str">
        <f>'Cuadro Gral'!O38</f>
        <v>-</v>
      </c>
      <c r="R38" s="32" t="str">
        <f>'Cuadro Gral'!P38</f>
        <v>-</v>
      </c>
      <c r="S38" s="32" t="str">
        <f>'Cuadro Gral'!Q38</f>
        <v>-</v>
      </c>
    </row>
    <row r="39" spans="1:19" x14ac:dyDescent="0.25">
      <c r="B39" s="12" t="s">
        <v>254</v>
      </c>
      <c r="C39" s="32" t="str">
        <f>'Cuadro Gral'!C39</f>
        <v>-</v>
      </c>
      <c r="D39" s="32" t="str">
        <f>'Cuadro Gral'!D39</f>
        <v>-</v>
      </c>
      <c r="E39" s="32" t="str">
        <f>'Cuadro Gral'!E39</f>
        <v>-</v>
      </c>
      <c r="F39" s="32" t="str">
        <f>'Cuadro Gral'!F39</f>
        <v>-</v>
      </c>
      <c r="G39" s="32" t="str">
        <f>'Cuadro Gral'!G39</f>
        <v>-</v>
      </c>
      <c r="H39" s="64">
        <f>'Cuadro Gral'!H39</f>
        <v>2.3314688149353113</v>
      </c>
      <c r="I39" s="32" t="str">
        <f>'Cuadro Gral'!I39</f>
        <v>-</v>
      </c>
      <c r="J39" s="32" t="str">
        <f>'Cuadro Gral'!J39</f>
        <v>-</v>
      </c>
      <c r="K39" s="110"/>
      <c r="L39" s="12" t="s">
        <v>254</v>
      </c>
      <c r="M39" s="32" t="str">
        <f>'Cuadro Gral'!K39</f>
        <v>-</v>
      </c>
      <c r="N39" s="32" t="str">
        <f>'Cuadro Gral'!L39</f>
        <v>-</v>
      </c>
      <c r="O39" s="138">
        <f>'Cuadro Gral'!M39</f>
        <v>2.367133420474854</v>
      </c>
      <c r="P39" s="32" t="str">
        <f>'Cuadro Gral'!N39</f>
        <v>-</v>
      </c>
      <c r="Q39" s="32" t="str">
        <f>'Cuadro Gral'!O39</f>
        <v>-</v>
      </c>
      <c r="R39" s="32" t="str">
        <f>'Cuadro Gral'!P39</f>
        <v>-</v>
      </c>
      <c r="S39" s="32" t="str">
        <f>'Cuadro Gral'!Q39</f>
        <v>-</v>
      </c>
    </row>
    <row r="40" spans="1:19" x14ac:dyDescent="0.25">
      <c r="B40" s="3" t="s">
        <v>155</v>
      </c>
      <c r="C40" s="64">
        <f>'Cuadro Gral'!C40</f>
        <v>68.848472037938507</v>
      </c>
      <c r="D40" s="30" t="str">
        <f>'Cuadro Gral'!D40</f>
        <v>-</v>
      </c>
      <c r="E40" s="30" t="str">
        <f>'Cuadro Gral'!E40</f>
        <v>-</v>
      </c>
      <c r="F40" s="30" t="str">
        <f>'Cuadro Gral'!F40</f>
        <v>-</v>
      </c>
      <c r="G40" s="138">
        <f>'Cuadro Gral'!G40</f>
        <v>66.63373746894527</v>
      </c>
      <c r="H40" s="30" t="str">
        <f>'Cuadro Gral'!H40</f>
        <v>-</v>
      </c>
      <c r="I40" s="30" t="str">
        <f>'Cuadro Gral'!I40</f>
        <v>-</v>
      </c>
      <c r="J40" s="30" t="str">
        <f>'Cuadro Gral'!J40</f>
        <v>-</v>
      </c>
      <c r="K40" s="64"/>
      <c r="L40" s="3" t="s">
        <v>155</v>
      </c>
      <c r="M40" s="30" t="str">
        <f>'Cuadro Gral'!K40</f>
        <v>-</v>
      </c>
      <c r="N40" s="32" t="str">
        <f>'Cuadro Gral'!L40</f>
        <v>-</v>
      </c>
      <c r="O40" s="138">
        <f>'Cuadro Gral'!M40</f>
        <v>66.527942009078401</v>
      </c>
      <c r="P40" s="32" t="str">
        <f>'Cuadro Gral'!N40</f>
        <v>-</v>
      </c>
      <c r="Q40" s="32" t="str">
        <f>'Cuadro Gral'!O40</f>
        <v>-</v>
      </c>
      <c r="R40" s="32" t="str">
        <f>'Cuadro Gral'!P40</f>
        <v>-</v>
      </c>
      <c r="S40" s="32" t="str">
        <f>'Cuadro Gral'!Q40</f>
        <v>-</v>
      </c>
    </row>
    <row r="41" spans="1:19" x14ac:dyDescent="0.25">
      <c r="B41" s="3" t="s">
        <v>156</v>
      </c>
      <c r="C41" s="64">
        <f>'Cuadro Gral'!C41</f>
        <v>31.151527962061504</v>
      </c>
      <c r="D41" s="30" t="str">
        <f>'Cuadro Gral'!D41</f>
        <v>-</v>
      </c>
      <c r="E41" s="30" t="str">
        <f>'Cuadro Gral'!E41</f>
        <v>-</v>
      </c>
      <c r="F41" s="30" t="str">
        <f>'Cuadro Gral'!F41</f>
        <v>-</v>
      </c>
      <c r="G41" s="30" t="str">
        <f>'Cuadro Gral'!G41</f>
        <v>-</v>
      </c>
      <c r="H41" s="30" t="str">
        <f>'Cuadro Gral'!H41</f>
        <v>-</v>
      </c>
      <c r="I41" s="30" t="str">
        <f>'Cuadro Gral'!I41</f>
        <v>-</v>
      </c>
      <c r="J41" s="30" t="str">
        <f>'Cuadro Gral'!J41</f>
        <v>-</v>
      </c>
      <c r="K41" s="64"/>
      <c r="L41" s="3" t="s">
        <v>156</v>
      </c>
      <c r="M41" s="30" t="str">
        <f>'Cuadro Gral'!K41</f>
        <v>-</v>
      </c>
      <c r="N41" s="32" t="str">
        <f>'Cuadro Gral'!L41</f>
        <v>-</v>
      </c>
      <c r="O41" s="138">
        <f>'Cuadro Gral'!M41</f>
        <v>33.472057990921606</v>
      </c>
      <c r="P41" s="32" t="str">
        <f>'Cuadro Gral'!N41</f>
        <v>-</v>
      </c>
      <c r="Q41" s="32" t="str">
        <f>'Cuadro Gral'!O41</f>
        <v>-</v>
      </c>
      <c r="R41" s="32" t="str">
        <f>'Cuadro Gral'!P41</f>
        <v>-</v>
      </c>
      <c r="S41" s="32" t="str">
        <f>'Cuadro Gral'!Q41</f>
        <v>-</v>
      </c>
    </row>
    <row r="42" spans="1:19" x14ac:dyDescent="0.25">
      <c r="B42" s="19" t="s">
        <v>157</v>
      </c>
      <c r="C42" s="32"/>
      <c r="D42" s="194"/>
      <c r="E42" s="30"/>
      <c r="F42" s="30"/>
      <c r="G42" s="30"/>
      <c r="H42" s="30"/>
      <c r="I42" s="30"/>
      <c r="J42" s="30"/>
      <c r="K42" s="64"/>
      <c r="L42" s="19" t="s">
        <v>157</v>
      </c>
      <c r="M42" s="30"/>
      <c r="N42" s="32"/>
      <c r="O42" s="138"/>
      <c r="P42" s="32"/>
      <c r="Q42" s="32"/>
      <c r="R42" s="32"/>
      <c r="S42" s="32"/>
    </row>
    <row r="43" spans="1:19" x14ac:dyDescent="0.25">
      <c r="B43" s="3" t="s">
        <v>154</v>
      </c>
      <c r="C43" s="32" t="str">
        <f>'Cuadro Gral'!C43</f>
        <v>-</v>
      </c>
      <c r="D43" s="138">
        <f>'Cuadro Gral'!D43</f>
        <v>4.8835610000000003</v>
      </c>
      <c r="E43" s="30" t="str">
        <f>'Cuadro Gral'!E43</f>
        <v>-</v>
      </c>
      <c r="F43" s="30" t="str">
        <f>'Cuadro Gral'!F43</f>
        <v>-</v>
      </c>
      <c r="G43" s="30" t="str">
        <f>'Cuadro Gral'!G43</f>
        <v>-</v>
      </c>
      <c r="H43" s="30" t="str">
        <f>'Cuadro Gral'!H43</f>
        <v>-</v>
      </c>
      <c r="I43" s="30" t="str">
        <f>'Cuadro Gral'!I43</f>
        <v>-</v>
      </c>
      <c r="J43" s="30" t="str">
        <f>'Cuadro Gral'!J43</f>
        <v>-</v>
      </c>
      <c r="K43" s="64"/>
      <c r="L43" s="3" t="s">
        <v>154</v>
      </c>
      <c r="M43" s="30" t="str">
        <f>'Cuadro Gral'!K43</f>
        <v>-</v>
      </c>
      <c r="N43" s="32" t="str">
        <f>'Cuadro Gral'!L43</f>
        <v>-</v>
      </c>
      <c r="O43" s="138">
        <f>'Cuadro Gral'!M43</f>
        <v>5.1658030000000004</v>
      </c>
      <c r="P43" s="32" t="str">
        <f>'Cuadro Gral'!N43</f>
        <v>-</v>
      </c>
      <c r="Q43" s="32" t="str">
        <f>'Cuadro Gral'!O43</f>
        <v>-</v>
      </c>
      <c r="R43" s="32" t="str">
        <f>'Cuadro Gral'!P43</f>
        <v>-</v>
      </c>
      <c r="S43" s="32" t="str">
        <f>'Cuadro Gral'!Q43</f>
        <v>-</v>
      </c>
    </row>
    <row r="44" spans="1:19" x14ac:dyDescent="0.25">
      <c r="B44" s="14" t="s">
        <v>158</v>
      </c>
      <c r="C44" s="32" t="str">
        <f>'Cuadro Gral'!C44</f>
        <v>-</v>
      </c>
      <c r="D44" s="138">
        <f>'Cuadro Gral'!D44</f>
        <v>71.430000000000007</v>
      </c>
      <c r="E44" s="30" t="str">
        <f>'Cuadro Gral'!E44</f>
        <v>-</v>
      </c>
      <c r="F44" s="30" t="str">
        <f>'Cuadro Gral'!F44</f>
        <v>-</v>
      </c>
      <c r="G44" s="30" t="str">
        <f>'Cuadro Gral'!G44</f>
        <v>-</v>
      </c>
      <c r="H44" s="30" t="str">
        <f>'Cuadro Gral'!H44</f>
        <v>-</v>
      </c>
      <c r="I44" s="30" t="str">
        <f>'Cuadro Gral'!I44</f>
        <v>-</v>
      </c>
      <c r="J44" s="30" t="str">
        <f>'Cuadro Gral'!J44</f>
        <v>-</v>
      </c>
      <c r="K44" s="64"/>
      <c r="L44" s="14" t="s">
        <v>158</v>
      </c>
      <c r="M44" s="30" t="str">
        <f>'Cuadro Gral'!K44</f>
        <v>-</v>
      </c>
      <c r="N44" s="32" t="str">
        <f>'Cuadro Gral'!L44</f>
        <v>-</v>
      </c>
      <c r="O44" s="138">
        <f>'Cuadro Gral'!M44</f>
        <v>70.2</v>
      </c>
      <c r="P44" s="32" t="str">
        <f>'Cuadro Gral'!N44</f>
        <v>-</v>
      </c>
      <c r="Q44" s="32" t="str">
        <f>'Cuadro Gral'!O44</f>
        <v>-</v>
      </c>
      <c r="R44" s="32" t="str">
        <f>'Cuadro Gral'!P44</f>
        <v>-</v>
      </c>
      <c r="S44" s="32" t="str">
        <f>'Cuadro Gral'!Q44</f>
        <v>-</v>
      </c>
    </row>
    <row r="45" spans="1:19" x14ac:dyDescent="0.25">
      <c r="B45" s="14" t="s">
        <v>159</v>
      </c>
      <c r="C45" s="32" t="str">
        <f>'Cuadro Gral'!C45</f>
        <v>-</v>
      </c>
      <c r="D45" s="138">
        <f>'Cuadro Gral'!D45</f>
        <v>11.49</v>
      </c>
      <c r="E45" s="30" t="str">
        <f>'Cuadro Gral'!E45</f>
        <v>-</v>
      </c>
      <c r="F45" s="30" t="str">
        <f>'Cuadro Gral'!F45</f>
        <v>-</v>
      </c>
      <c r="G45" s="30" t="str">
        <f>'Cuadro Gral'!G45</f>
        <v>-</v>
      </c>
      <c r="H45" s="30" t="str">
        <f>'Cuadro Gral'!H45</f>
        <v>-</v>
      </c>
      <c r="I45" s="30" t="str">
        <f>'Cuadro Gral'!I45</f>
        <v>-</v>
      </c>
      <c r="J45" s="30" t="str">
        <f>'Cuadro Gral'!J45</f>
        <v>-</v>
      </c>
      <c r="K45" s="64"/>
      <c r="L45" s="14" t="s">
        <v>159</v>
      </c>
      <c r="M45" s="30" t="str">
        <f>'Cuadro Gral'!K45</f>
        <v>-</v>
      </c>
      <c r="N45" s="32" t="str">
        <f>'Cuadro Gral'!L45</f>
        <v>-</v>
      </c>
      <c r="O45" s="138">
        <f>'Cuadro Gral'!M45</f>
        <v>14.39</v>
      </c>
      <c r="P45" s="32" t="str">
        <f>'Cuadro Gral'!N45</f>
        <v>-</v>
      </c>
      <c r="Q45" s="32" t="str">
        <f>'Cuadro Gral'!O45</f>
        <v>-</v>
      </c>
      <c r="R45" s="32" t="str">
        <f>'Cuadro Gral'!P45</f>
        <v>-</v>
      </c>
      <c r="S45" s="32" t="str">
        <f>'Cuadro Gral'!Q45</f>
        <v>-</v>
      </c>
    </row>
    <row r="46" spans="1:19" x14ac:dyDescent="0.25">
      <c r="B46" s="14" t="s">
        <v>160</v>
      </c>
      <c r="C46" s="32" t="str">
        <f>'Cuadro Gral'!C46</f>
        <v>-</v>
      </c>
      <c r="D46" s="138">
        <f>'Cuadro Gral'!D46</f>
        <v>9.3000000000000007</v>
      </c>
      <c r="E46" s="30" t="str">
        <f>'Cuadro Gral'!E46</f>
        <v>-</v>
      </c>
      <c r="F46" s="30" t="str">
        <f>'Cuadro Gral'!F46</f>
        <v>-</v>
      </c>
      <c r="G46" s="30" t="str">
        <f>'Cuadro Gral'!G46</f>
        <v>-</v>
      </c>
      <c r="H46" s="30" t="str">
        <f>'Cuadro Gral'!H46</f>
        <v>-</v>
      </c>
      <c r="I46" s="30" t="str">
        <f>'Cuadro Gral'!I46</f>
        <v>-</v>
      </c>
      <c r="J46" s="30" t="str">
        <f>'Cuadro Gral'!J46</f>
        <v>-</v>
      </c>
      <c r="K46" s="64"/>
      <c r="L46" s="14" t="s">
        <v>160</v>
      </c>
      <c r="M46" s="30" t="str">
        <f>'Cuadro Gral'!K46</f>
        <v>-</v>
      </c>
      <c r="N46" s="32" t="str">
        <f>'Cuadro Gral'!L46</f>
        <v>-</v>
      </c>
      <c r="O46" s="138">
        <f>'Cuadro Gral'!M46</f>
        <v>11.36</v>
      </c>
      <c r="P46" s="32" t="str">
        <f>'Cuadro Gral'!N46</f>
        <v>-</v>
      </c>
      <c r="Q46" s="32" t="str">
        <f>'Cuadro Gral'!O46</f>
        <v>-</v>
      </c>
      <c r="R46" s="32" t="str">
        <f>'Cuadro Gral'!P46</f>
        <v>-</v>
      </c>
      <c r="S46" s="32" t="str">
        <f>'Cuadro Gral'!Q46</f>
        <v>-</v>
      </c>
    </row>
    <row r="47" spans="1:19" x14ac:dyDescent="0.25">
      <c r="B47" s="14" t="s">
        <v>62</v>
      </c>
      <c r="C47" s="32" t="str">
        <f>'Cuadro Gral'!C47</f>
        <v>-</v>
      </c>
      <c r="D47" s="138">
        <f>'Cuadro Gral'!D47</f>
        <v>7.78</v>
      </c>
      <c r="E47" s="30" t="str">
        <f>'Cuadro Gral'!E47</f>
        <v>-</v>
      </c>
      <c r="F47" s="30" t="str">
        <f>'Cuadro Gral'!F47</f>
        <v>-</v>
      </c>
      <c r="G47" s="30" t="str">
        <f>'Cuadro Gral'!G47</f>
        <v>-</v>
      </c>
      <c r="H47" s="30" t="str">
        <f>'Cuadro Gral'!H47</f>
        <v>-</v>
      </c>
      <c r="I47" s="30" t="str">
        <f>'Cuadro Gral'!I47</f>
        <v>-</v>
      </c>
      <c r="J47" s="30" t="str">
        <f>'Cuadro Gral'!J47</f>
        <v>-</v>
      </c>
      <c r="K47" s="64"/>
      <c r="L47" s="14" t="s">
        <v>62</v>
      </c>
      <c r="M47" s="30" t="str">
        <f>'Cuadro Gral'!K47</f>
        <v>-</v>
      </c>
      <c r="N47" s="32" t="str">
        <f>'Cuadro Gral'!L47</f>
        <v>-</v>
      </c>
      <c r="O47" s="138">
        <f>'Cuadro Gral'!M47</f>
        <v>4.05</v>
      </c>
      <c r="P47" s="32" t="str">
        <f>'Cuadro Gral'!N47</f>
        <v>-</v>
      </c>
      <c r="Q47" s="32" t="str">
        <f>'Cuadro Gral'!O47</f>
        <v>-</v>
      </c>
      <c r="R47" s="32" t="str">
        <f>'Cuadro Gral'!P47</f>
        <v>-</v>
      </c>
      <c r="S47" s="32" t="str">
        <f>'Cuadro Gral'!Q47</f>
        <v>-</v>
      </c>
    </row>
    <row r="48" spans="1:19" x14ac:dyDescent="0.25">
      <c r="B48" s="3" t="s">
        <v>68</v>
      </c>
      <c r="C48" s="32" t="str">
        <f>'Cuadro Gral'!C48</f>
        <v>-</v>
      </c>
      <c r="D48" s="138">
        <f>'Cuadro Gral'!D48</f>
        <v>32.6</v>
      </c>
      <c r="E48" s="30" t="str">
        <f>'Cuadro Gral'!E48</f>
        <v>-</v>
      </c>
      <c r="F48" s="30" t="str">
        <f>'Cuadro Gral'!F48</f>
        <v>-</v>
      </c>
      <c r="G48" s="30" t="str">
        <f>'Cuadro Gral'!G48</f>
        <v>-</v>
      </c>
      <c r="H48" s="30" t="str">
        <f>'Cuadro Gral'!H48</f>
        <v>-</v>
      </c>
      <c r="I48" s="30" t="str">
        <f>'Cuadro Gral'!I48</f>
        <v>-</v>
      </c>
      <c r="J48" s="30" t="str">
        <f>'Cuadro Gral'!J48</f>
        <v>-</v>
      </c>
      <c r="K48" s="64"/>
      <c r="L48" s="3" t="s">
        <v>68</v>
      </c>
      <c r="M48" s="30" t="str">
        <f>'Cuadro Gral'!K48</f>
        <v>-</v>
      </c>
      <c r="N48" s="32" t="str">
        <f>'Cuadro Gral'!L48</f>
        <v>-</v>
      </c>
      <c r="O48" s="138">
        <f>'Cuadro Gral'!M48</f>
        <v>36.299999999999997</v>
      </c>
      <c r="P48" s="32" t="str">
        <f>'Cuadro Gral'!N48</f>
        <v>-</v>
      </c>
      <c r="Q48" s="32" t="str">
        <f>'Cuadro Gral'!O48</f>
        <v>-</v>
      </c>
      <c r="R48" s="32" t="str">
        <f>'Cuadro Gral'!P48</f>
        <v>-</v>
      </c>
      <c r="S48" s="32" t="str">
        <f>'Cuadro Gral'!Q48</f>
        <v>-</v>
      </c>
    </row>
    <row r="49" spans="1:19" x14ac:dyDescent="0.25">
      <c r="B49" s="3" t="s">
        <v>255</v>
      </c>
      <c r="C49" s="32" t="str">
        <f>'Cuadro Gral'!C49</f>
        <v>-</v>
      </c>
      <c r="D49" s="138">
        <f>'Cuadro Gral'!D49</f>
        <v>115</v>
      </c>
      <c r="E49" s="30" t="str">
        <f>'Cuadro Gral'!E49</f>
        <v>-</v>
      </c>
      <c r="F49" s="30" t="str">
        <f>'Cuadro Gral'!F49</f>
        <v>-</v>
      </c>
      <c r="G49" s="30" t="str">
        <f>'Cuadro Gral'!G49</f>
        <v>-</v>
      </c>
      <c r="H49" s="30" t="str">
        <f>'Cuadro Gral'!H49</f>
        <v>-</v>
      </c>
      <c r="I49" s="30" t="str">
        <f>'Cuadro Gral'!I49</f>
        <v>-</v>
      </c>
      <c r="J49" s="30" t="str">
        <f>'Cuadro Gral'!J49</f>
        <v>-</v>
      </c>
      <c r="K49" s="64"/>
      <c r="L49" s="3" t="s">
        <v>255</v>
      </c>
      <c r="M49" s="30" t="str">
        <f>'Cuadro Gral'!K49</f>
        <v>-</v>
      </c>
      <c r="N49" s="32" t="str">
        <f>'Cuadro Gral'!L49</f>
        <v>-</v>
      </c>
      <c r="O49" s="138">
        <f>'Cuadro Gral'!M49</f>
        <v>109</v>
      </c>
      <c r="P49" s="32" t="str">
        <f>'Cuadro Gral'!N49</f>
        <v>-</v>
      </c>
      <c r="Q49" s="32" t="str">
        <f>'Cuadro Gral'!O49</f>
        <v>-</v>
      </c>
      <c r="R49" s="32" t="str">
        <f>'Cuadro Gral'!P49</f>
        <v>-</v>
      </c>
      <c r="S49" s="32" t="str">
        <f>'Cuadro Gral'!Q49</f>
        <v>-</v>
      </c>
    </row>
    <row r="50" spans="1:19" x14ac:dyDescent="0.25">
      <c r="B50" s="3" t="s">
        <v>259</v>
      </c>
      <c r="C50" s="32"/>
      <c r="D50" s="138"/>
      <c r="E50" s="30"/>
      <c r="F50" s="30"/>
      <c r="G50" s="30"/>
      <c r="H50" s="30"/>
      <c r="I50" s="30"/>
      <c r="J50" s="30"/>
      <c r="K50" s="64"/>
      <c r="L50" s="3" t="s">
        <v>259</v>
      </c>
      <c r="M50" s="30"/>
      <c r="N50" s="32"/>
      <c r="O50" s="138"/>
      <c r="P50" s="32"/>
      <c r="Q50" s="32"/>
      <c r="R50" s="32"/>
      <c r="S50" s="32"/>
    </row>
    <row r="51" spans="1:19" x14ac:dyDescent="0.25">
      <c r="B51" s="3" t="s">
        <v>256</v>
      </c>
      <c r="C51" s="32" t="str">
        <f>'Cuadro Gral'!C51</f>
        <v>-</v>
      </c>
      <c r="D51" s="138" t="str">
        <f>'Cuadro Gral'!D51</f>
        <v>-</v>
      </c>
      <c r="E51" s="30" t="str">
        <f>'Cuadro Gral'!E51</f>
        <v>-</v>
      </c>
      <c r="F51" s="30" t="str">
        <f>'Cuadro Gral'!F51</f>
        <v>-</v>
      </c>
      <c r="G51" s="30" t="str">
        <f>'Cuadro Gral'!G51</f>
        <v>-</v>
      </c>
      <c r="H51" s="30" t="str">
        <f>'Cuadro Gral'!H51</f>
        <v>-</v>
      </c>
      <c r="I51" s="30" t="str">
        <f>'Cuadro Gral'!I51</f>
        <v>-</v>
      </c>
      <c r="J51" s="30" t="str">
        <f>'Cuadro Gral'!J51</f>
        <v>-</v>
      </c>
      <c r="K51" s="64"/>
      <c r="L51" s="3" t="s">
        <v>256</v>
      </c>
      <c r="M51" s="30" t="str">
        <f>'Cuadro Gral'!K51</f>
        <v>-</v>
      </c>
      <c r="N51" s="32" t="str">
        <f>'Cuadro Gral'!L51</f>
        <v>-</v>
      </c>
      <c r="O51" s="32" t="str">
        <f>'Cuadro Gral'!M51</f>
        <v>-</v>
      </c>
      <c r="P51" s="32" t="str">
        <f>'Cuadro Gral'!N51</f>
        <v>-</v>
      </c>
      <c r="Q51" s="32" t="str">
        <f>'Cuadro Gral'!O51</f>
        <v>-</v>
      </c>
      <c r="R51" s="32" t="str">
        <f>'Cuadro Gral'!P51</f>
        <v>-</v>
      </c>
      <c r="S51" s="32" t="str">
        <f>'Cuadro Gral'!Q51</f>
        <v>-</v>
      </c>
    </row>
    <row r="52" spans="1:19" x14ac:dyDescent="0.25">
      <c r="B52" s="3" t="s">
        <v>257</v>
      </c>
      <c r="C52" s="32" t="str">
        <f>'Cuadro Gral'!C52</f>
        <v>-</v>
      </c>
      <c r="D52" s="138" t="str">
        <f>'Cuadro Gral'!D52</f>
        <v>-</v>
      </c>
      <c r="E52" s="30" t="str">
        <f>'Cuadro Gral'!E52</f>
        <v>-</v>
      </c>
      <c r="F52" s="30" t="str">
        <f>'Cuadro Gral'!F52</f>
        <v>-</v>
      </c>
      <c r="G52" s="30" t="str">
        <f>'Cuadro Gral'!G52</f>
        <v>-</v>
      </c>
      <c r="H52" s="30" t="str">
        <f>'Cuadro Gral'!H52</f>
        <v>-</v>
      </c>
      <c r="I52" s="30" t="str">
        <f>'Cuadro Gral'!I52</f>
        <v>-</v>
      </c>
      <c r="J52" s="30" t="str">
        <f>'Cuadro Gral'!J52</f>
        <v>-</v>
      </c>
      <c r="K52" s="64"/>
      <c r="L52" s="3" t="s">
        <v>257</v>
      </c>
      <c r="M52" s="30" t="str">
        <f>'Cuadro Gral'!K52</f>
        <v>-</v>
      </c>
      <c r="N52" s="32" t="str">
        <f>'Cuadro Gral'!L52</f>
        <v>-</v>
      </c>
      <c r="O52" s="32" t="str">
        <f>'Cuadro Gral'!M52</f>
        <v>-</v>
      </c>
      <c r="P52" s="32" t="str">
        <f>'Cuadro Gral'!N52</f>
        <v>-</v>
      </c>
      <c r="Q52" s="32" t="str">
        <f>'Cuadro Gral'!O52</f>
        <v>-</v>
      </c>
      <c r="R52" s="32" t="str">
        <f>'Cuadro Gral'!P52</f>
        <v>-</v>
      </c>
      <c r="S52" s="32" t="str">
        <f>'Cuadro Gral'!Q52</f>
        <v>-</v>
      </c>
    </row>
    <row r="53" spans="1:19" x14ac:dyDescent="0.25">
      <c r="B53" s="3" t="s">
        <v>258</v>
      </c>
      <c r="C53" s="32" t="str">
        <f>'Cuadro Gral'!C53</f>
        <v>-</v>
      </c>
      <c r="D53" s="138" t="str">
        <f>'Cuadro Gral'!D53</f>
        <v>-</v>
      </c>
      <c r="E53" s="30" t="str">
        <f>'Cuadro Gral'!E53</f>
        <v>-</v>
      </c>
      <c r="F53" s="30" t="str">
        <f>'Cuadro Gral'!F53</f>
        <v>-</v>
      </c>
      <c r="G53" s="30" t="str">
        <f>'Cuadro Gral'!G53</f>
        <v>-</v>
      </c>
      <c r="H53" s="30" t="str">
        <f>'Cuadro Gral'!H53</f>
        <v>-</v>
      </c>
      <c r="I53" s="30" t="str">
        <f>'Cuadro Gral'!I53</f>
        <v>-</v>
      </c>
      <c r="J53" s="30" t="str">
        <f>'Cuadro Gral'!J53</f>
        <v>-</v>
      </c>
      <c r="K53" s="30"/>
      <c r="L53" s="3" t="s">
        <v>258</v>
      </c>
      <c r="M53" s="30" t="str">
        <f>'Cuadro Gral'!K53</f>
        <v>-</v>
      </c>
      <c r="N53" s="32" t="str">
        <f>'Cuadro Gral'!L53</f>
        <v>-</v>
      </c>
      <c r="O53" s="32" t="str">
        <f>'Cuadro Gral'!M53</f>
        <v>-</v>
      </c>
      <c r="P53" s="32" t="str">
        <f>'Cuadro Gral'!N53</f>
        <v>-</v>
      </c>
      <c r="Q53" s="32" t="str">
        <f>'Cuadro Gral'!O53</f>
        <v>-</v>
      </c>
      <c r="R53" s="32" t="str">
        <f>'Cuadro Gral'!P53</f>
        <v>-</v>
      </c>
      <c r="S53" s="32" t="str">
        <f>'Cuadro Gral'!Q53</f>
        <v>-</v>
      </c>
    </row>
    <row r="54" spans="1:19" x14ac:dyDescent="0.25">
      <c r="B54" s="21" t="s">
        <v>31</v>
      </c>
      <c r="C54" s="32"/>
      <c r="D54" s="30"/>
      <c r="E54" s="30"/>
      <c r="F54" s="30"/>
      <c r="G54" s="30"/>
      <c r="H54" s="30"/>
      <c r="I54" s="30"/>
      <c r="J54" s="30"/>
      <c r="K54" s="30"/>
      <c r="L54" s="21" t="s">
        <v>31</v>
      </c>
      <c r="M54" s="30"/>
      <c r="N54" s="32"/>
      <c r="O54" s="32"/>
      <c r="P54" s="32"/>
      <c r="Q54" s="32"/>
      <c r="R54" s="32"/>
      <c r="S54" s="32"/>
    </row>
    <row r="55" spans="1:19" x14ac:dyDescent="0.25">
      <c r="B55" s="12" t="s">
        <v>139</v>
      </c>
      <c r="C55" s="32" t="str">
        <f>'Cuadro Gral'!C55</f>
        <v>-</v>
      </c>
      <c r="D55" s="30" t="str">
        <f>'Cuadro Gral'!D55</f>
        <v>-</v>
      </c>
      <c r="E55" s="30" t="str">
        <f>'Cuadro Gral'!E55</f>
        <v>-</v>
      </c>
      <c r="F55" s="30" t="str">
        <f>'Cuadro Gral'!F55</f>
        <v>-</v>
      </c>
      <c r="G55" s="30" t="str">
        <f>'Cuadro Gral'!G55</f>
        <v>-</v>
      </c>
      <c r="H55" s="30" t="str">
        <f>'Cuadro Gral'!H55</f>
        <v>-</v>
      </c>
      <c r="I55" s="30" t="str">
        <f>'Cuadro Gral'!I55</f>
        <v>-</v>
      </c>
      <c r="J55" s="30" t="str">
        <f>'Cuadro Gral'!J55</f>
        <v>-</v>
      </c>
      <c r="K55" s="30"/>
      <c r="L55" s="12" t="s">
        <v>139</v>
      </c>
      <c r="M55" s="30" t="str">
        <f>'Cuadro Gral'!K55</f>
        <v>-</v>
      </c>
      <c r="N55" s="32" t="str">
        <f>'Cuadro Gral'!L55</f>
        <v>-</v>
      </c>
      <c r="O55" s="32" t="str">
        <f>'Cuadro Gral'!M55</f>
        <v>-</v>
      </c>
      <c r="P55" s="32" t="str">
        <f>'Cuadro Gral'!N55</f>
        <v>-</v>
      </c>
      <c r="Q55" s="32" t="str">
        <f>'Cuadro Gral'!O55</f>
        <v>-</v>
      </c>
      <c r="R55" s="32" t="str">
        <f>'Cuadro Gral'!P55</f>
        <v>-</v>
      </c>
      <c r="S55" s="32" t="str">
        <f>'Cuadro Gral'!Q55</f>
        <v>-</v>
      </c>
    </row>
    <row r="56" spans="1:19" x14ac:dyDescent="0.25">
      <c r="B56" s="12" t="s">
        <v>49</v>
      </c>
      <c r="C56" s="32" t="str">
        <f>'Cuadro Gral'!C56</f>
        <v>-</v>
      </c>
      <c r="D56" s="30" t="str">
        <f>'Cuadro Gral'!D56</f>
        <v>-</v>
      </c>
      <c r="E56" s="30" t="str">
        <f>'Cuadro Gral'!E56</f>
        <v>-</v>
      </c>
      <c r="F56" s="30" t="str">
        <f>'Cuadro Gral'!F56</f>
        <v>-</v>
      </c>
      <c r="G56" s="30" t="str">
        <f>'Cuadro Gral'!G56</f>
        <v>-</v>
      </c>
      <c r="H56" s="30" t="str">
        <f>'Cuadro Gral'!H56</f>
        <v>-</v>
      </c>
      <c r="I56" s="30" t="str">
        <f>'Cuadro Gral'!I56</f>
        <v>-</v>
      </c>
      <c r="J56" s="30" t="str">
        <f>'Cuadro Gral'!J56</f>
        <v>-</v>
      </c>
      <c r="K56" s="30"/>
      <c r="L56" s="12" t="s">
        <v>49</v>
      </c>
      <c r="M56" s="30" t="str">
        <f>'Cuadro Gral'!K56</f>
        <v>-</v>
      </c>
      <c r="N56" s="32" t="str">
        <f>'Cuadro Gral'!L56</f>
        <v>-</v>
      </c>
      <c r="O56" s="32" t="str">
        <f>'Cuadro Gral'!M56</f>
        <v>-</v>
      </c>
      <c r="P56" s="32" t="str">
        <f>'Cuadro Gral'!N56</f>
        <v>-</v>
      </c>
      <c r="Q56" s="32" t="str">
        <f>'Cuadro Gral'!O56</f>
        <v>-</v>
      </c>
      <c r="R56" s="32" t="str">
        <f>'Cuadro Gral'!P56</f>
        <v>-</v>
      </c>
      <c r="S56" s="32" t="str">
        <f>'Cuadro Gral'!Q56</f>
        <v>-</v>
      </c>
    </row>
    <row r="57" spans="1:19" x14ac:dyDescent="0.25">
      <c r="B57" s="17" t="s">
        <v>48</v>
      </c>
      <c r="C57" s="91" t="str">
        <f>'Cuadro Gral'!C57</f>
        <v>-</v>
      </c>
      <c r="D57" s="203" t="str">
        <f>'Cuadro Gral'!D57</f>
        <v>-</v>
      </c>
      <c r="E57" s="203" t="str">
        <f>'Cuadro Gral'!E57</f>
        <v>-</v>
      </c>
      <c r="F57" s="203" t="str">
        <f>'Cuadro Gral'!F57</f>
        <v>-</v>
      </c>
      <c r="G57" s="203" t="str">
        <f>'Cuadro Gral'!G57</f>
        <v>-</v>
      </c>
      <c r="H57" s="203" t="str">
        <f>'Cuadro Gral'!H57</f>
        <v>-</v>
      </c>
      <c r="I57" s="203" t="str">
        <f>'Cuadro Gral'!I57</f>
        <v>-</v>
      </c>
      <c r="J57" s="203" t="str">
        <f>'Cuadro Gral'!J57</f>
        <v>-</v>
      </c>
      <c r="K57" s="30"/>
      <c r="L57" s="17" t="s">
        <v>48</v>
      </c>
      <c r="M57" s="203" t="str">
        <f>'Cuadro Gral'!K57</f>
        <v>-</v>
      </c>
      <c r="N57" s="91" t="str">
        <f>'Cuadro Gral'!L57</f>
        <v>-</v>
      </c>
      <c r="O57" s="343">
        <f>'Cuadro Gral'!M57</f>
        <v>0.41</v>
      </c>
      <c r="P57" s="91" t="str">
        <f>'Cuadro Gral'!N57</f>
        <v>-</v>
      </c>
      <c r="Q57" s="91" t="str">
        <f>'Cuadro Gral'!O57</f>
        <v>-</v>
      </c>
      <c r="R57" s="91" t="str">
        <f>'Cuadro Gral'!P57</f>
        <v>-</v>
      </c>
      <c r="S57" s="91" t="str">
        <f>'Cuadro Gral'!Q57</f>
        <v>-</v>
      </c>
    </row>
    <row r="58" spans="1:19" x14ac:dyDescent="0.25">
      <c r="K58" s="12"/>
    </row>
    <row r="59" spans="1:19" x14ac:dyDescent="0.25">
      <c r="A59" s="205"/>
      <c r="B59" s="8" t="s">
        <v>272</v>
      </c>
      <c r="C59" s="8"/>
      <c r="D59" s="8"/>
      <c r="E59" s="8"/>
      <c r="F59" s="8"/>
      <c r="G59" s="8"/>
      <c r="H59" s="8"/>
      <c r="I59" s="8"/>
      <c r="J59" s="8"/>
      <c r="K59" s="8"/>
      <c r="L59" s="8" t="s">
        <v>272</v>
      </c>
      <c r="M59" s="8"/>
      <c r="O59" s="8"/>
      <c r="P59" s="8"/>
      <c r="Q59" s="8"/>
    </row>
    <row r="60" spans="1:19" x14ac:dyDescent="0.25">
      <c r="A60" s="151"/>
      <c r="B60" s="9"/>
      <c r="C60" s="10">
        <v>1920</v>
      </c>
      <c r="D60" s="10">
        <v>1921</v>
      </c>
      <c r="E60" s="10">
        <v>1922</v>
      </c>
      <c r="F60" s="10">
        <v>1923</v>
      </c>
      <c r="G60" s="10">
        <v>1924</v>
      </c>
      <c r="H60" s="10">
        <v>1925</v>
      </c>
      <c r="I60" s="10">
        <v>1926</v>
      </c>
      <c r="J60" s="10">
        <v>1927</v>
      </c>
      <c r="K60" s="21"/>
      <c r="L60" s="9"/>
      <c r="M60" s="10">
        <v>1928</v>
      </c>
      <c r="N60" s="10">
        <v>1929</v>
      </c>
      <c r="O60" s="10">
        <v>1930</v>
      </c>
      <c r="P60" s="10">
        <v>1931</v>
      </c>
      <c r="Q60" s="10">
        <v>1932</v>
      </c>
      <c r="R60" s="10">
        <v>1933</v>
      </c>
      <c r="S60" s="10">
        <v>1934</v>
      </c>
    </row>
    <row r="61" spans="1:19" x14ac:dyDescent="0.25">
      <c r="A61" s="151"/>
      <c r="B61" s="264" t="s">
        <v>249</v>
      </c>
      <c r="C61" s="65" t="str">
        <f>'Cuadro Gral'!C61</f>
        <v>-</v>
      </c>
      <c r="D61" s="68">
        <f>'Cuadro Gral'!D61</f>
        <v>17117.41</v>
      </c>
      <c r="E61" s="68">
        <f>'Cuadro Gral'!E61</f>
        <v>17516.471177041003</v>
      </c>
      <c r="F61" s="68">
        <f>'Cuadro Gral'!F61</f>
        <v>18118.273587703054</v>
      </c>
      <c r="G61" s="68">
        <f>'Cuadro Gral'!G61</f>
        <v>17825.313065499799</v>
      </c>
      <c r="H61" s="68">
        <f>'Cuadro Gral'!H61</f>
        <v>18930.58857660343</v>
      </c>
      <c r="I61" s="68">
        <f>'Cuadro Gral'!I61</f>
        <v>20066.275214579371</v>
      </c>
      <c r="J61" s="68">
        <f>'Cuadro Gral'!J61</f>
        <v>19183.676732462991</v>
      </c>
      <c r="K61" s="68"/>
      <c r="L61" s="264" t="s">
        <v>249</v>
      </c>
      <c r="M61" s="68">
        <f>'Cuadro Gral'!K61</f>
        <v>19302.618028674693</v>
      </c>
      <c r="N61" s="68">
        <f>'Cuadro Gral'!L61</f>
        <v>18555.855913254629</v>
      </c>
      <c r="O61" s="68">
        <f>'Cuadro Gral'!M61</f>
        <v>17392.799261093609</v>
      </c>
      <c r="P61" s="68">
        <f>'Cuadro Gral'!N61</f>
        <v>17969.259066028735</v>
      </c>
      <c r="Q61" s="68">
        <f>'Cuadro Gral'!O61</f>
        <v>15289.025084349125</v>
      </c>
      <c r="R61" s="68">
        <f>'Cuadro Gral'!P61</f>
        <v>17016.377090696347</v>
      </c>
      <c r="S61" s="68">
        <f>'Cuadro Gral'!Q61</f>
        <v>18164.566080830904</v>
      </c>
    </row>
    <row r="62" spans="1:19" x14ac:dyDescent="0.25">
      <c r="A62" s="151"/>
      <c r="B62" s="264" t="s">
        <v>23</v>
      </c>
      <c r="C62" s="65" t="str">
        <f>'Cuadro Gral'!C62</f>
        <v>-</v>
      </c>
      <c r="D62" s="35">
        <f>'Cuadro Gral'!D62</f>
        <v>0.7</v>
      </c>
      <c r="E62" s="35">
        <f>'Cuadro Gral'!E62</f>
        <v>2.331319831023726</v>
      </c>
      <c r="F62" s="35">
        <f>'Cuadro Gral'!F62</f>
        <v>3.4356372615212516</v>
      </c>
      <c r="G62" s="35">
        <f>'Cuadro Gral'!G62</f>
        <v>-1.6169339798582594</v>
      </c>
      <c r="H62" s="35">
        <f>'Cuadro Gral'!H62</f>
        <v>6.2005952268117559</v>
      </c>
      <c r="I62" s="35">
        <f>'Cuadro Gral'!I62</f>
        <v>5.9992146223047271</v>
      </c>
      <c r="J62" s="35">
        <f>'Cuadro Gral'!J62</f>
        <v>-4.3984171086974833</v>
      </c>
      <c r="K62" s="79"/>
      <c r="L62" s="264" t="s">
        <v>23</v>
      </c>
      <c r="M62" s="35">
        <f>'Cuadro Gral'!K62</f>
        <v>0.62001303436491906</v>
      </c>
      <c r="N62" s="35">
        <f>'Cuadro Gral'!L62</f>
        <v>-3.8687089715536138</v>
      </c>
      <c r="O62" s="35">
        <f>'Cuadro Gral'!M62</f>
        <v>-6.2678685240826759</v>
      </c>
      <c r="P62" s="35">
        <f>'Cuadro Gral'!N62</f>
        <v>3.3143589843218857</v>
      </c>
      <c r="Q62" s="35">
        <f>'Cuadro Gral'!O62</f>
        <v>-14.91566219748397</v>
      </c>
      <c r="R62" s="35">
        <f>'Cuadro Gral'!P62</f>
        <v>11.297986606846866</v>
      </c>
      <c r="S62" s="35">
        <f>'Cuadro Gral'!Q62</f>
        <v>6.7475525725292362</v>
      </c>
    </row>
    <row r="63" spans="1:19" x14ac:dyDescent="0.25">
      <c r="A63" s="151"/>
      <c r="B63" s="12" t="s">
        <v>247</v>
      </c>
      <c r="C63" s="65" t="str">
        <f>'Cuadro Gral'!C63</f>
        <v>-</v>
      </c>
      <c r="D63" s="35">
        <f>'Cuadro Gral'!D63</f>
        <v>5455</v>
      </c>
      <c r="E63" s="35">
        <f>'Cuadro Gral'!E63</f>
        <v>4590</v>
      </c>
      <c r="F63" s="35">
        <f>'Cuadro Gral'!F63</f>
        <v>5014</v>
      </c>
      <c r="G63" s="35">
        <f>'Cuadro Gral'!G63</f>
        <v>4633</v>
      </c>
      <c r="H63" s="35">
        <f>'Cuadro Gral'!H63</f>
        <v>5239</v>
      </c>
      <c r="I63" s="35">
        <f>'Cuadro Gral'!I63</f>
        <v>5469</v>
      </c>
      <c r="J63" s="35">
        <f>'Cuadro Gral'!J63</f>
        <v>4987</v>
      </c>
      <c r="K63" s="68"/>
      <c r="L63" s="12" t="s">
        <v>247</v>
      </c>
      <c r="M63" s="35">
        <f>'Cuadro Gral'!K63</f>
        <v>5018</v>
      </c>
      <c r="N63" s="68">
        <f>'Cuadro Gral'!L63</f>
        <v>4863</v>
      </c>
      <c r="O63" s="68">
        <f>'Cuadro Gral'!M63</f>
        <v>4668</v>
      </c>
      <c r="P63" s="68">
        <f>'Cuadro Gral'!N63</f>
        <v>4218</v>
      </c>
      <c r="Q63" s="68">
        <f>'Cuadro Gral'!O63</f>
        <v>3206</v>
      </c>
      <c r="R63" s="68">
        <f>'Cuadro Gral'!P63</f>
        <v>3782</v>
      </c>
      <c r="S63" s="68">
        <f>'Cuadro Gral'!Q63</f>
        <v>4151</v>
      </c>
    </row>
    <row r="64" spans="1:19" x14ac:dyDescent="0.25">
      <c r="A64" s="151"/>
      <c r="B64" s="12" t="s">
        <v>248</v>
      </c>
      <c r="C64" s="65" t="str">
        <f>'Cuadro Gral'!C64</f>
        <v>-</v>
      </c>
      <c r="D64" s="35">
        <f>'Cuadro Gral'!D64</f>
        <v>2674.0196078431372</v>
      </c>
      <c r="E64" s="35">
        <f>'Cuadro Gral'!E64</f>
        <v>2239.0243902439024</v>
      </c>
      <c r="F64" s="35">
        <f>'Cuadro Gral'!F64</f>
        <v>2433.980582524272</v>
      </c>
      <c r="G64" s="35">
        <f>'Cuadro Gral'!G64</f>
        <v>2238.1642512077296</v>
      </c>
      <c r="H64" s="35">
        <f>'Cuadro Gral'!H64</f>
        <v>2557.6891781936533</v>
      </c>
      <c r="I64" s="35">
        <f>'Cuadro Gral'!I64</f>
        <v>2566.6014861165427</v>
      </c>
      <c r="J64" s="35">
        <f>'Cuadro Gral'!J64</f>
        <v>2179.3153678077201</v>
      </c>
      <c r="K64" s="68"/>
      <c r="L64" s="12" t="s">
        <v>248</v>
      </c>
      <c r="M64" s="35">
        <f>'Cuadro Gral'!K64</f>
        <v>2329.4390715667309</v>
      </c>
      <c r="N64" s="68">
        <f>'Cuadro Gral'!L64</f>
        <v>2266.2524271844659</v>
      </c>
      <c r="O64" s="68">
        <f>'Cuadro Gral'!M64</f>
        <v>2076.2045959970351</v>
      </c>
      <c r="P64" s="68">
        <f>'Cuadro Gral'!N64</f>
        <v>1566.0891089108911</v>
      </c>
      <c r="Q64" s="68">
        <f>'Cuadro Gral'!O64</f>
        <v>1013.7549407114624</v>
      </c>
      <c r="R64" s="68">
        <f>'Cuadro Gral'!P64</f>
        <v>1072.6542188607891</v>
      </c>
      <c r="S64" s="68">
        <f>'Cuadro Gral'!Q64</f>
        <v>1153.0555555555552</v>
      </c>
    </row>
    <row r="65" spans="1:19" x14ac:dyDescent="0.25">
      <c r="A65" s="151"/>
      <c r="B65" s="264" t="s">
        <v>24</v>
      </c>
      <c r="C65" s="65" t="str">
        <f>'Cuadro Gral'!C65</f>
        <v>-</v>
      </c>
      <c r="D65" s="35">
        <f>'Cuadro Gral'!D65</f>
        <v>0</v>
      </c>
      <c r="E65" s="35">
        <f>'Cuadro Gral'!E65</f>
        <v>0.6346000908381555</v>
      </c>
      <c r="F65" s="35">
        <f>'Cuadro Gral'!F65</f>
        <v>0.5967978426137277</v>
      </c>
      <c r="G65" s="35">
        <f>'Cuadro Gral'!G65</f>
        <v>0.50027816361111199</v>
      </c>
      <c r="H65" s="35">
        <f>'Cuadro Gral'!H65</f>
        <v>0.35221226746273704</v>
      </c>
      <c r="I65" s="35">
        <f>'Cuadro Gral'!I65</f>
        <v>0.13849349179291259</v>
      </c>
      <c r="J65" s="35">
        <f>'Cuadro Gral'!J65</f>
        <v>-9.8178520508496181E-2</v>
      </c>
      <c r="K65" s="35"/>
      <c r="L65" s="264" t="s">
        <v>24</v>
      </c>
      <c r="M65" s="35">
        <f>'Cuadro Gral'!K65</f>
        <v>-0.25873735093490113</v>
      </c>
      <c r="N65" s="35">
        <f>'Cuadro Gral'!L65</f>
        <v>-0.28851441161066305</v>
      </c>
      <c r="O65" s="35">
        <f>'Cuadro Gral'!M65</f>
        <v>-0.12374606269524024</v>
      </c>
      <c r="P65" s="35">
        <f>'Cuadro Gral'!N65</f>
        <v>0.26401577358288186</v>
      </c>
      <c r="Q65" s="35">
        <f>'Cuadro Gral'!O65</f>
        <v>0.84098021930034683</v>
      </c>
      <c r="R65" s="35">
        <f>'Cuadro Gral'!P65</f>
        <v>1.6041888361142398</v>
      </c>
      <c r="S65" s="35">
        <f>'Cuadro Gral'!Q65</f>
        <v>2.3774625467264165</v>
      </c>
    </row>
    <row r="66" spans="1:19" x14ac:dyDescent="0.25">
      <c r="A66" s="151"/>
      <c r="B66" s="3" t="s">
        <v>6</v>
      </c>
      <c r="C66" s="65" t="str">
        <f>'Cuadro Gral'!C66</f>
        <v>-</v>
      </c>
      <c r="D66" s="35">
        <f>'Cuadro Gral'!D66</f>
        <v>1.4000000000000012</v>
      </c>
      <c r="E66" s="35">
        <f>'Cuadro Gral'!E66</f>
        <v>1.6860202541213676</v>
      </c>
      <c r="F66" s="35">
        <f>'Cuadro Gral'!F66</f>
        <v>2.8219977969367926</v>
      </c>
      <c r="G66" s="35">
        <f>'Cuadro Gral'!G66</f>
        <v>-2.1066729188775168</v>
      </c>
      <c r="H66" s="35">
        <f>'Cuadro Gral'!H66</f>
        <v>5.8278565337071653</v>
      </c>
      <c r="I66" s="35">
        <f>'Cuadro Gral'!I66</f>
        <v>5.8526156387524786</v>
      </c>
      <c r="J66" s="35">
        <f>'Cuadro Gral'!J66</f>
        <v>-4.3044646478961006</v>
      </c>
      <c r="K66" s="35"/>
      <c r="L66" s="3" t="s">
        <v>6</v>
      </c>
      <c r="M66" s="35">
        <f>'Cuadro Gral'!K66</f>
        <v>0.88102993882448466</v>
      </c>
      <c r="N66" s="35">
        <f>'Cuadro Gral'!L66</f>
        <v>-3.5905538251852498</v>
      </c>
      <c r="O66" s="35">
        <f>'Cuadro Gral'!M66</f>
        <v>-6.1517349912265207</v>
      </c>
      <c r="P66" s="35">
        <f>'Cuadro Gral'!N66</f>
        <v>3.0423110297390421</v>
      </c>
      <c r="Q66" s="35">
        <f>'Cuadro Gral'!O66</f>
        <v>-15.62523726219055</v>
      </c>
      <c r="R66" s="35">
        <f>'Cuadro Gral'!P66</f>
        <v>9.5407461855421705</v>
      </c>
      <c r="S66" s="35">
        <f>'Cuadro Gral'!Q66</f>
        <v>4.2686055281046409</v>
      </c>
    </row>
    <row r="67" spans="1:19" x14ac:dyDescent="0.25">
      <c r="A67" s="151"/>
      <c r="B67" s="3" t="s">
        <v>176</v>
      </c>
      <c r="C67" s="65" t="str">
        <f>'Cuadro Gral'!C67</f>
        <v>-</v>
      </c>
      <c r="D67" s="35">
        <f>'Cuadro Gral'!D67</f>
        <v>186.54067992973296</v>
      </c>
      <c r="E67" s="35">
        <f>'Cuadro Gral'!E67</f>
        <v>153.71597854795164</v>
      </c>
      <c r="F67" s="35">
        <f>'Cuadro Gral'!F67</f>
        <v>164.45049528087279</v>
      </c>
      <c r="G67" s="35">
        <f>'Cuadro Gral'!G67</f>
        <v>148.82226781392819</v>
      </c>
      <c r="H67" s="35">
        <f>'Cuadro Gral'!H67</f>
        <v>167.37154161509315</v>
      </c>
      <c r="I67" s="35">
        <f>'Cuadro Gral'!I67</f>
        <v>165.29136977107308</v>
      </c>
      <c r="J67" s="35">
        <f>'Cuadro Gral'!J67</f>
        <v>138.12417771096318</v>
      </c>
      <c r="K67" s="35"/>
      <c r="L67" s="3" t="s">
        <v>176</v>
      </c>
      <c r="M67" s="35">
        <f>'Cuadro Gral'!K67</f>
        <v>145.29774250816874</v>
      </c>
      <c r="N67" s="35">
        <f>'Cuadro Gral'!L67</f>
        <v>139.11491036880574</v>
      </c>
      <c r="O67" s="35">
        <f>'Cuadro Gral'!M67</f>
        <v>125.42769262351447</v>
      </c>
      <c r="P67" s="35">
        <f>'Cuadro Gral'!N67</f>
        <v>93.000340876180687</v>
      </c>
      <c r="Q67" s="35">
        <f>'Cuadro Gral'!O67</f>
        <v>59.176032057085877</v>
      </c>
      <c r="R67" s="35">
        <f>'Cuadro Gral'!P67</f>
        <v>61.548487988903553</v>
      </c>
      <c r="S67" s="35">
        <f>'Cuadro Gral'!Q67</f>
        <v>65.035826219078487</v>
      </c>
    </row>
    <row r="68" spans="1:19" x14ac:dyDescent="0.25">
      <c r="A68" s="151"/>
      <c r="B68" s="3" t="s">
        <v>250</v>
      </c>
      <c r="C68" s="65" t="str">
        <f>'Cuadro Gral'!C68</f>
        <v>-</v>
      </c>
      <c r="D68" s="35">
        <f>'Cuadro Gral'!D68</f>
        <v>31.868139651889187</v>
      </c>
      <c r="E68" s="35">
        <f>'Cuadro Gral'!E68</f>
        <v>26.203908045224054</v>
      </c>
      <c r="F68" s="35">
        <f>'Cuadro Gral'!F68</f>
        <v>27.673718335962334</v>
      </c>
      <c r="G68" s="35">
        <f>'Cuadro Gral'!G68</f>
        <v>25.991128363220682</v>
      </c>
      <c r="H68" s="35">
        <f>'Cuadro Gral'!H68</f>
        <v>27.674786649132244</v>
      </c>
      <c r="I68" s="35">
        <f>'Cuadro Gral'!I68</f>
        <v>27.254684496833963</v>
      </c>
      <c r="J68" s="35">
        <f>'Cuadro Gral'!J68</f>
        <v>25.996059407949161</v>
      </c>
      <c r="K68" s="35"/>
      <c r="L68" s="3" t="s">
        <v>250</v>
      </c>
      <c r="M68" s="35">
        <f>'Cuadro Gral'!K68</f>
        <v>25.996473600345769</v>
      </c>
      <c r="N68" s="35">
        <f>'Cuadro Gral'!L68</f>
        <v>26.207360214121472</v>
      </c>
      <c r="O68" s="35">
        <f>'Cuadro Gral'!M68</f>
        <v>26.838693012699611</v>
      </c>
      <c r="P68" s="35">
        <f>'Cuadro Gral'!N68</f>
        <v>23.4734219396626</v>
      </c>
      <c r="Q68" s="35">
        <f>'Cuadro Gral'!O68</f>
        <v>20.969289946955985</v>
      </c>
      <c r="R68" s="35">
        <f>'Cuadro Gral'!P68</f>
        <v>22.22564756200541</v>
      </c>
      <c r="S68" s="35">
        <f>'Cuadro Gral'!Q68</f>
        <v>22.852183649905943</v>
      </c>
    </row>
    <row r="69" spans="1:19" x14ac:dyDescent="0.25">
      <c r="A69" s="151"/>
      <c r="B69" s="3" t="s">
        <v>137</v>
      </c>
      <c r="C69" s="65" t="str">
        <f>'Cuadro Gral'!C69</f>
        <v>-</v>
      </c>
      <c r="D69" s="22" t="str">
        <f>'Cuadro Gral'!D69</f>
        <v>-</v>
      </c>
      <c r="E69" s="22" t="str">
        <f>'Cuadro Gral'!E69</f>
        <v>-</v>
      </c>
      <c r="F69" s="22" t="str">
        <f>'Cuadro Gral'!F69</f>
        <v>-</v>
      </c>
      <c r="G69" s="22" t="str">
        <f>'Cuadro Gral'!G69</f>
        <v>-</v>
      </c>
      <c r="H69" s="35">
        <f>'Cuadro Gral'!H69</f>
        <v>4.0274861614811988</v>
      </c>
      <c r="I69" s="35">
        <f>'Cuadro Gral'!I69</f>
        <v>4.2238069116840373</v>
      </c>
      <c r="J69" s="35">
        <f>'Cuadro Gral'!J69</f>
        <v>4.4315219570884299</v>
      </c>
      <c r="K69" s="35"/>
      <c r="L69" s="3" t="s">
        <v>8</v>
      </c>
      <c r="M69" s="35">
        <f>'Cuadro Gral'!K69</f>
        <v>5.5998405739338377</v>
      </c>
      <c r="N69" s="35">
        <f>'Cuadro Gral'!L69</f>
        <v>5.1202961135101788</v>
      </c>
      <c r="O69" s="35">
        <f>'Cuadro Gral'!M69</f>
        <v>6.6409597257926301</v>
      </c>
      <c r="P69" s="35">
        <f>'Cuadro Gral'!N69</f>
        <v>4.7178757705073497</v>
      </c>
      <c r="Q69" s="35">
        <f>'Cuadro Gral'!O69</f>
        <v>4.3668122270742362</v>
      </c>
      <c r="R69" s="35">
        <f>'Cuadro Gral'!P69</f>
        <v>7.0193233016380532</v>
      </c>
      <c r="S69" s="35">
        <f>'Cuadro Gral'!Q69</f>
        <v>6.7754666368187424</v>
      </c>
    </row>
    <row r="70" spans="1:19" x14ac:dyDescent="0.25">
      <c r="A70" s="151"/>
      <c r="B70" s="14" t="s">
        <v>27</v>
      </c>
      <c r="C70" s="65" t="str">
        <f>'Cuadro Gral'!C70</f>
        <v>-</v>
      </c>
      <c r="D70" s="22" t="str">
        <f>'Cuadro Gral'!D70</f>
        <v>-</v>
      </c>
      <c r="E70" s="22" t="str">
        <f>'Cuadro Gral'!E70</f>
        <v>-</v>
      </c>
      <c r="F70" s="22" t="str">
        <f>'Cuadro Gral'!F70</f>
        <v>-</v>
      </c>
      <c r="G70" s="22" t="str">
        <f>'Cuadro Gral'!G70</f>
        <v>-</v>
      </c>
      <c r="H70" s="35">
        <f>'Cuadro Gral'!H70</f>
        <v>1.5651841954571484</v>
      </c>
      <c r="I70" s="35">
        <f>'Cuadro Gral'!I70</f>
        <v>1.8650575973669776</v>
      </c>
      <c r="J70" s="35">
        <f>'Cuadro Gral'!J70</f>
        <v>1.9450571485863246</v>
      </c>
      <c r="K70" s="35"/>
      <c r="L70" s="14" t="s">
        <v>27</v>
      </c>
      <c r="M70" s="35">
        <f>'Cuadro Gral'!K70</f>
        <v>1.9728975687524912</v>
      </c>
      <c r="N70" s="35">
        <f>'Cuadro Gral'!L70</f>
        <v>2.0152169442730825</v>
      </c>
      <c r="O70" s="35">
        <f>'Cuadro Gral'!M70</f>
        <v>2.2065124250214221</v>
      </c>
      <c r="P70" s="35">
        <f>'Cuadro Gral'!N70</f>
        <v>2.1574205784732103</v>
      </c>
      <c r="Q70" s="35">
        <f>'Cuadro Gral'!O70</f>
        <v>2.2769806612601373</v>
      </c>
      <c r="R70" s="35">
        <f>'Cuadro Gral'!P70</f>
        <v>0.97831835007932311</v>
      </c>
      <c r="S70" s="35">
        <f>'Cuadro Gral'!Q70</f>
        <v>0.83344228275654231</v>
      </c>
    </row>
    <row r="71" spans="1:19" x14ac:dyDescent="0.25">
      <c r="A71" s="151"/>
      <c r="B71" s="14" t="s">
        <v>9</v>
      </c>
      <c r="C71" s="65" t="str">
        <f>'Cuadro Gral'!C71</f>
        <v>-</v>
      </c>
      <c r="D71" s="22" t="str">
        <f>'Cuadro Gral'!D71</f>
        <v>-</v>
      </c>
      <c r="E71" s="22" t="str">
        <f>'Cuadro Gral'!E71</f>
        <v>-</v>
      </c>
      <c r="F71" s="22" t="str">
        <f>'Cuadro Gral'!F71</f>
        <v>-</v>
      </c>
      <c r="G71" s="22" t="str">
        <f>'Cuadro Gral'!G71</f>
        <v>-</v>
      </c>
      <c r="H71" s="35">
        <f>'Cuadro Gral'!H71</f>
        <v>2.4623019660240506</v>
      </c>
      <c r="I71" s="35">
        <f>'Cuadro Gral'!I71</f>
        <v>2.3587493143170599</v>
      </c>
      <c r="J71" s="35">
        <f>'Cuadro Gral'!J71</f>
        <v>2.4864648085021055</v>
      </c>
      <c r="K71" s="35"/>
      <c r="L71" s="14" t="s">
        <v>9</v>
      </c>
      <c r="M71" s="35">
        <f>'Cuadro Gral'!K71</f>
        <v>3.6269430051813467</v>
      </c>
      <c r="N71" s="35">
        <f>'Cuadro Gral'!L71</f>
        <v>3.1050791692370963</v>
      </c>
      <c r="O71" s="35">
        <f>'Cuadro Gral'!M71</f>
        <v>4.4344473007712084</v>
      </c>
      <c r="P71" s="35">
        <f>'Cuadro Gral'!N71</f>
        <v>2.5604551920341394</v>
      </c>
      <c r="Q71" s="35">
        <f>'Cuadro Gral'!O71</f>
        <v>2.0898315658140989</v>
      </c>
      <c r="R71" s="35">
        <f>'Cuadro Gral'!P71</f>
        <v>6.0410049515587296</v>
      </c>
      <c r="S71" s="35">
        <f>'Cuadro Gral'!Q71</f>
        <v>5.9420243540622</v>
      </c>
    </row>
    <row r="72" spans="1:19" x14ac:dyDescent="0.25">
      <c r="A72" s="151"/>
      <c r="B72" s="3" t="s">
        <v>10</v>
      </c>
      <c r="C72" s="65" t="str">
        <f>'Cuadro Gral'!C72</f>
        <v>-</v>
      </c>
      <c r="D72" s="22" t="str">
        <f>'Cuadro Gral'!D72</f>
        <v>-</v>
      </c>
      <c r="E72" s="22" t="str">
        <f>'Cuadro Gral'!E72</f>
        <v>-</v>
      </c>
      <c r="F72" s="22" t="str">
        <f>'Cuadro Gral'!F72</f>
        <v>-</v>
      </c>
      <c r="G72" s="22" t="str">
        <f>'Cuadro Gral'!G72</f>
        <v>-</v>
      </c>
      <c r="H72" s="35">
        <f>'Cuadro Gral'!H72</f>
        <v>4.0274861614811988</v>
      </c>
      <c r="I72" s="35">
        <f>'Cuadro Gral'!I72</f>
        <v>4.2238069116840364</v>
      </c>
      <c r="J72" s="35">
        <f>'Cuadro Gral'!J72</f>
        <v>4.4315219570884299</v>
      </c>
      <c r="K72" s="35"/>
      <c r="L72" s="3" t="s">
        <v>10</v>
      </c>
      <c r="M72" s="35">
        <f>'Cuadro Gral'!K72</f>
        <v>5.5998405739338386</v>
      </c>
      <c r="N72" s="35">
        <f>'Cuadro Gral'!L72</f>
        <v>5.1202961135101788</v>
      </c>
      <c r="O72" s="35">
        <f>'Cuadro Gral'!M72</f>
        <v>6.6409597257926318</v>
      </c>
      <c r="P72" s="35">
        <f>'Cuadro Gral'!N72</f>
        <v>4.7178757705073506</v>
      </c>
      <c r="Q72" s="35">
        <f>'Cuadro Gral'!O72</f>
        <v>4.3668122270742362</v>
      </c>
      <c r="R72" s="35">
        <f>'Cuadro Gral'!P72</f>
        <v>7.0193233016380523</v>
      </c>
      <c r="S72" s="35">
        <f>'Cuadro Gral'!Q72</f>
        <v>6.7754666368187433</v>
      </c>
    </row>
    <row r="73" spans="1:19" x14ac:dyDescent="0.25">
      <c r="A73" s="151"/>
      <c r="B73" s="14" t="s">
        <v>11</v>
      </c>
      <c r="C73" s="65" t="str">
        <f>'Cuadro Gral'!C73</f>
        <v>-</v>
      </c>
      <c r="D73" s="22" t="str">
        <f>'Cuadro Gral'!D73</f>
        <v>-</v>
      </c>
      <c r="E73" s="22" t="str">
        <f>'Cuadro Gral'!E73</f>
        <v>-</v>
      </c>
      <c r="F73" s="22" t="str">
        <f>'Cuadro Gral'!F73</f>
        <v>-</v>
      </c>
      <c r="G73" s="22" t="str">
        <f>'Cuadro Gral'!G73</f>
        <v>-</v>
      </c>
      <c r="H73" s="35">
        <f>'Cuadro Gral'!H73</f>
        <v>-5.6066234014124836</v>
      </c>
      <c r="I73" s="35">
        <f>'Cuadro Gral'!I73</f>
        <v>-5.8520966660571716</v>
      </c>
      <c r="J73" s="35">
        <f>'Cuadro Gral'!J73</f>
        <v>-6.2359033487066391</v>
      </c>
      <c r="K73" s="35"/>
      <c r="L73" s="14" t="s">
        <v>11</v>
      </c>
      <c r="M73" s="35">
        <f>'Cuadro Gral'!K73</f>
        <v>-4.8294888401753697</v>
      </c>
      <c r="N73" s="35">
        <f>'Cuadro Gral'!L73</f>
        <v>-4.2890191239975319</v>
      </c>
      <c r="O73" s="35">
        <f>'Cuadro Gral'!M73</f>
        <v>-2.3215438446158232</v>
      </c>
      <c r="P73" s="35">
        <f>'Cuadro Gral'!N73</f>
        <v>-4.4058795637742998</v>
      </c>
      <c r="Q73" s="35">
        <f>'Cuadro Gral'!O73</f>
        <v>-3.8668122270742367</v>
      </c>
      <c r="R73" s="35">
        <f>'Cuadro Gral'!P73</f>
        <v>-3.2256433985545572</v>
      </c>
      <c r="S73" s="35">
        <f>'Cuadro Gral'!Q73</f>
        <v>-7.467116357504219</v>
      </c>
    </row>
    <row r="74" spans="1:19" x14ac:dyDescent="0.25">
      <c r="A74" s="151"/>
      <c r="B74" s="14" t="s">
        <v>12</v>
      </c>
      <c r="C74" s="65" t="str">
        <f>'Cuadro Gral'!C74</f>
        <v>-</v>
      </c>
      <c r="D74" s="22" t="str">
        <f>'Cuadro Gral'!D74</f>
        <v>-</v>
      </c>
      <c r="E74" s="22" t="str">
        <f>'Cuadro Gral'!E74</f>
        <v>-</v>
      </c>
      <c r="F74" s="22" t="str">
        <f>'Cuadro Gral'!F74</f>
        <v>-</v>
      </c>
      <c r="G74" s="22" t="str">
        <f>'Cuadro Gral'!G74</f>
        <v>-</v>
      </c>
      <c r="H74" s="35">
        <f>'Cuadro Gral'!H74</f>
        <v>9.6341095628936824</v>
      </c>
      <c r="I74" s="35">
        <f>'Cuadro Gral'!I74</f>
        <v>10.075903577741208</v>
      </c>
      <c r="J74" s="35">
        <f>'Cuadro Gral'!J74</f>
        <v>10.667425305795069</v>
      </c>
      <c r="K74" s="35"/>
      <c r="L74" s="14" t="s">
        <v>12</v>
      </c>
      <c r="M74" s="35">
        <f>'Cuadro Gral'!K74</f>
        <v>10.429329414109208</v>
      </c>
      <c r="N74" s="35">
        <f>'Cuadro Gral'!L74</f>
        <v>9.4093152375077107</v>
      </c>
      <c r="O74" s="35">
        <f>'Cuadro Gral'!M74</f>
        <v>8.9625035704084546</v>
      </c>
      <c r="P74" s="35">
        <f>'Cuadro Gral'!N74</f>
        <v>9.1237553342816504</v>
      </c>
      <c r="Q74" s="35">
        <f>'Cuadro Gral'!O74</f>
        <v>8.2336244541484724</v>
      </c>
      <c r="R74" s="35">
        <f>'Cuadro Gral'!P74</f>
        <v>10.244966700192609</v>
      </c>
      <c r="S74" s="35">
        <f>'Cuadro Gral'!Q74</f>
        <v>14.242582994322962</v>
      </c>
    </row>
    <row r="75" spans="1:19" x14ac:dyDescent="0.25">
      <c r="A75" s="151"/>
      <c r="B75" s="15" t="s">
        <v>26</v>
      </c>
      <c r="C75" s="65" t="str">
        <f>'Cuadro Gral'!C75</f>
        <v>-</v>
      </c>
      <c r="D75" s="22" t="str">
        <f>'Cuadro Gral'!D75</f>
        <v>-</v>
      </c>
      <c r="E75" s="22" t="str">
        <f>'Cuadro Gral'!E75</f>
        <v>-</v>
      </c>
      <c r="F75" s="22" t="str">
        <f>'Cuadro Gral'!F75</f>
        <v>-</v>
      </c>
      <c r="G75" s="22" t="str">
        <f>'Cuadro Gral'!G75</f>
        <v>-</v>
      </c>
      <c r="H75" s="35">
        <f>'Cuadro Gral'!H75</f>
        <v>2.1187249475090666</v>
      </c>
      <c r="I75" s="35">
        <f>'Cuadro Gral'!I75</f>
        <v>1.9016273541780948</v>
      </c>
      <c r="J75" s="35">
        <f>'Cuadro Gral'!J75</f>
        <v>1.8849007419290156</v>
      </c>
      <c r="K75" s="35"/>
      <c r="L75" s="15" t="s">
        <v>26</v>
      </c>
      <c r="M75" s="35">
        <f>'Cuadro Gral'!K75</f>
        <v>2.4511757672379435</v>
      </c>
      <c r="N75" s="35">
        <f>'Cuadro Gral'!L75</f>
        <v>2.9611351017890191</v>
      </c>
      <c r="O75" s="35">
        <f>'Cuadro Gral'!M75</f>
        <v>2.4207369323050552</v>
      </c>
      <c r="P75" s="35">
        <f>'Cuadro Gral'!N75</f>
        <v>2.8449502133712663</v>
      </c>
      <c r="Q75" s="35">
        <f>'Cuadro Gral'!O75</f>
        <v>2.2769806612601373</v>
      </c>
      <c r="R75" s="35">
        <f>'Cuadro Gral'!P75</f>
        <v>0.37017451084082487</v>
      </c>
      <c r="S75" s="35">
        <f>'Cuadro Gral'!Q75</f>
        <v>1.5176147713135166</v>
      </c>
    </row>
    <row r="76" spans="1:19" x14ac:dyDescent="0.25">
      <c r="A76" s="151"/>
      <c r="B76" s="16" t="s">
        <v>13</v>
      </c>
      <c r="C76" s="65" t="str">
        <f>'Cuadro Gral'!C76</f>
        <v>-</v>
      </c>
      <c r="D76" s="22" t="str">
        <f>'Cuadro Gral'!D76</f>
        <v>-</v>
      </c>
      <c r="E76" s="22" t="str">
        <f>'Cuadro Gral'!E76</f>
        <v>-</v>
      </c>
      <c r="F76" s="22" t="str">
        <f>'Cuadro Gral'!F76</f>
        <v>-</v>
      </c>
      <c r="G76" s="22" t="str">
        <f>'Cuadro Gral'!G76</f>
        <v>-</v>
      </c>
      <c r="H76" s="35">
        <f>'Cuadro Gral'!H76</f>
        <v>7.5153846153846153</v>
      </c>
      <c r="I76" s="35">
        <f>'Cuadro Gral'!I76</f>
        <v>8.1742762235631137</v>
      </c>
      <c r="J76" s="35">
        <f>'Cuadro Gral'!J76</f>
        <v>8.782524563866053</v>
      </c>
      <c r="K76" s="35"/>
      <c r="L76" s="16" t="s">
        <v>13</v>
      </c>
      <c r="M76" s="35">
        <f>'Cuadro Gral'!K76</f>
        <v>7.9781536468712648</v>
      </c>
      <c r="N76" s="35">
        <f>'Cuadro Gral'!L76</f>
        <v>6.4481801357186921</v>
      </c>
      <c r="O76" s="35">
        <f>'Cuadro Gral'!M76</f>
        <v>6.5417666381033994</v>
      </c>
      <c r="P76" s="35">
        <f>'Cuadro Gral'!N76</f>
        <v>6.2788051209103841</v>
      </c>
      <c r="Q76" s="35">
        <f>'Cuadro Gral'!O76</f>
        <v>5.9566437928883351</v>
      </c>
      <c r="R76" s="35">
        <f>'Cuadro Gral'!P76</f>
        <v>9.8747921893517852</v>
      </c>
      <c r="S76" s="35">
        <f>'Cuadro Gral'!Q76</f>
        <v>12.724968223009446</v>
      </c>
    </row>
    <row r="77" spans="1:19" x14ac:dyDescent="0.25">
      <c r="A77" s="151"/>
      <c r="B77" s="3" t="s">
        <v>137</v>
      </c>
      <c r="C77" s="65" t="str">
        <f>'Cuadro Gral'!C77</f>
        <v>-</v>
      </c>
      <c r="D77" s="22" t="str">
        <f>'Cuadro Gral'!D77</f>
        <v>-</v>
      </c>
      <c r="E77" s="22" t="str">
        <f>'Cuadro Gral'!E77</f>
        <v>-</v>
      </c>
      <c r="F77" s="22" t="str">
        <f>'Cuadro Gral'!F77</f>
        <v>-</v>
      </c>
      <c r="G77" s="22" t="str">
        <f>'Cuadro Gral'!G77</f>
        <v>-</v>
      </c>
      <c r="H77" s="22" t="str">
        <f>'Cuadro Gral'!H77</f>
        <v>-</v>
      </c>
      <c r="I77" s="22" t="str">
        <f>'Cuadro Gral'!I77</f>
        <v>-</v>
      </c>
      <c r="J77" s="22" t="str">
        <f>'Cuadro Gral'!J77</f>
        <v>-</v>
      </c>
      <c r="K77" s="35"/>
      <c r="L77" s="3" t="s">
        <v>137</v>
      </c>
      <c r="M77" s="22" t="str">
        <f>'Cuadro Gral'!K77</f>
        <v>-</v>
      </c>
      <c r="N77" s="22" t="str">
        <f>'Cuadro Gral'!N77</f>
        <v>-</v>
      </c>
      <c r="O77" s="22" t="str">
        <f>'Cuadro Gral'!O77</f>
        <v>-</v>
      </c>
      <c r="P77" s="22" t="str">
        <f>'Cuadro Gral'!P77</f>
        <v>-</v>
      </c>
      <c r="Q77" s="22" t="str">
        <f>'Cuadro Gral'!Q77</f>
        <v>-</v>
      </c>
      <c r="R77" s="22" t="str">
        <f>'Cuadro Gral'!R77</f>
        <v>-</v>
      </c>
      <c r="S77" s="22" t="str">
        <f>'Cuadro Gral'!S77</f>
        <v>-</v>
      </c>
    </row>
    <row r="78" spans="1:19" x14ac:dyDescent="0.25">
      <c r="A78" s="151"/>
      <c r="B78" s="14" t="s">
        <v>25</v>
      </c>
      <c r="C78" s="65" t="str">
        <f>'Cuadro Gral'!C78</f>
        <v>-</v>
      </c>
      <c r="D78" s="22" t="str">
        <f>'Cuadro Gral'!D78</f>
        <v>-</v>
      </c>
      <c r="E78" s="22" t="str">
        <f>'Cuadro Gral'!E78</f>
        <v>-</v>
      </c>
      <c r="F78" s="22" t="str">
        <f>'Cuadro Gral'!F78</f>
        <v>-</v>
      </c>
      <c r="G78" s="22" t="str">
        <f>'Cuadro Gral'!G78</f>
        <v>-</v>
      </c>
      <c r="H78" s="22" t="str">
        <f>'Cuadro Gral'!H78</f>
        <v>-</v>
      </c>
      <c r="I78" s="22" t="str">
        <f>'Cuadro Gral'!I78</f>
        <v>-</v>
      </c>
      <c r="J78" s="22" t="str">
        <f>'Cuadro Gral'!J78</f>
        <v>-</v>
      </c>
      <c r="K78" s="35"/>
      <c r="L78" s="14" t="s">
        <v>25</v>
      </c>
      <c r="M78" s="22" t="str">
        <f>'Cuadro Gral'!K78</f>
        <v>-</v>
      </c>
      <c r="N78" s="22" t="str">
        <f>'Cuadro Gral'!N78</f>
        <v>-</v>
      </c>
      <c r="O78" s="22" t="str">
        <f>'Cuadro Gral'!O78</f>
        <v>-</v>
      </c>
      <c r="P78" s="22" t="str">
        <f>'Cuadro Gral'!P78</f>
        <v>-</v>
      </c>
      <c r="Q78" s="22" t="str">
        <f>'Cuadro Gral'!Q78</f>
        <v>-</v>
      </c>
      <c r="R78" s="22" t="str">
        <f>'Cuadro Gral'!R78</f>
        <v>-</v>
      </c>
      <c r="S78" s="22" t="str">
        <f>'Cuadro Gral'!S78</f>
        <v>-</v>
      </c>
    </row>
    <row r="79" spans="1:19" x14ac:dyDescent="0.25">
      <c r="A79" s="151"/>
      <c r="B79" s="14" t="s">
        <v>9</v>
      </c>
      <c r="C79" s="65" t="str">
        <f>'Cuadro Gral'!C79</f>
        <v>-</v>
      </c>
      <c r="D79" s="22" t="str">
        <f>'Cuadro Gral'!D79</f>
        <v>-</v>
      </c>
      <c r="E79" s="22" t="str">
        <f>'Cuadro Gral'!E79</f>
        <v>-</v>
      </c>
      <c r="F79" s="22" t="str">
        <f>'Cuadro Gral'!F79</f>
        <v>-</v>
      </c>
      <c r="G79" s="22" t="str">
        <f>'Cuadro Gral'!G79</f>
        <v>-</v>
      </c>
      <c r="H79" s="22" t="str">
        <f>'Cuadro Gral'!H79</f>
        <v>-</v>
      </c>
      <c r="I79" s="22" t="str">
        <f>'Cuadro Gral'!I79</f>
        <v>-</v>
      </c>
      <c r="J79" s="22" t="str">
        <f>'Cuadro Gral'!J79</f>
        <v>-</v>
      </c>
      <c r="K79" s="35"/>
      <c r="L79" s="14" t="s">
        <v>9</v>
      </c>
      <c r="M79" s="22" t="str">
        <f>'Cuadro Gral'!K79</f>
        <v>-</v>
      </c>
      <c r="N79" s="22" t="str">
        <f>'Cuadro Gral'!N79</f>
        <v>-</v>
      </c>
      <c r="O79" s="22" t="str">
        <f>'Cuadro Gral'!O79</f>
        <v>-</v>
      </c>
      <c r="P79" s="22" t="str">
        <f>'Cuadro Gral'!P79</f>
        <v>-</v>
      </c>
      <c r="Q79" s="22" t="str">
        <f>'Cuadro Gral'!Q79</f>
        <v>-</v>
      </c>
      <c r="R79" s="22" t="str">
        <f>'Cuadro Gral'!R79</f>
        <v>-</v>
      </c>
      <c r="S79" s="22" t="str">
        <f>'Cuadro Gral'!S79</f>
        <v>-</v>
      </c>
    </row>
    <row r="80" spans="1:19" x14ac:dyDescent="0.25">
      <c r="A80" s="151"/>
      <c r="B80" s="3" t="s">
        <v>138</v>
      </c>
      <c r="C80" s="65" t="str">
        <f>'Cuadro Gral'!C80</f>
        <v>-</v>
      </c>
      <c r="D80" s="22" t="str">
        <f>'Cuadro Gral'!D80</f>
        <v>-</v>
      </c>
      <c r="E80" s="22" t="str">
        <f>'Cuadro Gral'!E80</f>
        <v>-</v>
      </c>
      <c r="F80" s="22" t="str">
        <f>'Cuadro Gral'!F80</f>
        <v>-</v>
      </c>
      <c r="G80" s="22" t="str">
        <f>'Cuadro Gral'!G80</f>
        <v>-</v>
      </c>
      <c r="H80" s="22" t="str">
        <f>'Cuadro Gral'!H80</f>
        <v>-</v>
      </c>
      <c r="I80" s="22" t="str">
        <f>'Cuadro Gral'!I80</f>
        <v>-</v>
      </c>
      <c r="J80" s="22" t="str">
        <f>'Cuadro Gral'!J80</f>
        <v>-</v>
      </c>
      <c r="K80" s="35"/>
      <c r="L80" s="3" t="s">
        <v>138</v>
      </c>
      <c r="M80" s="22" t="str">
        <f>'Cuadro Gral'!K80</f>
        <v>-</v>
      </c>
      <c r="N80" s="22" t="str">
        <f>'Cuadro Gral'!N80</f>
        <v>-</v>
      </c>
      <c r="O80" s="22" t="str">
        <f>'Cuadro Gral'!O80</f>
        <v>-</v>
      </c>
      <c r="P80" s="22" t="str">
        <f>'Cuadro Gral'!P80</f>
        <v>-</v>
      </c>
      <c r="Q80" s="22" t="str">
        <f>'Cuadro Gral'!Q80</f>
        <v>-</v>
      </c>
      <c r="R80" s="22" t="str">
        <f>'Cuadro Gral'!R80</f>
        <v>-</v>
      </c>
      <c r="S80" s="22" t="str">
        <f>'Cuadro Gral'!S80</f>
        <v>-</v>
      </c>
    </row>
    <row r="81" spans="1:22" x14ac:dyDescent="0.25">
      <c r="A81" s="151"/>
      <c r="B81" s="14" t="s">
        <v>11</v>
      </c>
      <c r="C81" s="65" t="str">
        <f>'Cuadro Gral'!C81</f>
        <v>-</v>
      </c>
      <c r="D81" s="22" t="str">
        <f>'Cuadro Gral'!D81</f>
        <v>-</v>
      </c>
      <c r="E81" s="22" t="str">
        <f>'Cuadro Gral'!E81</f>
        <v>-</v>
      </c>
      <c r="F81" s="22" t="str">
        <f>'Cuadro Gral'!F81</f>
        <v>-</v>
      </c>
      <c r="G81" s="22" t="str">
        <f>'Cuadro Gral'!G81</f>
        <v>-</v>
      </c>
      <c r="H81" s="22" t="str">
        <f>'Cuadro Gral'!H81</f>
        <v>-</v>
      </c>
      <c r="I81" s="22" t="str">
        <f>'Cuadro Gral'!I81</f>
        <v>-</v>
      </c>
      <c r="J81" s="22" t="str">
        <f>'Cuadro Gral'!J81</f>
        <v>-</v>
      </c>
      <c r="K81" s="35"/>
      <c r="L81" s="14" t="s">
        <v>11</v>
      </c>
      <c r="M81" s="22" t="str">
        <f>'Cuadro Gral'!K81</f>
        <v>-</v>
      </c>
      <c r="N81" s="22" t="str">
        <f>'Cuadro Gral'!N81</f>
        <v>-</v>
      </c>
      <c r="O81" s="22" t="str">
        <f>'Cuadro Gral'!O81</f>
        <v>-</v>
      </c>
      <c r="P81" s="22" t="str">
        <f>'Cuadro Gral'!P81</f>
        <v>-</v>
      </c>
      <c r="Q81" s="22" t="str">
        <f>'Cuadro Gral'!Q81</f>
        <v>-</v>
      </c>
      <c r="R81" s="22" t="str">
        <f>'Cuadro Gral'!R81</f>
        <v>-</v>
      </c>
      <c r="S81" s="22" t="str">
        <f>'Cuadro Gral'!S81</f>
        <v>-</v>
      </c>
    </row>
    <row r="82" spans="1:22" x14ac:dyDescent="0.25">
      <c r="A82" s="151"/>
      <c r="B82" s="14" t="s">
        <v>12</v>
      </c>
      <c r="C82" s="65" t="str">
        <f>'Cuadro Gral'!C82</f>
        <v>-</v>
      </c>
      <c r="D82" s="22" t="str">
        <f>'Cuadro Gral'!D82</f>
        <v>-</v>
      </c>
      <c r="E82" s="22" t="str">
        <f>'Cuadro Gral'!E82</f>
        <v>-</v>
      </c>
      <c r="F82" s="22" t="str">
        <f>'Cuadro Gral'!F82</f>
        <v>-</v>
      </c>
      <c r="G82" s="22" t="str">
        <f>'Cuadro Gral'!G82</f>
        <v>-</v>
      </c>
      <c r="H82" s="22" t="str">
        <f>'Cuadro Gral'!H82</f>
        <v>-</v>
      </c>
      <c r="I82" s="22" t="str">
        <f>'Cuadro Gral'!I82</f>
        <v>-</v>
      </c>
      <c r="J82" s="22" t="str">
        <f>'Cuadro Gral'!J82</f>
        <v>-</v>
      </c>
      <c r="K82" s="35"/>
      <c r="L82" s="14" t="s">
        <v>12</v>
      </c>
      <c r="M82" s="22" t="str">
        <f>'Cuadro Gral'!K82</f>
        <v>-</v>
      </c>
      <c r="N82" s="22" t="str">
        <f>'Cuadro Gral'!N82</f>
        <v>-</v>
      </c>
      <c r="O82" s="22" t="str">
        <f>'Cuadro Gral'!O82</f>
        <v>-</v>
      </c>
      <c r="P82" s="22" t="str">
        <f>'Cuadro Gral'!P82</f>
        <v>-</v>
      </c>
      <c r="Q82" s="22" t="str">
        <f>'Cuadro Gral'!Q82</f>
        <v>-</v>
      </c>
      <c r="R82" s="22" t="str">
        <f>'Cuadro Gral'!R82</f>
        <v>-</v>
      </c>
      <c r="S82" s="22" t="str">
        <f>'Cuadro Gral'!S82</f>
        <v>-</v>
      </c>
    </row>
    <row r="83" spans="1:22" x14ac:dyDescent="0.25">
      <c r="A83" s="151"/>
      <c r="B83" s="15" t="s">
        <v>28</v>
      </c>
      <c r="C83" s="65" t="str">
        <f>'Cuadro Gral'!C83</f>
        <v>-</v>
      </c>
      <c r="D83" s="22" t="str">
        <f>'Cuadro Gral'!D83</f>
        <v>-</v>
      </c>
      <c r="E83" s="22" t="str">
        <f>'Cuadro Gral'!E83</f>
        <v>-</v>
      </c>
      <c r="F83" s="22" t="str">
        <f>'Cuadro Gral'!F83</f>
        <v>-</v>
      </c>
      <c r="G83" s="22" t="str">
        <f>'Cuadro Gral'!G83</f>
        <v>-</v>
      </c>
      <c r="H83" s="22" t="str">
        <f>'Cuadro Gral'!H83</f>
        <v>-</v>
      </c>
      <c r="I83" s="22" t="str">
        <f>'Cuadro Gral'!I83</f>
        <v>-</v>
      </c>
      <c r="J83" s="22" t="str">
        <f>'Cuadro Gral'!J83</f>
        <v>-</v>
      </c>
      <c r="K83" s="35"/>
      <c r="L83" s="15" t="s">
        <v>28</v>
      </c>
      <c r="M83" s="22" t="str">
        <f>'Cuadro Gral'!K83</f>
        <v>-</v>
      </c>
      <c r="N83" s="22" t="str">
        <f>'Cuadro Gral'!N83</f>
        <v>-</v>
      </c>
      <c r="O83" s="22" t="str">
        <f>'Cuadro Gral'!O83</f>
        <v>-</v>
      </c>
      <c r="P83" s="22" t="str">
        <f>'Cuadro Gral'!P83</f>
        <v>-</v>
      </c>
      <c r="Q83" s="22" t="str">
        <f>'Cuadro Gral'!Q83</f>
        <v>-</v>
      </c>
      <c r="R83" s="22" t="str">
        <f>'Cuadro Gral'!R83</f>
        <v>-</v>
      </c>
      <c r="S83" s="22" t="str">
        <f>'Cuadro Gral'!S83</f>
        <v>-</v>
      </c>
    </row>
    <row r="84" spans="1:22" x14ac:dyDescent="0.25">
      <c r="A84" s="151"/>
      <c r="B84" s="85" t="s">
        <v>13</v>
      </c>
      <c r="C84" s="86" t="str">
        <f>'Cuadro Gral'!C84</f>
        <v>-</v>
      </c>
      <c r="D84" s="157" t="str">
        <f>'Cuadro Gral'!D84</f>
        <v>-</v>
      </c>
      <c r="E84" s="157" t="str">
        <f>'Cuadro Gral'!E84</f>
        <v>-</v>
      </c>
      <c r="F84" s="157" t="str">
        <f>'Cuadro Gral'!F84</f>
        <v>-</v>
      </c>
      <c r="G84" s="157" t="str">
        <f>'Cuadro Gral'!G84</f>
        <v>-</v>
      </c>
      <c r="H84" s="157" t="str">
        <f>'Cuadro Gral'!H84</f>
        <v>-</v>
      </c>
      <c r="I84" s="157" t="str">
        <f>'Cuadro Gral'!I84</f>
        <v>-</v>
      </c>
      <c r="J84" s="157" t="str">
        <f>'Cuadro Gral'!J84</f>
        <v>-</v>
      </c>
      <c r="K84" s="35"/>
      <c r="L84" s="85" t="s">
        <v>13</v>
      </c>
      <c r="M84" s="157" t="str">
        <f>'Cuadro Gral'!K84</f>
        <v>-</v>
      </c>
      <c r="N84" s="157" t="str">
        <f>'Cuadro Gral'!N84</f>
        <v>-</v>
      </c>
      <c r="O84" s="157" t="str">
        <f>'Cuadro Gral'!O84</f>
        <v>-</v>
      </c>
      <c r="P84" s="157" t="str">
        <f>'Cuadro Gral'!P84</f>
        <v>-</v>
      </c>
      <c r="Q84" s="157" t="str">
        <f>'Cuadro Gral'!Q84</f>
        <v>-</v>
      </c>
      <c r="R84" s="157" t="str">
        <f>'Cuadro Gral'!R84</f>
        <v>-</v>
      </c>
      <c r="S84" s="157" t="str">
        <f>'Cuadro Gral'!S84</f>
        <v>-</v>
      </c>
    </row>
    <row r="85" spans="1:22" ht="15.75" customHeight="1" x14ac:dyDescent="0.25">
      <c r="A85" s="151"/>
      <c r="B85" s="219"/>
      <c r="C85" s="219"/>
      <c r="D85" s="219"/>
      <c r="E85" s="219"/>
      <c r="F85" s="219"/>
      <c r="G85" s="219"/>
      <c r="H85" s="219"/>
      <c r="I85" s="219"/>
      <c r="J85" s="219"/>
      <c r="K85" s="150"/>
      <c r="L85" s="219"/>
      <c r="M85" s="219"/>
      <c r="N85" s="219"/>
      <c r="O85" s="219"/>
      <c r="P85" s="219"/>
      <c r="Q85" s="219"/>
      <c r="R85" s="219"/>
      <c r="S85" s="219"/>
      <c r="T85" s="150"/>
      <c r="U85" s="150"/>
      <c r="V85" s="150"/>
    </row>
    <row r="86" spans="1:22" ht="15.75" customHeight="1" x14ac:dyDescent="0.25">
      <c r="A86" s="151"/>
      <c r="B86" s="8" t="s">
        <v>273</v>
      </c>
      <c r="C86" s="43"/>
      <c r="D86" s="43"/>
      <c r="E86" s="43"/>
      <c r="F86" s="43"/>
      <c r="G86" s="43"/>
      <c r="H86" s="43"/>
      <c r="I86" s="43"/>
      <c r="J86" s="43"/>
      <c r="K86" s="8"/>
      <c r="L86" s="8" t="s">
        <v>273</v>
      </c>
      <c r="M86" s="43"/>
      <c r="N86" s="43"/>
      <c r="O86" s="43"/>
      <c r="P86" s="43"/>
      <c r="Q86" s="43"/>
      <c r="R86" s="43"/>
      <c r="S86" s="43"/>
      <c r="T86" s="150"/>
      <c r="U86" s="150"/>
      <c r="V86" s="150"/>
    </row>
    <row r="87" spans="1:22" ht="15.75" customHeight="1" x14ac:dyDescent="0.25">
      <c r="A87" s="151"/>
      <c r="B87" s="9"/>
      <c r="C87" s="10">
        <v>1920</v>
      </c>
      <c r="D87" s="10">
        <v>1921</v>
      </c>
      <c r="E87" s="10">
        <v>1922</v>
      </c>
      <c r="F87" s="10">
        <v>1923</v>
      </c>
      <c r="G87" s="10">
        <v>1924</v>
      </c>
      <c r="H87" s="10">
        <v>1925</v>
      </c>
      <c r="I87" s="10">
        <v>1926</v>
      </c>
      <c r="J87" s="10">
        <v>1927</v>
      </c>
      <c r="K87" s="21"/>
      <c r="L87" s="10"/>
      <c r="M87" s="10">
        <v>1928</v>
      </c>
      <c r="N87" s="10">
        <v>1929</v>
      </c>
      <c r="O87" s="10">
        <v>1930</v>
      </c>
      <c r="P87" s="10">
        <v>1931</v>
      </c>
      <c r="Q87" s="10">
        <v>1932</v>
      </c>
      <c r="R87" s="10">
        <v>1933</v>
      </c>
      <c r="S87" s="10">
        <v>1934</v>
      </c>
      <c r="T87" s="150"/>
      <c r="U87" s="150"/>
      <c r="V87" s="150"/>
    </row>
    <row r="88" spans="1:22" ht="15.75" customHeight="1" x14ac:dyDescent="0.25">
      <c r="A88" s="151"/>
      <c r="B88" s="36" t="s">
        <v>65</v>
      </c>
      <c r="C88" s="4" t="str">
        <f>'Cuadro Gral'!C88</f>
        <v>-</v>
      </c>
      <c r="D88" s="103">
        <f>'Cuadro Gral'!D88</f>
        <v>17117.409612194355</v>
      </c>
      <c r="E88" s="103">
        <f>'Cuadro Gral'!E88</f>
        <v>17516.471177041003</v>
      </c>
      <c r="F88" s="103">
        <f>'Cuadro Gral'!F88</f>
        <v>18118.273587703054</v>
      </c>
      <c r="G88" s="103">
        <f>'Cuadro Gral'!G88</f>
        <v>17825.313065499799</v>
      </c>
      <c r="H88" s="103">
        <f>'Cuadro Gral'!H88</f>
        <v>18930.58857660343</v>
      </c>
      <c r="I88" s="103">
        <f>'Cuadro Gral'!I88</f>
        <v>20066.275214579371</v>
      </c>
      <c r="J88" s="103">
        <f>'Cuadro Gral'!J88</f>
        <v>19183.676732462991</v>
      </c>
      <c r="K88" s="104"/>
      <c r="L88" s="36" t="s">
        <v>65</v>
      </c>
      <c r="M88" s="103">
        <f>'Cuadro Gral'!K88</f>
        <v>19302.618028674693</v>
      </c>
      <c r="N88" s="103">
        <f>'Cuadro Gral'!L88</f>
        <v>18555.855913254629</v>
      </c>
      <c r="O88" s="103">
        <f>'Cuadro Gral'!M88</f>
        <v>17392.799261093609</v>
      </c>
      <c r="P88" s="103">
        <f>'Cuadro Gral'!N88</f>
        <v>17969.259066028735</v>
      </c>
      <c r="Q88" s="103">
        <f>'Cuadro Gral'!O88</f>
        <v>15289.025084349125</v>
      </c>
      <c r="R88" s="103">
        <f>'Cuadro Gral'!P88</f>
        <v>17016.377090696347</v>
      </c>
      <c r="S88" s="103">
        <f>'Cuadro Gral'!Q88</f>
        <v>18164.566080830904</v>
      </c>
      <c r="T88" s="150"/>
      <c r="U88" s="150"/>
      <c r="V88" s="150"/>
    </row>
    <row r="89" spans="1:22" ht="15.75" customHeight="1" x14ac:dyDescent="0.25">
      <c r="A89" s="151"/>
      <c r="B89" s="14" t="s">
        <v>61</v>
      </c>
      <c r="C89" s="4" t="str">
        <f>'Cuadro Gral'!C89</f>
        <v>-</v>
      </c>
      <c r="D89" s="103">
        <f>'Cuadro Gral'!D89</f>
        <v>3824.845193357562</v>
      </c>
      <c r="E89" s="103">
        <f>'Cuadro Gral'!E89</f>
        <v>3827.9320247330415</v>
      </c>
      <c r="F89" s="103">
        <f>'Cuadro Gral'!F89</f>
        <v>3829.4510144582314</v>
      </c>
      <c r="G89" s="103">
        <f>'Cuadro Gral'!G89</f>
        <v>3834.1736100788216</v>
      </c>
      <c r="H89" s="103">
        <f>'Cuadro Gral'!H89</f>
        <v>3846.6518684077341</v>
      </c>
      <c r="I89" s="103">
        <f>'Cuadro Gral'!I89</f>
        <v>4155.884220019957</v>
      </c>
      <c r="J89" s="103">
        <f>'Cuadro Gral'!J89</f>
        <v>4033.4209245157926</v>
      </c>
      <c r="K89" s="104"/>
      <c r="L89" s="14" t="s">
        <v>61</v>
      </c>
      <c r="M89" s="103">
        <f>'Cuadro Gral'!K89</f>
        <v>4235.3700517594416</v>
      </c>
      <c r="N89" s="103">
        <f>'Cuadro Gral'!L89</f>
        <v>3645.1714114685465</v>
      </c>
      <c r="O89" s="103">
        <f>'Cuadro Gral'!M89</f>
        <v>3264.566268014602</v>
      </c>
      <c r="P89" s="103">
        <f>'Cuadro Gral'!N89</f>
        <v>3914.4367973598355</v>
      </c>
      <c r="Q89" s="103">
        <f>'Cuadro Gral'!O89</f>
        <v>3685.2183811416553</v>
      </c>
      <c r="R89" s="103">
        <f>'Cuadro Gral'!P89</f>
        <v>3953.9541294622209</v>
      </c>
      <c r="S89" s="103">
        <f>'Cuadro Gral'!Q89</f>
        <v>4160.4038336100202</v>
      </c>
      <c r="T89" s="150"/>
      <c r="U89" s="150"/>
      <c r="V89" s="150"/>
    </row>
    <row r="90" spans="1:22" ht="15.75" customHeight="1" x14ac:dyDescent="0.25">
      <c r="A90" s="151"/>
      <c r="B90" s="14" t="s">
        <v>230</v>
      </c>
      <c r="C90" s="4" t="s">
        <v>0</v>
      </c>
      <c r="D90" s="103">
        <f>SUM(D91:D94)</f>
        <v>4085.503559717115</v>
      </c>
      <c r="E90" s="103">
        <f t="shared" ref="E90:J90" si="0">SUM(E91:E94)</f>
        <v>4209.5611066646452</v>
      </c>
      <c r="F90" s="103">
        <f t="shared" si="0"/>
        <v>4441.3735992427937</v>
      </c>
      <c r="G90" s="103">
        <f t="shared" si="0"/>
        <v>4264.467717362556</v>
      </c>
      <c r="H90" s="103">
        <f t="shared" si="0"/>
        <v>4640.2768854686974</v>
      </c>
      <c r="I90" s="103">
        <f t="shared" si="0"/>
        <v>4800.1955842978041</v>
      </c>
      <c r="J90" s="103">
        <f t="shared" si="0"/>
        <v>4547.6580507936251</v>
      </c>
      <c r="K90" s="104"/>
      <c r="L90" s="14" t="s">
        <v>230</v>
      </c>
      <c r="M90" s="103">
        <f>SUM(M91:M94)</f>
        <v>4471.7369033573932</v>
      </c>
      <c r="N90" s="103">
        <v>4560.2602634450986</v>
      </c>
      <c r="O90" s="103">
        <v>4415.5156778541677</v>
      </c>
      <c r="P90" s="103">
        <v>4005.5408345365577</v>
      </c>
      <c r="Q90" s="103">
        <v>3130.9931198657164</v>
      </c>
      <c r="R90" s="103">
        <v>3802.1125730312606</v>
      </c>
      <c r="S90" s="103">
        <v>4378.0405305020286</v>
      </c>
      <c r="T90" s="150"/>
      <c r="U90" s="150"/>
      <c r="V90" s="150"/>
    </row>
    <row r="91" spans="1:22" ht="15.75" customHeight="1" x14ac:dyDescent="0.25">
      <c r="A91" s="151"/>
      <c r="B91" s="15" t="s">
        <v>1</v>
      </c>
      <c r="C91" s="4" t="str">
        <f>'Cuadro Gral'!C91</f>
        <v>-</v>
      </c>
      <c r="D91" s="103">
        <f>'Cuadro Gral'!D91</f>
        <v>2199.6529324245021</v>
      </c>
      <c r="E91" s="103">
        <f>'Cuadro Gral'!E91</f>
        <v>2259.4061296321961</v>
      </c>
      <c r="F91" s="103">
        <f>'Cuadro Gral'!F91</f>
        <v>2409.2237415835552</v>
      </c>
      <c r="G91" s="103">
        <f>'Cuadro Gral'!G91</f>
        <v>2261.322090866398</v>
      </c>
      <c r="H91" s="103">
        <f>'Cuadro Gral'!H91</f>
        <v>2138.9408941961951</v>
      </c>
      <c r="I91" s="103">
        <f>'Cuadro Gral'!I91</f>
        <v>2078.1951781027819</v>
      </c>
      <c r="J91" s="103">
        <f>'Cuadro Gral'!J91</f>
        <v>1798.3115252609628</v>
      </c>
      <c r="K91" s="104"/>
      <c r="L91" s="15" t="s">
        <v>1</v>
      </c>
      <c r="M91" s="103">
        <f>'Cuadro Gral'!K91</f>
        <v>1712.2677921967245</v>
      </c>
      <c r="N91" s="103">
        <f>'Cuadro Gral'!L91</f>
        <v>1729.9633274645225</v>
      </c>
      <c r="O91" s="103">
        <f>'Cuadro Gral'!M91</f>
        <v>1610.5193588872035</v>
      </c>
      <c r="P91" s="103">
        <f>'Cuadro Gral'!N91</f>
        <v>1371.6218930495415</v>
      </c>
      <c r="Q91" s="103">
        <f>'Cuadro Gral'!O91</f>
        <v>1104.4013882229215</v>
      </c>
      <c r="R91" s="103">
        <f>'Cuadro Gral'!P91</f>
        <v>1180.3150319900026</v>
      </c>
      <c r="S91" s="103">
        <f>'Cuadro Gral'!Q91</f>
        <v>1405.5281564397842</v>
      </c>
      <c r="T91" s="150"/>
      <c r="U91" s="150"/>
      <c r="V91" s="150"/>
    </row>
    <row r="92" spans="1:22" ht="15.75" customHeight="1" x14ac:dyDescent="0.25">
      <c r="A92" s="151"/>
      <c r="B92" s="15" t="s">
        <v>2</v>
      </c>
      <c r="C92" s="4" t="str">
        <f>'Cuadro Gral'!C92</f>
        <v>-</v>
      </c>
      <c r="D92" s="103">
        <f>'Cuadro Gral'!D92</f>
        <v>1543.198755398598</v>
      </c>
      <c r="E92" s="103">
        <f>'Cuadro Gral'!E92</f>
        <v>1553.3417141221348</v>
      </c>
      <c r="F92" s="103">
        <f>'Cuadro Gral'!F92</f>
        <v>1559.9217587312014</v>
      </c>
      <c r="G92" s="103">
        <f>'Cuadro Gral'!G92</f>
        <v>1496.9172649858829</v>
      </c>
      <c r="H92" s="103">
        <f>'Cuadro Gral'!H92</f>
        <v>1928.3873182412456</v>
      </c>
      <c r="I92" s="103">
        <f>'Cuadro Gral'!I92</f>
        <v>2154.621742129455</v>
      </c>
      <c r="J92" s="103">
        <f>'Cuadro Gral'!J92</f>
        <v>2181.4586754502529</v>
      </c>
      <c r="K92" s="104"/>
      <c r="L92" s="15" t="s">
        <v>2</v>
      </c>
      <c r="M92" s="103">
        <f>'Cuadro Gral'!K92</f>
        <v>2125.2771089074922</v>
      </c>
      <c r="N92" s="103">
        <f>'Cuadro Gral'!L92</f>
        <v>2245.713073130511</v>
      </c>
      <c r="O92" s="103">
        <f>'Cuadro Gral'!M92</f>
        <v>2234.5829570983669</v>
      </c>
      <c r="P92" s="103">
        <f>'Cuadro Gral'!N92</f>
        <v>2123.2301997575005</v>
      </c>
      <c r="Q92" s="103">
        <f>'Cuadro Gral'!O92</f>
        <v>1555.8798659015861</v>
      </c>
      <c r="R92" s="103">
        <f>'Cuadro Gral'!P92</f>
        <v>2067.069721546814</v>
      </c>
      <c r="S92" s="103">
        <f>'Cuadro Gral'!Q92</f>
        <v>2244.6947691071096</v>
      </c>
      <c r="T92" s="150"/>
      <c r="U92" s="150"/>
      <c r="V92" s="150"/>
    </row>
    <row r="93" spans="1:22" ht="15.75" customHeight="1" x14ac:dyDescent="0.25">
      <c r="A93" s="151"/>
      <c r="B93" s="15" t="s">
        <v>63</v>
      </c>
      <c r="C93" s="4" t="str">
        <f>'Cuadro Gral'!C93</f>
        <v>-</v>
      </c>
      <c r="D93" s="103">
        <f>'Cuadro Gral'!D93</f>
        <v>290.52019862210403</v>
      </c>
      <c r="E93" s="103">
        <f>'Cuadro Gral'!E93</f>
        <v>332.53356343377072</v>
      </c>
      <c r="F93" s="103">
        <f>'Cuadro Gral'!F93</f>
        <v>391.75192772808236</v>
      </c>
      <c r="G93" s="103">
        <f>'Cuadro Gral'!G93</f>
        <v>408.52628773879184</v>
      </c>
      <c r="H93" s="103">
        <f>'Cuadro Gral'!H93</f>
        <v>464.12891622761737</v>
      </c>
      <c r="I93" s="103">
        <f>'Cuadro Gral'!I93</f>
        <v>442.36302622061169</v>
      </c>
      <c r="J93" s="103">
        <f>'Cuadro Gral'!J93</f>
        <v>428.69965153279918</v>
      </c>
      <c r="K93" s="104"/>
      <c r="L93" s="15" t="s">
        <v>63</v>
      </c>
      <c r="M93" s="103">
        <f>'Cuadro Gral'!K93</f>
        <v>499.55906322736246</v>
      </c>
      <c r="N93" s="103">
        <f>'Cuadro Gral'!L93</f>
        <v>456.53215955909866</v>
      </c>
      <c r="O93" s="103">
        <f>'Cuadro Gral'!M93</f>
        <v>442.86751697872506</v>
      </c>
      <c r="P93" s="103">
        <f>'Cuadro Gral'!N93</f>
        <v>382.63695614223371</v>
      </c>
      <c r="Q93" s="103">
        <f>'Cuadro Gral'!O93</f>
        <v>336.5842910945201</v>
      </c>
      <c r="R93" s="103">
        <f>'Cuadro Gral'!P93</f>
        <v>431.23002026392885</v>
      </c>
      <c r="S93" s="103">
        <f>'Cuadro Gral'!Q93</f>
        <v>574.45965342425472</v>
      </c>
      <c r="T93" s="150"/>
      <c r="U93" s="150"/>
      <c r="V93" s="150"/>
    </row>
    <row r="94" spans="1:22" ht="15.75" customHeight="1" x14ac:dyDescent="0.25">
      <c r="A94" s="151"/>
      <c r="B94" s="15" t="s">
        <v>3</v>
      </c>
      <c r="C94" s="4" t="str">
        <f>'Cuadro Gral'!C94</f>
        <v>-</v>
      </c>
      <c r="D94" s="103">
        <f>'Cuadro Gral'!D94</f>
        <v>52.131673271910657</v>
      </c>
      <c r="E94" s="103">
        <f>'Cuadro Gral'!E94</f>
        <v>64.279699476543215</v>
      </c>
      <c r="F94" s="103">
        <f>'Cuadro Gral'!F94</f>
        <v>80.476171199954891</v>
      </c>
      <c r="G94" s="103">
        <f>'Cuadro Gral'!G94</f>
        <v>97.702073771483043</v>
      </c>
      <c r="H94" s="103">
        <f>'Cuadro Gral'!H94</f>
        <v>108.81975680363983</v>
      </c>
      <c r="I94" s="103">
        <f>'Cuadro Gral'!I94</f>
        <v>125.01563784495548</v>
      </c>
      <c r="J94" s="103">
        <f>'Cuadro Gral'!J94</f>
        <v>139.18819854961012</v>
      </c>
      <c r="K94" s="104"/>
      <c r="L94" s="15" t="s">
        <v>3</v>
      </c>
      <c r="M94" s="103">
        <f>'Cuadro Gral'!K94</f>
        <v>134.63293902581398</v>
      </c>
      <c r="N94" s="103">
        <f>'Cuadro Gral'!L94</f>
        <v>128.05170329096669</v>
      </c>
      <c r="O94" s="103">
        <f>'Cuadro Gral'!M94</f>
        <v>127.54584488987282</v>
      </c>
      <c r="P94" s="103">
        <f>'Cuadro Gral'!N94</f>
        <v>128.05178558728193</v>
      </c>
      <c r="Q94" s="103">
        <f>'Cuadro Gral'!O94</f>
        <v>134.12757464668846</v>
      </c>
      <c r="R94" s="103">
        <f>'Cuadro Gral'!P94</f>
        <v>123.49779923051483</v>
      </c>
      <c r="S94" s="103">
        <f>'Cuadro Gral'!Q94</f>
        <v>153.35795153088034</v>
      </c>
      <c r="T94" s="150"/>
      <c r="U94" s="150"/>
      <c r="V94" s="150"/>
    </row>
    <row r="95" spans="1:22" ht="15.75" customHeight="1" x14ac:dyDescent="0.25">
      <c r="A95" s="151"/>
      <c r="B95" s="14" t="s">
        <v>231</v>
      </c>
      <c r="C95" s="4" t="str">
        <f>'Cuadro Gral'!C95</f>
        <v>-</v>
      </c>
      <c r="D95" s="103">
        <f>'Cuadro Gral'!D95</f>
        <v>9207.0608591196797</v>
      </c>
      <c r="E95" s="103">
        <f>'Cuadro Gral'!E95</f>
        <v>9478.9780456433182</v>
      </c>
      <c r="F95" s="103">
        <f>'Cuadro Gral'!F95</f>
        <v>9847.4489740020272</v>
      </c>
      <c r="G95" s="103">
        <f>'Cuadro Gral'!G95</f>
        <v>9726.6717380584214</v>
      </c>
      <c r="H95" s="103">
        <f>'Cuadro Gral'!H95</f>
        <v>10443.659822726997</v>
      </c>
      <c r="I95" s="103">
        <f>'Cuadro Gral'!I95</f>
        <v>11110.195410261611</v>
      </c>
      <c r="J95" s="103">
        <f>'Cuadro Gral'!J95</f>
        <v>10602.597757153573</v>
      </c>
      <c r="K95" s="104"/>
      <c r="L95" s="14" t="s">
        <v>231</v>
      </c>
      <c r="M95" s="103">
        <f>'Cuadro Gral'!K95</f>
        <v>10595.511073557856</v>
      </c>
      <c r="N95" s="103">
        <f>'Cuadro Gral'!L95</f>
        <v>10350.424238340984</v>
      </c>
      <c r="O95" s="103">
        <f>'Cuadro Gral'!M95</f>
        <v>9712.7173152248397</v>
      </c>
      <c r="P95" s="103">
        <f>'Cuadro Gral'!N95</f>
        <v>10049.281434132341</v>
      </c>
      <c r="Q95" s="103">
        <f>'Cuadro Gral'!O95</f>
        <v>8472.8135833417546</v>
      </c>
      <c r="R95" s="103">
        <f>'Cuadro Gral'!P95</f>
        <v>9260.3103882028663</v>
      </c>
      <c r="S95" s="103">
        <f>'Cuadro Gral'!Q95</f>
        <v>9626.1217167188533</v>
      </c>
      <c r="T95" s="150"/>
      <c r="U95" s="150"/>
      <c r="V95" s="150"/>
    </row>
    <row r="96" spans="1:22" ht="15.75" customHeight="1" x14ac:dyDescent="0.25">
      <c r="A96" s="151"/>
      <c r="B96" s="15" t="s">
        <v>64</v>
      </c>
      <c r="C96" s="4" t="str">
        <f>'Cuadro Gral'!C96</f>
        <v>-</v>
      </c>
      <c r="D96" s="103">
        <f>'Cuadro Gral'!D96</f>
        <v>273.31168511487141</v>
      </c>
      <c r="E96" s="103">
        <f>'Cuadro Gral'!E96</f>
        <v>272.80911825084087</v>
      </c>
      <c r="F96" s="103">
        <f>'Cuadro Gral'!F96</f>
        <v>293.05473663379803</v>
      </c>
      <c r="G96" s="103">
        <f>'Cuadro Gral'!G96</f>
        <v>308.7993005212677</v>
      </c>
      <c r="H96" s="103">
        <f>'Cuadro Gral'!H96</f>
        <v>346.19866815669604</v>
      </c>
      <c r="I96" s="103">
        <f>'Cuadro Gral'!I96</f>
        <v>347.71555951208262</v>
      </c>
      <c r="J96" s="103">
        <f>'Cuadro Gral'!J96</f>
        <v>360.87703842135278</v>
      </c>
      <c r="K96" s="104"/>
      <c r="L96" s="15" t="s">
        <v>64</v>
      </c>
      <c r="M96" s="103">
        <f>'Cuadro Gral'!K96</f>
        <v>377.07345704598276</v>
      </c>
      <c r="N96" s="103">
        <f>'Cuadro Gral'!L96</f>
        <v>476.77748814265072</v>
      </c>
      <c r="O96" s="103">
        <f>'Cuadro Gral'!M96</f>
        <v>472.2233066756005</v>
      </c>
      <c r="P96" s="103">
        <f>'Cuadro Gral'!N96</f>
        <v>444.8913815463273</v>
      </c>
      <c r="Q96" s="103">
        <f>'Cuadro Gral'!O96</f>
        <v>402.88886573118492</v>
      </c>
      <c r="R96" s="103">
        <f>'Cuadro Gral'!P96</f>
        <v>349.23557979121</v>
      </c>
      <c r="S96" s="103">
        <f>'Cuadro Gral'!Q96</f>
        <v>482.84978798831628</v>
      </c>
      <c r="T96" s="150"/>
      <c r="U96" s="150"/>
      <c r="V96" s="150"/>
    </row>
    <row r="97" spans="1:22" ht="15.75" customHeight="1" x14ac:dyDescent="0.25">
      <c r="A97" s="151"/>
      <c r="B97" s="223" t="s">
        <v>4</v>
      </c>
      <c r="C97" s="4" t="str">
        <f>'Cuadro Gral'!C97</f>
        <v>-</v>
      </c>
      <c r="D97" s="103">
        <f>'Cuadro Gral'!D97</f>
        <v>4984.9014568451275</v>
      </c>
      <c r="E97" s="103">
        <f>'Cuadro Gral'!E97</f>
        <v>4993.5709845320898</v>
      </c>
      <c r="F97" s="103">
        <f>'Cuadro Gral'!F97</f>
        <v>5173.2512316650245</v>
      </c>
      <c r="G97" s="103">
        <f>'Cuadro Gral'!G97</f>
        <v>4973.1874234769402</v>
      </c>
      <c r="H97" s="103">
        <f>'Cuadro Gral'!H97</f>
        <v>5643.9493400808733</v>
      </c>
      <c r="I97" s="103">
        <f>'Cuadro Gral'!I97</f>
        <v>6251.2880284333805</v>
      </c>
      <c r="J97" s="103">
        <f>'Cuadro Gral'!J97</f>
        <v>5829.2017552576717</v>
      </c>
      <c r="K97" s="104"/>
      <c r="L97" s="223" t="s">
        <v>4</v>
      </c>
      <c r="M97" s="103">
        <f>'Cuadro Gral'!K97</f>
        <v>5904.6160401321276</v>
      </c>
      <c r="N97" s="103">
        <f>'Cuadro Gral'!L97</f>
        <v>5773.9677120290444</v>
      </c>
      <c r="O97" s="103">
        <f>'Cuadro Gral'!M97</f>
        <v>5479.916121518464</v>
      </c>
      <c r="P97" s="103">
        <f>'Cuadro Gral'!N97</f>
        <v>5920.244015867338</v>
      </c>
      <c r="Q97" s="103">
        <f>'Cuadro Gral'!O97</f>
        <v>4679.280858900509</v>
      </c>
      <c r="R97" s="103">
        <f>'Cuadro Gral'!P97</f>
        <v>5396.9550540777855</v>
      </c>
      <c r="S97" s="103">
        <f>'Cuadro Gral'!Q97</f>
        <v>5277.4368337045844</v>
      </c>
      <c r="T97" s="150"/>
      <c r="U97" s="150"/>
      <c r="V97" s="150"/>
    </row>
    <row r="98" spans="1:22" ht="15.75" customHeight="1" x14ac:dyDescent="0.25">
      <c r="A98" s="151"/>
      <c r="B98" s="39" t="s">
        <v>5</v>
      </c>
      <c r="C98" s="4" t="str">
        <f>'Cuadro Gral'!C98</f>
        <v>-</v>
      </c>
      <c r="D98" s="103">
        <f>'Cuadro Gral'!D98</f>
        <v>3948.8477171596796</v>
      </c>
      <c r="E98" s="103">
        <f>'Cuadro Gral'!E98</f>
        <v>4212.5979428603869</v>
      </c>
      <c r="F98" s="103">
        <f>'Cuadro Gral'!F98</f>
        <v>4381.1430057032048</v>
      </c>
      <c r="G98" s="103">
        <f>'Cuadro Gral'!G98</f>
        <v>4444.6850140602137</v>
      </c>
      <c r="H98" s="103">
        <f>'Cuadro Gral'!H98</f>
        <v>4453.5118144894277</v>
      </c>
      <c r="I98" s="103">
        <f>'Cuadro Gral'!I98</f>
        <v>4511.1918223161465</v>
      </c>
      <c r="J98" s="103">
        <f>'Cuadro Gral'!J98</f>
        <v>4412.5189634745493</v>
      </c>
      <c r="K98" s="104"/>
      <c r="L98" s="39" t="s">
        <v>5</v>
      </c>
      <c r="M98" s="103">
        <f>'Cuadro Gral'!K98</f>
        <v>4313.8215763797471</v>
      </c>
      <c r="N98" s="103">
        <f>'Cuadro Gral'!L98</f>
        <v>4099.6790381692899</v>
      </c>
      <c r="O98" s="103">
        <f>'Cuadro Gral'!M98</f>
        <v>3760.577887030774</v>
      </c>
      <c r="P98" s="103">
        <f>'Cuadro Gral'!N98</f>
        <v>3684.146036718676</v>
      </c>
      <c r="Q98" s="103">
        <f>'Cuadro Gral'!O98</f>
        <v>3390.6438587100602</v>
      </c>
      <c r="R98" s="103">
        <f>'Cuadro Gral'!P98</f>
        <v>3514.1197543338712</v>
      </c>
      <c r="S98" s="103">
        <f>'Cuadro Gral'!Q98</f>
        <v>3865.8350950259533</v>
      </c>
      <c r="T98" s="150"/>
      <c r="U98" s="150"/>
      <c r="V98" s="150"/>
    </row>
    <row r="99" spans="1:22" ht="15.75" customHeight="1" x14ac:dyDescent="0.25">
      <c r="A99" s="151"/>
      <c r="B99" s="31"/>
      <c r="C99" s="4"/>
      <c r="D99" s="106"/>
      <c r="E99" s="106"/>
      <c r="F99" s="106"/>
      <c r="G99" s="106"/>
      <c r="H99" s="106"/>
      <c r="I99" s="106"/>
      <c r="J99" s="106"/>
      <c r="K99" s="110"/>
      <c r="L99" s="31"/>
      <c r="M99" s="106"/>
      <c r="N99" s="103"/>
      <c r="O99" s="103"/>
      <c r="P99" s="103"/>
      <c r="Q99" s="103"/>
      <c r="R99" s="103"/>
      <c r="S99" s="103"/>
      <c r="T99" s="150"/>
      <c r="U99" s="150"/>
      <c r="V99" s="150"/>
    </row>
    <row r="100" spans="1:22" ht="15.75" customHeight="1" x14ac:dyDescent="0.25">
      <c r="A100" s="151"/>
      <c r="B100" s="36" t="s">
        <v>66</v>
      </c>
      <c r="C100" s="4" t="str">
        <f>'Cuadro Gral'!C100</f>
        <v>-</v>
      </c>
      <c r="D100" s="106">
        <f>'Cuadro Gral'!D100</f>
        <v>1.4</v>
      </c>
      <c r="E100" s="106">
        <f>'Cuadro Gral'!E100</f>
        <v>2.331319831023726</v>
      </c>
      <c r="F100" s="106">
        <f>'Cuadro Gral'!F100</f>
        <v>3.4356372615212516</v>
      </c>
      <c r="G100" s="106">
        <f>'Cuadro Gral'!G100</f>
        <v>-1.6169339798582594</v>
      </c>
      <c r="H100" s="106">
        <f>'Cuadro Gral'!H100</f>
        <v>6.2005952268117559</v>
      </c>
      <c r="I100" s="106">
        <f>'Cuadro Gral'!I100</f>
        <v>5.9992146223047271</v>
      </c>
      <c r="J100" s="106">
        <f>'Cuadro Gral'!J100</f>
        <v>-4.3984171086974726</v>
      </c>
      <c r="K100" s="168"/>
      <c r="L100" s="36" t="s">
        <v>66</v>
      </c>
      <c r="M100" s="106">
        <f>'Cuadro Gral'!K100</f>
        <v>0.62001303436491906</v>
      </c>
      <c r="N100" s="106">
        <f>'Cuadro Gral'!L100</f>
        <v>-3.8687089715536138</v>
      </c>
      <c r="O100" s="106">
        <f>'Cuadro Gral'!M100</f>
        <v>-6.2678685240826759</v>
      </c>
      <c r="P100" s="106">
        <f>'Cuadro Gral'!N100</f>
        <v>3.3143589843218857</v>
      </c>
      <c r="Q100" s="106">
        <f>'Cuadro Gral'!O100</f>
        <v>-14.91566219748398</v>
      </c>
      <c r="R100" s="106">
        <f>'Cuadro Gral'!P100</f>
        <v>11.297986606846866</v>
      </c>
      <c r="S100" s="106">
        <f>'Cuadro Gral'!Q100</f>
        <v>6.7475525725292362</v>
      </c>
      <c r="T100" s="150"/>
      <c r="U100" s="150"/>
      <c r="V100" s="150"/>
    </row>
    <row r="101" spans="1:22" ht="15.75" customHeight="1" x14ac:dyDescent="0.25">
      <c r="A101" s="151"/>
      <c r="B101" s="14" t="s">
        <v>61</v>
      </c>
      <c r="C101" s="4" t="str">
        <f>'Cuadro Gral'!C101</f>
        <v>-</v>
      </c>
      <c r="D101" s="4" t="str">
        <f>'Cuadro Gral'!D101</f>
        <v>-</v>
      </c>
      <c r="E101" s="13">
        <f>'Cuadro Gral'!E101</f>
        <v>8.0704740177206524E-2</v>
      </c>
      <c r="F101" s="13">
        <f>'Cuadro Gral'!F101</f>
        <v>3.9681731947571741E-2</v>
      </c>
      <c r="G101" s="13">
        <f>'Cuadro Gral'!G101</f>
        <v>0.12332304559479201</v>
      </c>
      <c r="H101" s="13">
        <f>'Cuadro Gral'!H101</f>
        <v>0.32544844333890488</v>
      </c>
      <c r="I101" s="13">
        <f>'Cuadro Gral'!I101</f>
        <v>8.0390002056574197</v>
      </c>
      <c r="J101" s="13">
        <f>'Cuadro Gral'!J101</f>
        <v>-2.9467446401472697</v>
      </c>
      <c r="K101" s="168"/>
      <c r="L101" s="14" t="s">
        <v>61</v>
      </c>
      <c r="M101" s="13">
        <f>'Cuadro Gral'!K101</f>
        <v>5.0068944209658239</v>
      </c>
      <c r="N101" s="106">
        <f>'Cuadro Gral'!L101</f>
        <v>-13.934995834560359</v>
      </c>
      <c r="O101" s="106">
        <f>'Cuadro Gral'!M101</f>
        <v>-10.441351050226977</v>
      </c>
      <c r="P101" s="106">
        <f>'Cuadro Gral'!N101</f>
        <v>19.906795451282488</v>
      </c>
      <c r="Q101" s="106">
        <f>'Cuadro Gral'!O101</f>
        <v>-5.8557189216282834</v>
      </c>
      <c r="R101" s="106">
        <f>'Cuadro Gral'!P101</f>
        <v>7.2922611505403578</v>
      </c>
      <c r="S101" s="106">
        <f>'Cuadro Gral'!Q101</f>
        <v>5.2213479819979369</v>
      </c>
      <c r="T101" s="150"/>
      <c r="U101" s="150"/>
      <c r="V101" s="150"/>
    </row>
    <row r="102" spans="1:22" ht="15.75" customHeight="1" x14ac:dyDescent="0.25">
      <c r="A102" s="151"/>
      <c r="B102" s="14" t="s">
        <v>230</v>
      </c>
      <c r="C102" s="4" t="s">
        <v>0</v>
      </c>
      <c r="D102" s="52" t="s">
        <v>0</v>
      </c>
      <c r="E102" s="106">
        <f>((E90/D90)-1)*100</f>
        <v>3.0365301396560351</v>
      </c>
      <c r="F102" s="106">
        <f t="shared" ref="F102:J102" si="1">((F90/E90)-1)*100</f>
        <v>5.5068090640408851</v>
      </c>
      <c r="G102" s="106">
        <f t="shared" si="1"/>
        <v>-3.9831344499007715</v>
      </c>
      <c r="H102" s="106">
        <f t="shared" si="1"/>
        <v>8.8125691883198964</v>
      </c>
      <c r="I102" s="106">
        <f t="shared" si="1"/>
        <v>3.4463180274845628</v>
      </c>
      <c r="J102" s="106">
        <f t="shared" si="1"/>
        <v>-5.2609842467725487</v>
      </c>
      <c r="K102" s="168"/>
      <c r="L102" s="14" t="s">
        <v>230</v>
      </c>
      <c r="M102" s="106">
        <f>((M90/J90)-1)*100</f>
        <v>-1.6694559394803798</v>
      </c>
      <c r="N102" s="106">
        <v>1.9796191502510219</v>
      </c>
      <c r="O102" s="106">
        <v>-3.1740422087572218</v>
      </c>
      <c r="P102" s="106">
        <v>-9.2848689310247821</v>
      </c>
      <c r="Q102" s="106">
        <v>-21.833448984724345</v>
      </c>
      <c r="R102" s="106">
        <v>21.434715040010289</v>
      </c>
      <c r="S102" s="106">
        <v>15.14757773233435</v>
      </c>
      <c r="T102" s="150"/>
      <c r="U102" s="150"/>
      <c r="V102" s="150"/>
    </row>
    <row r="103" spans="1:22" ht="15.75" customHeight="1" x14ac:dyDescent="0.25">
      <c r="A103" s="151"/>
      <c r="B103" s="15" t="s">
        <v>1</v>
      </c>
      <c r="C103" s="4" t="str">
        <f>'Cuadro Gral'!C103</f>
        <v>-</v>
      </c>
      <c r="D103" s="4" t="str">
        <f>'Cuadro Gral'!D103</f>
        <v>-</v>
      </c>
      <c r="E103" s="13">
        <f>'Cuadro Gral'!E103</f>
        <v>2.7164829654209521</v>
      </c>
      <c r="F103" s="13">
        <f>'Cuadro Gral'!F103</f>
        <v>6.6308402896892105</v>
      </c>
      <c r="G103" s="13">
        <f>'Cuadro Gral'!G103</f>
        <v>-6.1389753124358348</v>
      </c>
      <c r="H103" s="13">
        <f>'Cuadro Gral'!H103</f>
        <v>-5.4119312398931196</v>
      </c>
      <c r="I103" s="13">
        <f>'Cuadro Gral'!I103</f>
        <v>-2.8399904017095912</v>
      </c>
      <c r="J103" s="13">
        <f>'Cuadro Gral'!J103</f>
        <v>-13.467630749549208</v>
      </c>
      <c r="K103" s="168"/>
      <c r="L103" s="15" t="s">
        <v>1</v>
      </c>
      <c r="M103" s="13">
        <f>'Cuadro Gral'!K103</f>
        <v>-4.7846956356325414</v>
      </c>
      <c r="N103" s="106">
        <f>'Cuadro Gral'!L103</f>
        <v>1.033456060345328</v>
      </c>
      <c r="O103" s="106">
        <f>'Cuadro Gral'!M103</f>
        <v>-6.9044220002269725</v>
      </c>
      <c r="P103" s="106">
        <f>'Cuadro Gral'!N103</f>
        <v>-14.833566856515734</v>
      </c>
      <c r="Q103" s="106">
        <f>'Cuadro Gral'!O103</f>
        <v>-19.482082210900398</v>
      </c>
      <c r="R103" s="106">
        <f>'Cuadro Gral'!P103</f>
        <v>6.8737367207798217</v>
      </c>
      <c r="S103" s="106">
        <f>'Cuadro Gral'!Q103</f>
        <v>19.080763893184848</v>
      </c>
      <c r="T103" s="150"/>
      <c r="U103" s="150"/>
      <c r="V103" s="150"/>
    </row>
    <row r="104" spans="1:22" ht="15.75" customHeight="1" x14ac:dyDescent="0.25">
      <c r="A104" s="151"/>
      <c r="B104" s="15" t="s">
        <v>2</v>
      </c>
      <c r="C104" s="4" t="str">
        <f>'Cuadro Gral'!C104</f>
        <v>-</v>
      </c>
      <c r="D104" s="4" t="str">
        <f>'Cuadro Gral'!D104</f>
        <v>-</v>
      </c>
      <c r="E104" s="13">
        <f>'Cuadro Gral'!E104</f>
        <v>0.65726846189146926</v>
      </c>
      <c r="F104" s="13">
        <f>'Cuadro Gral'!F104</f>
        <v>0.42360573653847933</v>
      </c>
      <c r="G104" s="13">
        <f>'Cuadro Gral'!G104</f>
        <v>-4.0389521713297132</v>
      </c>
      <c r="H104" s="13">
        <f>'Cuadro Gral'!H104</f>
        <v>28.823907863700924</v>
      </c>
      <c r="I104" s="13">
        <f>'Cuadro Gral'!I104</f>
        <v>11.731793802426726</v>
      </c>
      <c r="J104" s="13">
        <f>'Cuadro Gral'!J104</f>
        <v>1.2455519591236586</v>
      </c>
      <c r="K104" s="168"/>
      <c r="L104" s="15" t="s">
        <v>2</v>
      </c>
      <c r="M104" s="13">
        <f>'Cuadro Gral'!K104</f>
        <v>-2.5754128269775634</v>
      </c>
      <c r="N104" s="106">
        <f>'Cuadro Gral'!L104</f>
        <v>5.6668358078222347</v>
      </c>
      <c r="O104" s="106">
        <f>'Cuadro Gral'!M104</f>
        <v>-0.49561612145886391</v>
      </c>
      <c r="P104" s="106">
        <f>'Cuadro Gral'!N104</f>
        <v>-4.9831561181089228</v>
      </c>
      <c r="Q104" s="106">
        <f>'Cuadro Gral'!O104</f>
        <v>-26.721093827730634</v>
      </c>
      <c r="R104" s="106">
        <f>'Cuadro Gral'!P104</f>
        <v>32.855355149737655</v>
      </c>
      <c r="S104" s="106">
        <f>'Cuadro Gral'!Q104</f>
        <v>8.5930844861573661</v>
      </c>
      <c r="T104" s="150"/>
      <c r="U104" s="150"/>
      <c r="V104" s="150"/>
    </row>
    <row r="105" spans="1:22" ht="15.75" customHeight="1" x14ac:dyDescent="0.25">
      <c r="A105" s="151"/>
      <c r="B105" s="15" t="s">
        <v>63</v>
      </c>
      <c r="C105" s="4" t="str">
        <f>'Cuadro Gral'!C105</f>
        <v>-</v>
      </c>
      <c r="D105" s="4" t="str">
        <f>'Cuadro Gral'!D105</f>
        <v>-</v>
      </c>
      <c r="E105" s="13">
        <f>'Cuadro Gral'!E105</f>
        <v>14.461426438137547</v>
      </c>
      <c r="F105" s="13">
        <f>'Cuadro Gral'!F105</f>
        <v>17.808236763476625</v>
      </c>
      <c r="G105" s="13">
        <f>'Cuadro Gral'!G105</f>
        <v>4.281883208077697</v>
      </c>
      <c r="H105" s="13">
        <f>'Cuadro Gral'!H105</f>
        <v>13.610538699134423</v>
      </c>
      <c r="I105" s="13">
        <f>'Cuadro Gral'!I105</f>
        <v>-4.6896216214917459</v>
      </c>
      <c r="J105" s="13">
        <f>'Cuadro Gral'!J105</f>
        <v>-3.0887243910385997</v>
      </c>
      <c r="K105" s="168"/>
      <c r="L105" s="15" t="s">
        <v>63</v>
      </c>
      <c r="M105" s="13">
        <f>'Cuadro Gral'!K105</f>
        <v>16.528917492983286</v>
      </c>
      <c r="N105" s="106">
        <f>'Cuadro Gral'!L105</f>
        <v>-8.6129762895886248</v>
      </c>
      <c r="O105" s="106">
        <f>'Cuadro Gral'!M105</f>
        <v>-2.9931391018697129</v>
      </c>
      <c r="P105" s="106">
        <f>'Cuadro Gral'!N105</f>
        <v>-13.600130632155793</v>
      </c>
      <c r="Q105" s="106">
        <f>'Cuadro Gral'!O105</f>
        <v>-12.035603019640096</v>
      </c>
      <c r="R105" s="106">
        <f>'Cuadro Gral'!P105</f>
        <v>28.119473092946645</v>
      </c>
      <c r="S105" s="106">
        <f>'Cuadro Gral'!Q105</f>
        <v>33.214207367257046</v>
      </c>
      <c r="T105" s="150"/>
      <c r="U105" s="150"/>
      <c r="V105" s="150"/>
    </row>
    <row r="106" spans="1:22" ht="15.75" customHeight="1" x14ac:dyDescent="0.25">
      <c r="A106" s="151"/>
      <c r="B106" s="15" t="s">
        <v>3</v>
      </c>
      <c r="C106" s="4" t="str">
        <f>'Cuadro Gral'!C106</f>
        <v>-</v>
      </c>
      <c r="D106" s="4" t="str">
        <f>'Cuadro Gral'!D106</f>
        <v>-</v>
      </c>
      <c r="E106" s="13">
        <f>'Cuadro Gral'!E106</f>
        <v>23.302582561028395</v>
      </c>
      <c r="F106" s="13">
        <f>'Cuadro Gral'!F106</f>
        <v>25.196869082006291</v>
      </c>
      <c r="G106" s="13">
        <f>'Cuadro Gral'!G106</f>
        <v>21.404972819504376</v>
      </c>
      <c r="H106" s="13">
        <f>'Cuadro Gral'!H106</f>
        <v>11.379167916292253</v>
      </c>
      <c r="I106" s="13">
        <f>'Cuadro Gral'!I106</f>
        <v>14.883217457047216</v>
      </c>
      <c r="J106" s="13">
        <f>'Cuadro Gral'!J106</f>
        <v>11.33663031998562</v>
      </c>
      <c r="K106" s="168"/>
      <c r="L106" s="15" t="s">
        <v>3</v>
      </c>
      <c r="M106" s="13">
        <f>'Cuadro Gral'!K106</f>
        <v>-3.2727340185903286</v>
      </c>
      <c r="N106" s="106">
        <f>'Cuadro Gral'!L106</f>
        <v>-4.8882805221873937</v>
      </c>
      <c r="O106" s="106">
        <f>'Cuadro Gral'!M106</f>
        <v>-0.3950423056415131</v>
      </c>
      <c r="P106" s="106">
        <f>'Cuadro Gral'!N106</f>
        <v>0.39667360222197523</v>
      </c>
      <c r="Q106" s="106">
        <f>'Cuadro Gral'!O106</f>
        <v>4.7447905794840928</v>
      </c>
      <c r="R106" s="106">
        <f>'Cuadro Gral'!P106</f>
        <v>-7.9251231107205218</v>
      </c>
      <c r="S106" s="106">
        <f>'Cuadro Gral'!Q106</f>
        <v>24.178691836143607</v>
      </c>
      <c r="T106" s="150"/>
      <c r="U106" s="150"/>
      <c r="V106" s="150"/>
    </row>
    <row r="107" spans="1:22" ht="15.75" customHeight="1" x14ac:dyDescent="0.25">
      <c r="A107" s="151"/>
      <c r="B107" s="14" t="s">
        <v>231</v>
      </c>
      <c r="C107" s="4" t="str">
        <f>'Cuadro Gral'!C107</f>
        <v>-</v>
      </c>
      <c r="D107" s="4" t="str">
        <f>'Cuadro Gral'!D107</f>
        <v>-</v>
      </c>
      <c r="E107" s="13">
        <f>'Cuadro Gral'!E107</f>
        <v>2.953354937958319</v>
      </c>
      <c r="F107" s="13">
        <f>'Cuadro Gral'!F107</f>
        <v>3.8872431878673286</v>
      </c>
      <c r="G107" s="13">
        <f>'Cuadro Gral'!G107</f>
        <v>-1.2264824754356862</v>
      </c>
      <c r="H107" s="13">
        <f>'Cuadro Gral'!H107</f>
        <v>7.3713609750306608</v>
      </c>
      <c r="I107" s="13">
        <f>'Cuadro Gral'!I107</f>
        <v>6.3822031629575893</v>
      </c>
      <c r="J107" s="13">
        <f>'Cuadro Gral'!J107</f>
        <v>-4.5687554031606847</v>
      </c>
      <c r="K107" s="168"/>
      <c r="L107" s="14" t="s">
        <v>231</v>
      </c>
      <c r="M107" s="13">
        <f>'Cuadro Gral'!K107</f>
        <v>-6.6839125259987586E-2</v>
      </c>
      <c r="N107" s="106">
        <f>'Cuadro Gral'!L107</f>
        <v>-2.3131195231206103</v>
      </c>
      <c r="O107" s="106">
        <f>'Cuadro Gral'!M107</f>
        <v>-6.1611670056372354</v>
      </c>
      <c r="P107" s="106">
        <f>'Cuadro Gral'!N107</f>
        <v>3.4651901006109931</v>
      </c>
      <c r="Q107" s="106">
        <f>'Cuadro Gral'!O107</f>
        <v>-15.687368904169807</v>
      </c>
      <c r="R107" s="106">
        <f>'Cuadro Gral'!P107</f>
        <v>9.2943955052828606</v>
      </c>
      <c r="S107" s="106">
        <f>'Cuadro Gral'!Q107</f>
        <v>3.9503139007307064</v>
      </c>
      <c r="T107" s="150"/>
      <c r="U107" s="150"/>
      <c r="V107" s="150"/>
    </row>
    <row r="108" spans="1:22" ht="15.75" customHeight="1" x14ac:dyDescent="0.25">
      <c r="A108" s="151"/>
      <c r="B108" s="15" t="s">
        <v>64</v>
      </c>
      <c r="C108" s="4" t="str">
        <f>'Cuadro Gral'!C108</f>
        <v>-</v>
      </c>
      <c r="D108" s="4" t="str">
        <f>'Cuadro Gral'!D108</f>
        <v>-</v>
      </c>
      <c r="E108" s="13">
        <f>'Cuadro Gral'!E108</f>
        <v>-0.1838804893465551</v>
      </c>
      <c r="F108" s="13">
        <f>'Cuadro Gral'!F108</f>
        <v>7.4211663131955374</v>
      </c>
      <c r="G108" s="13">
        <f>'Cuadro Gral'!G108</f>
        <v>5.3725676193878025</v>
      </c>
      <c r="H108" s="13">
        <f>'Cuadro Gral'!H108</f>
        <v>12.111221616207191</v>
      </c>
      <c r="I108" s="13">
        <f>'Cuadro Gral'!I108</f>
        <v>0.43815632320687303</v>
      </c>
      <c r="J108" s="13">
        <f>'Cuadro Gral'!J108</f>
        <v>3.7851279729151255</v>
      </c>
      <c r="K108" s="168"/>
      <c r="L108" s="15" t="s">
        <v>64</v>
      </c>
      <c r="M108" s="13">
        <f>'Cuadro Gral'!K108</f>
        <v>4.4880712542645584</v>
      </c>
      <c r="N108" s="106">
        <f>'Cuadro Gral'!L108</f>
        <v>26.441540562880149</v>
      </c>
      <c r="O108" s="106">
        <f>'Cuadro Gral'!M108</f>
        <v>-0.95520060831555398</v>
      </c>
      <c r="P108" s="106">
        <f>'Cuadro Gral'!N108</f>
        <v>-5.7879237942927713</v>
      </c>
      <c r="Q108" s="106">
        <f>'Cuadro Gral'!O108</f>
        <v>-9.4410720363142353</v>
      </c>
      <c r="R108" s="106">
        <f>'Cuadro Gral'!P108</f>
        <v>-13.31714289065844</v>
      </c>
      <c r="S108" s="106">
        <f>'Cuadro Gral'!Q108</f>
        <v>38.259048026259904</v>
      </c>
      <c r="T108" s="150"/>
      <c r="U108" s="150"/>
      <c r="V108" s="150"/>
    </row>
    <row r="109" spans="1:22" ht="15.75" customHeight="1" x14ac:dyDescent="0.25">
      <c r="A109" s="151"/>
      <c r="B109" s="223" t="s">
        <v>4</v>
      </c>
      <c r="C109" s="4" t="str">
        <f>'Cuadro Gral'!C109</f>
        <v>-</v>
      </c>
      <c r="D109" s="4" t="str">
        <f>'Cuadro Gral'!D109</f>
        <v>-</v>
      </c>
      <c r="E109" s="13">
        <f>'Cuadro Gral'!E109</f>
        <v>0.17391572856586546</v>
      </c>
      <c r="F109" s="13">
        <f>'Cuadro Gral'!F109</f>
        <v>3.5982315599298875</v>
      </c>
      <c r="G109" s="13">
        <f>'Cuadro Gral'!G109</f>
        <v>-3.8672741614308448</v>
      </c>
      <c r="H109" s="13">
        <f>'Cuadro Gral'!H109</f>
        <v>13.487565609079311</v>
      </c>
      <c r="I109" s="13">
        <f>'Cuadro Gral'!I109</f>
        <v>10.760881286432756</v>
      </c>
      <c r="J109" s="13">
        <f>'Cuadro Gral'!J109</f>
        <v>-6.7519888902237479</v>
      </c>
      <c r="K109" s="168"/>
      <c r="L109" s="223" t="s">
        <v>4</v>
      </c>
      <c r="M109" s="13">
        <f>'Cuadro Gral'!K109</f>
        <v>1.2937326248218417</v>
      </c>
      <c r="N109" s="106">
        <f>'Cuadro Gral'!L109</f>
        <v>-2.2126473121215851</v>
      </c>
      <c r="O109" s="106">
        <f>'Cuadro Gral'!M109</f>
        <v>-5.0927127614166512</v>
      </c>
      <c r="P109" s="106">
        <f>'Cuadro Gral'!N109</f>
        <v>8.0353035445159371</v>
      </c>
      <c r="Q109" s="106">
        <f>'Cuadro Gral'!O109</f>
        <v>-20.961351485526958</v>
      </c>
      <c r="R109" s="106">
        <f>'Cuadro Gral'!P109</f>
        <v>15.33727546642516</v>
      </c>
      <c r="S109" s="106">
        <f>'Cuadro Gral'!Q109</f>
        <v>-2.2145491147438134</v>
      </c>
      <c r="T109" s="150"/>
      <c r="U109" s="150"/>
      <c r="V109" s="150"/>
    </row>
    <row r="110" spans="1:22" ht="15.75" customHeight="1" x14ac:dyDescent="0.25">
      <c r="A110" s="151"/>
      <c r="B110" s="39" t="s">
        <v>5</v>
      </c>
      <c r="C110" s="4" t="str">
        <f>'Cuadro Gral'!C110</f>
        <v>-</v>
      </c>
      <c r="D110" s="4" t="str">
        <f>'Cuadro Gral'!D110</f>
        <v>-</v>
      </c>
      <c r="E110" s="13">
        <f>'Cuadro Gral'!E110</f>
        <v>6.6791693322227452</v>
      </c>
      <c r="F110" s="13">
        <f>'Cuadro Gral'!F110</f>
        <v>4.000976716243998</v>
      </c>
      <c r="G110" s="13">
        <f>'Cuadro Gral'!G110</f>
        <v>1.4503523001712537</v>
      </c>
      <c r="H110" s="13">
        <f>'Cuadro Gral'!H110</f>
        <v>0.19859226022298504</v>
      </c>
      <c r="I110" s="13">
        <f>'Cuadro Gral'!I110</f>
        <v>1.2951578491171345</v>
      </c>
      <c r="J110" s="13">
        <f>'Cuadro Gral'!J110</f>
        <v>-2.1872902489643242</v>
      </c>
      <c r="K110" s="168"/>
      <c r="L110" s="39" t="s">
        <v>5</v>
      </c>
      <c r="M110" s="13">
        <f>'Cuadro Gral'!K110</f>
        <v>-2.2367583666333957</v>
      </c>
      <c r="N110" s="106">
        <f>'Cuadro Gral'!L110</f>
        <v>-4.9641028127586644</v>
      </c>
      <c r="O110" s="106">
        <f>'Cuadro Gral'!M110</f>
        <v>-8.2714072975317965</v>
      </c>
      <c r="P110" s="106">
        <f>'Cuadro Gral'!N110</f>
        <v>-2.0324496023786942</v>
      </c>
      <c r="Q110" s="106">
        <f>'Cuadro Gral'!O110</f>
        <v>-7.966627139189808</v>
      </c>
      <c r="R110" s="106">
        <f>'Cuadro Gral'!P110</f>
        <v>3.6416651458872629</v>
      </c>
      <c r="S110" s="106">
        <f>'Cuadro Gral'!Q110</f>
        <v>10.008632752435954</v>
      </c>
      <c r="T110" s="150"/>
      <c r="U110" s="150"/>
      <c r="V110" s="150"/>
    </row>
    <row r="111" spans="1:22" ht="15.75" customHeight="1" x14ac:dyDescent="0.25">
      <c r="A111" s="151"/>
      <c r="B111" s="31"/>
      <c r="C111" s="4"/>
      <c r="D111" s="106"/>
      <c r="E111" s="106"/>
      <c r="F111" s="106"/>
      <c r="G111" s="106"/>
      <c r="H111" s="106"/>
      <c r="I111" s="106"/>
      <c r="J111" s="106"/>
      <c r="K111" s="168"/>
      <c r="L111" s="31"/>
      <c r="M111" s="106"/>
      <c r="N111" s="103"/>
      <c r="O111" s="103"/>
      <c r="P111" s="103"/>
      <c r="Q111" s="103"/>
      <c r="R111" s="103"/>
      <c r="S111" s="103"/>
      <c r="T111" s="150"/>
      <c r="U111" s="150"/>
      <c r="V111" s="150"/>
    </row>
    <row r="112" spans="1:22" ht="15.75" customHeight="1" x14ac:dyDescent="0.25">
      <c r="A112" s="151"/>
      <c r="B112" s="36" t="s">
        <v>67</v>
      </c>
      <c r="C112" s="4" t="str">
        <f>'Cuadro Gral'!C112</f>
        <v>-</v>
      </c>
      <c r="D112" s="107">
        <f>'Cuadro Gral'!D112</f>
        <v>1</v>
      </c>
      <c r="E112" s="107">
        <f>'Cuadro Gral'!E112</f>
        <v>1</v>
      </c>
      <c r="F112" s="107">
        <f>'Cuadro Gral'!F112</f>
        <v>1</v>
      </c>
      <c r="G112" s="107">
        <f>'Cuadro Gral'!G112</f>
        <v>1</v>
      </c>
      <c r="H112" s="107">
        <f>'Cuadro Gral'!H112</f>
        <v>1</v>
      </c>
      <c r="I112" s="107">
        <f>'Cuadro Gral'!I112</f>
        <v>1</v>
      </c>
      <c r="J112" s="107">
        <f>'Cuadro Gral'!J112</f>
        <v>1</v>
      </c>
      <c r="K112" s="159"/>
      <c r="L112" s="36" t="s">
        <v>67</v>
      </c>
      <c r="M112" s="107">
        <f>'Cuadro Gral'!K112</f>
        <v>1</v>
      </c>
      <c r="N112" s="107">
        <f>'Cuadro Gral'!L112</f>
        <v>1</v>
      </c>
      <c r="O112" s="107">
        <f>'Cuadro Gral'!M112</f>
        <v>1</v>
      </c>
      <c r="P112" s="107">
        <f>'Cuadro Gral'!N112</f>
        <v>1</v>
      </c>
      <c r="Q112" s="107">
        <f>'Cuadro Gral'!O112</f>
        <v>1</v>
      </c>
      <c r="R112" s="107">
        <f>'Cuadro Gral'!P112</f>
        <v>1</v>
      </c>
      <c r="S112" s="107">
        <f>'Cuadro Gral'!Q112</f>
        <v>1</v>
      </c>
      <c r="T112" s="150"/>
      <c r="U112" s="150"/>
      <c r="V112" s="150"/>
    </row>
    <row r="113" spans="1:22" ht="15.75" customHeight="1" x14ac:dyDescent="0.25">
      <c r="A113" s="151"/>
      <c r="B113" s="14" t="s">
        <v>61</v>
      </c>
      <c r="C113" s="4" t="str">
        <f>'Cuadro Gral'!C113</f>
        <v>-</v>
      </c>
      <c r="D113" s="107">
        <f>'Cuadro Gral'!D113</f>
        <v>0.22344766410408043</v>
      </c>
      <c r="E113" s="107">
        <f>'Cuadro Gral'!E113</f>
        <v>0.21853328710124825</v>
      </c>
      <c r="F113" s="107">
        <f>'Cuadro Gral'!F113</f>
        <v>0.21135849372852475</v>
      </c>
      <c r="G113" s="107">
        <f>'Cuadro Gral'!G113</f>
        <v>0.21509712597977962</v>
      </c>
      <c r="H113" s="107">
        <f>'Cuadro Gral'!H113</f>
        <v>0.20319768996310358</v>
      </c>
      <c r="I113" s="107">
        <f>'Cuadro Gral'!I113</f>
        <v>0.20710790495888615</v>
      </c>
      <c r="J113" s="107">
        <f>'Cuadro Gral'!J113</f>
        <v>0.21025275711044272</v>
      </c>
      <c r="K113" s="159"/>
      <c r="L113" s="14" t="s">
        <v>61</v>
      </c>
      <c r="M113" s="107">
        <f>'Cuadro Gral'!K113</f>
        <v>0.21941946141542334</v>
      </c>
      <c r="N113" s="107">
        <f>'Cuadro Gral'!L113</f>
        <v>0.19644318367792266</v>
      </c>
      <c r="O113" s="107">
        <f>'Cuadro Gral'!M113</f>
        <v>0.18769642649284135</v>
      </c>
      <c r="P113" s="107">
        <f>'Cuadro Gral'!N113</f>
        <v>0.21784074585246319</v>
      </c>
      <c r="Q113" s="107">
        <f>'Cuadro Gral'!O113</f>
        <v>0.24103684576422685</v>
      </c>
      <c r="R113" s="107">
        <f>'Cuadro Gral'!P113</f>
        <v>0.23236168947055325</v>
      </c>
      <c r="S113" s="107">
        <f>'Cuadro Gral'!Q113</f>
        <v>0.22903953857727993</v>
      </c>
      <c r="T113" s="150"/>
      <c r="U113" s="150"/>
      <c r="V113" s="150"/>
    </row>
    <row r="114" spans="1:22" ht="15.75" customHeight="1" x14ac:dyDescent="0.25">
      <c r="A114" s="151"/>
      <c r="B114" s="14" t="s">
        <v>230</v>
      </c>
      <c r="C114" s="4" t="s">
        <v>0</v>
      </c>
      <c r="D114" s="107">
        <f>SUM(D115:D118)</f>
        <v>0.23867534003548196</v>
      </c>
      <c r="E114" s="107">
        <f t="shared" ref="E114:J114" si="2">SUM(E115:E118)</f>
        <v>0.2403201571890892</v>
      </c>
      <c r="F114" s="107">
        <f t="shared" si="2"/>
        <v>0.2451322736542168</v>
      </c>
      <c r="G114" s="107">
        <f t="shared" si="2"/>
        <v>0.23923662387822336</v>
      </c>
      <c r="H114" s="107">
        <f t="shared" si="2"/>
        <v>0.24512058178707022</v>
      </c>
      <c r="I114" s="107">
        <f t="shared" si="2"/>
        <v>0.23921707107904958</v>
      </c>
      <c r="J114" s="107">
        <f t="shared" si="2"/>
        <v>0.23705873041000475</v>
      </c>
      <c r="K114" s="107"/>
      <c r="L114" s="14" t="s">
        <v>230</v>
      </c>
      <c r="M114" s="107">
        <f>SUM(M115:M118)</f>
        <v>0.23166478747672861</v>
      </c>
      <c r="N114" s="107">
        <v>0.24575855108832037</v>
      </c>
      <c r="O114" s="107">
        <v>0.25387032941450355</v>
      </c>
      <c r="P114" s="107">
        <v>0.22291073993747007</v>
      </c>
      <c r="Q114" s="107">
        <v>0.20478696990763731</v>
      </c>
      <c r="R114" s="107">
        <v>0.22343842950624629</v>
      </c>
      <c r="S114" s="107">
        <v>0.24102092563180919</v>
      </c>
      <c r="T114" s="150"/>
      <c r="U114" s="150"/>
      <c r="V114" s="150"/>
    </row>
    <row r="115" spans="1:22" ht="15.75" customHeight="1" x14ac:dyDescent="0.25">
      <c r="A115" s="151"/>
      <c r="B115" s="15" t="s">
        <v>1</v>
      </c>
      <c r="C115" s="4" t="str">
        <f>'Cuadro Gral'!C115</f>
        <v>-</v>
      </c>
      <c r="D115" s="107">
        <f>'Cuadro Gral'!D115</f>
        <v>0.12850384387936131</v>
      </c>
      <c r="E115" s="107">
        <f>'Cuadro Gral'!E115</f>
        <v>0.1289875173370319</v>
      </c>
      <c r="F115" s="107">
        <f>'Cuadro Gral'!F115</f>
        <v>0.13297203676285721</v>
      </c>
      <c r="G115" s="107">
        <f>'Cuadro Gral'!G115</f>
        <v>0.12686016130864478</v>
      </c>
      <c r="H115" s="107">
        <f>'Cuadro Gral'!H115</f>
        <v>0.11298861023474681</v>
      </c>
      <c r="I115" s="107">
        <f>'Cuadro Gral'!I115</f>
        <v>0.10356656409221611</v>
      </c>
      <c r="J115" s="107">
        <f>'Cuadro Gral'!J115</f>
        <v>9.3741755052503831E-2</v>
      </c>
      <c r="K115" s="159"/>
      <c r="L115" s="15" t="s">
        <v>1</v>
      </c>
      <c r="M115" s="107">
        <f>'Cuadro Gral'!K115</f>
        <v>8.8706505493352905E-2</v>
      </c>
      <c r="N115" s="107">
        <f>'Cuadro Gral'!L115</f>
        <v>9.3230047460585899E-2</v>
      </c>
      <c r="O115" s="107">
        <f>'Cuadro Gral'!M115</f>
        <v>9.2596903736468394E-2</v>
      </c>
      <c r="P115" s="107">
        <f>'Cuadro Gral'!N115</f>
        <v>7.6331577613159451E-2</v>
      </c>
      <c r="Q115" s="107">
        <f>'Cuadro Gral'!O115</f>
        <v>7.2234912437514481E-2</v>
      </c>
      <c r="R115" s="107">
        <f>'Cuadro Gral'!P115</f>
        <v>6.9363474122546107E-2</v>
      </c>
      <c r="S115" s="107">
        <f>'Cuadro Gral'!Q115</f>
        <v>7.7377469419599318E-2</v>
      </c>
      <c r="T115" s="150"/>
      <c r="U115" s="150"/>
      <c r="V115" s="150"/>
    </row>
    <row r="116" spans="1:22" ht="15.75" customHeight="1" x14ac:dyDescent="0.25">
      <c r="A116" s="151"/>
      <c r="B116" s="15" t="s">
        <v>2</v>
      </c>
      <c r="C116" s="4" t="str">
        <f>'Cuadro Gral'!C116</f>
        <v>-</v>
      </c>
      <c r="D116" s="107">
        <f>'Cuadro Gral'!D116</f>
        <v>9.0153755174452982E-2</v>
      </c>
      <c r="E116" s="107">
        <f>'Cuadro Gral'!E116</f>
        <v>8.8678918169209434E-2</v>
      </c>
      <c r="F116" s="107">
        <f>'Cuadro Gral'!F116</f>
        <v>8.6096600273765964E-2</v>
      </c>
      <c r="G116" s="107">
        <f>'Cuadro Gral'!G116</f>
        <v>8.3977053277291838E-2</v>
      </c>
      <c r="H116" s="107">
        <f>'Cuadro Gral'!H116</f>
        <v>0.10186621036308219</v>
      </c>
      <c r="I116" s="107">
        <f>'Cuadro Gral'!I116</f>
        <v>0.10737527114967461</v>
      </c>
      <c r="J116" s="107">
        <f>'Cuadro Gral'!J116</f>
        <v>0.11371431586723656</v>
      </c>
      <c r="K116" s="159"/>
      <c r="L116" s="15" t="s">
        <v>2</v>
      </c>
      <c r="M116" s="107">
        <f>'Cuadro Gral'!K116</f>
        <v>0.1101030495319506</v>
      </c>
      <c r="N116" s="107">
        <f>'Cuadro Gral'!L116</f>
        <v>0.12102449402651247</v>
      </c>
      <c r="O116" s="107">
        <f>'Cuadro Gral'!M116</f>
        <v>0.12847747642882085</v>
      </c>
      <c r="P116" s="107">
        <f>'Cuadro Gral'!N116</f>
        <v>0.11815902881446638</v>
      </c>
      <c r="Q116" s="107">
        <f>'Cuadro Gral'!O116</f>
        <v>0.10176449167411528</v>
      </c>
      <c r="R116" s="107">
        <f>'Cuadro Gral'!P116</f>
        <v>0.12147531231409875</v>
      </c>
      <c r="S116" s="107">
        <f>'Cuadro Gral'!Q116</f>
        <v>0.12357546880659812</v>
      </c>
      <c r="T116" s="150"/>
      <c r="U116" s="150"/>
      <c r="V116" s="150"/>
    </row>
    <row r="117" spans="1:22" ht="15.75" customHeight="1" x14ac:dyDescent="0.25">
      <c r="A117" s="151"/>
      <c r="B117" s="15" t="s">
        <v>63</v>
      </c>
      <c r="C117" s="4" t="str">
        <f>'Cuadro Gral'!C117</f>
        <v>-</v>
      </c>
      <c r="D117" s="107">
        <f>'Cuadro Gral'!D117</f>
        <v>1.6972205795387343E-2</v>
      </c>
      <c r="E117" s="107">
        <f>'Cuadro Gral'!E117</f>
        <v>1.8984049930651871E-2</v>
      </c>
      <c r="F117" s="107">
        <f>'Cuadro Gral'!F117</f>
        <v>2.1621923624884767E-2</v>
      </c>
      <c r="G117" s="107">
        <f>'Cuadro Gral'!G117</f>
        <v>2.2918323298875384E-2</v>
      </c>
      <c r="H117" s="107">
        <f>'Cuadro Gral'!H117</f>
        <v>2.4517405486337629E-2</v>
      </c>
      <c r="I117" s="107">
        <f>'Cuadro Gral'!I117</f>
        <v>2.2045099127276396E-2</v>
      </c>
      <c r="J117" s="107">
        <f>'Cuadro Gral'!J117</f>
        <v>2.2347105693630943E-2</v>
      </c>
      <c r="K117" s="159"/>
      <c r="L117" s="15" t="s">
        <v>63</v>
      </c>
      <c r="M117" s="107">
        <f>'Cuadro Gral'!K117</f>
        <v>2.5880378634921469E-2</v>
      </c>
      <c r="N117" s="107">
        <f>'Cuadro Gral'!L117</f>
        <v>2.4603131307620971E-2</v>
      </c>
      <c r="O117" s="107">
        <f>'Cuadro Gral'!M117</f>
        <v>2.5462693516470725E-2</v>
      </c>
      <c r="P117" s="107">
        <f>'Cuadro Gral'!N117</f>
        <v>2.1293975157028983E-2</v>
      </c>
      <c r="Q117" s="107">
        <f>'Cuadro Gral'!O117</f>
        <v>2.20147647896183E-2</v>
      </c>
      <c r="R117" s="107">
        <f>'Cuadro Gral'!P117</f>
        <v>2.5342058298631766E-2</v>
      </c>
      <c r="S117" s="107">
        <f>'Cuadro Gral'!Q117</f>
        <v>3.1625289085792305E-2</v>
      </c>
      <c r="T117" s="150"/>
      <c r="U117" s="150"/>
      <c r="V117" s="150"/>
    </row>
    <row r="118" spans="1:22" ht="15.75" customHeight="1" x14ac:dyDescent="0.25">
      <c r="A118" s="151"/>
      <c r="B118" s="15" t="s">
        <v>3</v>
      </c>
      <c r="C118" s="4" t="str">
        <f>'Cuadro Gral'!C118</f>
        <v>-</v>
      </c>
      <c r="D118" s="107">
        <f>'Cuadro Gral'!D118</f>
        <v>3.0455351862803074E-3</v>
      </c>
      <c r="E118" s="107">
        <f>'Cuadro Gral'!E118</f>
        <v>3.669671752196024E-3</v>
      </c>
      <c r="F118" s="107">
        <f>'Cuadro Gral'!F118</f>
        <v>4.441712992708886E-3</v>
      </c>
      <c r="G118" s="107">
        <f>'Cuadro Gral'!G118</f>
        <v>5.4810859934113368E-3</v>
      </c>
      <c r="H118" s="107">
        <f>'Cuadro Gral'!H118</f>
        <v>5.7483557029035879E-3</v>
      </c>
      <c r="I118" s="107">
        <f>'Cuadro Gral'!I118</f>
        <v>6.2301367098824599E-3</v>
      </c>
      <c r="J118" s="107">
        <f>'Cuadro Gral'!J118</f>
        <v>7.2555537966334229E-3</v>
      </c>
      <c r="K118" s="159"/>
      <c r="L118" s="15" t="s">
        <v>3</v>
      </c>
      <c r="M118" s="107">
        <f>'Cuadro Gral'!K118</f>
        <v>6.9748538165036577E-3</v>
      </c>
      <c r="N118" s="107">
        <f>'Cuadro Gral'!L118</f>
        <v>6.9008782936010038E-3</v>
      </c>
      <c r="O118" s="107">
        <f>'Cuadro Gral'!M118</f>
        <v>7.3332557327435693E-3</v>
      </c>
      <c r="P118" s="107">
        <f>'Cuadro Gral'!N118</f>
        <v>7.1261583528152549E-3</v>
      </c>
      <c r="Q118" s="107">
        <f>'Cuadro Gral'!O118</f>
        <v>8.772801006389247E-3</v>
      </c>
      <c r="R118" s="107">
        <f>'Cuadro Gral'!P118</f>
        <v>7.2575847709696606E-3</v>
      </c>
      <c r="S118" s="107">
        <f>'Cuadro Gral'!Q118</f>
        <v>8.4426983198194437E-3</v>
      </c>
      <c r="T118" s="150"/>
      <c r="U118" s="150"/>
      <c r="V118" s="150"/>
    </row>
    <row r="119" spans="1:22" ht="15.75" customHeight="1" x14ac:dyDescent="0.25">
      <c r="A119" s="151"/>
      <c r="B119" s="14" t="s">
        <v>231</v>
      </c>
      <c r="C119" s="4" t="str">
        <f>'Cuadro Gral'!C119</f>
        <v>-</v>
      </c>
      <c r="D119" s="107">
        <f>'Cuadro Gral'!D119</f>
        <v>0.53787699586043769</v>
      </c>
      <c r="E119" s="107">
        <f>'Cuadro Gral'!E119</f>
        <v>0.54114655570966252</v>
      </c>
      <c r="F119" s="107">
        <f>'Cuadro Gral'!F119</f>
        <v>0.54350923261725836</v>
      </c>
      <c r="G119" s="107">
        <f>'Cuadro Gral'!G119</f>
        <v>0.5456662501419971</v>
      </c>
      <c r="H119" s="107">
        <f>'Cuadro Gral'!H119</f>
        <v>0.5516817282498262</v>
      </c>
      <c r="I119" s="107">
        <f>'Cuadro Gral'!I119</f>
        <v>0.55367502396206425</v>
      </c>
      <c r="J119" s="107">
        <f>'Cuadro Gral'!J119</f>
        <v>0.55268851247955253</v>
      </c>
      <c r="K119" s="159"/>
      <c r="L119" s="14" t="s">
        <v>231</v>
      </c>
      <c r="M119" s="107">
        <f>'Cuadro Gral'!K119</f>
        <v>0.54891575110784796</v>
      </c>
      <c r="N119" s="107">
        <f>'Cuadro Gral'!L119</f>
        <v>0.55779826523375697</v>
      </c>
      <c r="O119" s="107">
        <f>'Cuadro Gral'!M119</f>
        <v>0.55843324409265505</v>
      </c>
      <c r="P119" s="107">
        <f>'Cuadro Gral'!N119</f>
        <v>0.55924851421006672</v>
      </c>
      <c r="Q119" s="107">
        <f>'Cuadro Gral'!O119</f>
        <v>0.55417618432813587</v>
      </c>
      <c r="R119" s="107">
        <f>'Cuadro Gral'!P119</f>
        <v>0.54419988102320049</v>
      </c>
      <c r="S119" s="107">
        <f>'Cuadro Gral'!Q119</f>
        <v>0.52993953579091091</v>
      </c>
      <c r="T119" s="150"/>
      <c r="U119" s="150"/>
      <c r="V119" s="150"/>
    </row>
    <row r="120" spans="1:22" ht="15.75" customHeight="1" x14ac:dyDescent="0.25">
      <c r="A120" s="151"/>
      <c r="B120" s="15" t="s">
        <v>64</v>
      </c>
      <c r="C120" s="4" t="str">
        <f>'Cuadro Gral'!C120</f>
        <v>-</v>
      </c>
      <c r="D120" s="107">
        <f>'Cuadro Gral'!D120</f>
        <v>1.5966883500887048E-2</v>
      </c>
      <c r="E120" s="107">
        <f>'Cuadro Gral'!E120</f>
        <v>1.5574433656957929E-2</v>
      </c>
      <c r="F120" s="107">
        <f>'Cuadro Gral'!F120</f>
        <v>1.617453976590217E-2</v>
      </c>
      <c r="G120" s="107">
        <f>'Cuadro Gral'!G120</f>
        <v>1.73236396682949E-2</v>
      </c>
      <c r="H120" s="107">
        <f>'Cuadro Gral'!H120</f>
        <v>1.8287792096679321E-2</v>
      </c>
      <c r="I120" s="107">
        <f>'Cuadro Gral'!I120</f>
        <v>1.7328355950158907E-2</v>
      </c>
      <c r="J120" s="107">
        <f>'Cuadro Gral'!J120</f>
        <v>1.8811672207271386E-2</v>
      </c>
      <c r="K120" s="159"/>
      <c r="L120" s="15" t="s">
        <v>64</v>
      </c>
      <c r="M120" s="107">
        <f>'Cuadro Gral'!K120</f>
        <v>1.9534834937200093E-2</v>
      </c>
      <c r="N120" s="107">
        <f>'Cuadro Gral'!L120</f>
        <v>2.569417925917844E-2</v>
      </c>
      <c r="O120" s="107">
        <f>'Cuadro Gral'!M120</f>
        <v>2.7150506343848212E-2</v>
      </c>
      <c r="P120" s="107">
        <f>'Cuadro Gral'!N120</f>
        <v>2.4758471115117031E-2</v>
      </c>
      <c r="Q120" s="107">
        <f>'Cuadro Gral'!O120</f>
        <v>2.6351507928625815E-2</v>
      </c>
      <c r="R120" s="107">
        <f>'Cuadro Gral'!P120</f>
        <v>2.052349791790601E-2</v>
      </c>
      <c r="S120" s="107">
        <f>'Cuadro Gral'!Q120</f>
        <v>2.6581961046560229E-2</v>
      </c>
      <c r="T120" s="150"/>
      <c r="U120" s="150"/>
      <c r="V120" s="150"/>
    </row>
    <row r="121" spans="1:22" ht="15.75" customHeight="1" x14ac:dyDescent="0.25">
      <c r="A121" s="151"/>
      <c r="B121" s="223" t="s">
        <v>4</v>
      </c>
      <c r="C121" s="4" t="str">
        <f>'Cuadro Gral'!C121</f>
        <v>-</v>
      </c>
      <c r="D121" s="107">
        <f>'Cuadro Gral'!D121</f>
        <v>0.29121821407451215</v>
      </c>
      <c r="E121" s="107">
        <f>'Cuadro Gral'!E121</f>
        <v>0.28507859454461398</v>
      </c>
      <c r="F121" s="107">
        <f>'Cuadro Gral'!F121</f>
        <v>0.28552672011621083</v>
      </c>
      <c r="G121" s="107">
        <f>'Cuadro Gral'!G121</f>
        <v>0.27899579688742476</v>
      </c>
      <c r="H121" s="107">
        <f>'Cuadro Gral'!H121</f>
        <v>0.29813913694454841</v>
      </c>
      <c r="I121" s="107">
        <f>'Cuadro Gral'!I121</f>
        <v>0.31153205871966905</v>
      </c>
      <c r="J121" s="107">
        <f>'Cuadro Gral'!J121</f>
        <v>0.30386259300300777</v>
      </c>
      <c r="K121" s="159"/>
      <c r="L121" s="223" t="s">
        <v>4</v>
      </c>
      <c r="M121" s="107">
        <f>'Cuadro Gral'!K121</f>
        <v>0.30589716023808899</v>
      </c>
      <c r="N121" s="107">
        <f>'Cuadro Gral'!L121</f>
        <v>0.31116687578419072</v>
      </c>
      <c r="O121" s="107">
        <f>'Cuadro Gral'!M121</f>
        <v>0.31506809451751833</v>
      </c>
      <c r="P121" s="107">
        <f>'Cuadro Gral'!N121</f>
        <v>0.32946511562403175</v>
      </c>
      <c r="Q121" s="107">
        <f>'Cuadro Gral'!O121</f>
        <v>0.3060548879398815</v>
      </c>
      <c r="R121" s="107">
        <f>'Cuadro Gral'!P121</f>
        <v>0.31716240333135037</v>
      </c>
      <c r="S121" s="107">
        <f>'Cuadro Gral'!Q121</f>
        <v>0.2905347042269219</v>
      </c>
      <c r="T121" s="150"/>
      <c r="U121" s="150"/>
      <c r="V121" s="150"/>
    </row>
    <row r="122" spans="1:22" ht="15.75" customHeight="1" x14ac:dyDescent="0.25">
      <c r="A122" s="151"/>
      <c r="B122" s="224" t="s">
        <v>5</v>
      </c>
      <c r="C122" s="203" t="str">
        <f>'Cuadro Gral'!C122</f>
        <v>-</v>
      </c>
      <c r="D122" s="109">
        <f>'Cuadro Gral'!D122</f>
        <v>0.23069189828503844</v>
      </c>
      <c r="E122" s="109">
        <f>'Cuadro Gral'!E122</f>
        <v>0.24049352750809061</v>
      </c>
      <c r="F122" s="109">
        <f>'Cuadro Gral'!F122</f>
        <v>0.2418079727351454</v>
      </c>
      <c r="G122" s="109">
        <f>'Cuadro Gral'!G122</f>
        <v>0.24934681358627742</v>
      </c>
      <c r="H122" s="109">
        <f>'Cuadro Gral'!H122</f>
        <v>0.23525479920859846</v>
      </c>
      <c r="I122" s="109">
        <f>'Cuadro Gral'!I122</f>
        <v>0.22481460929223629</v>
      </c>
      <c r="J122" s="109">
        <f>'Cuadro Gral'!J122</f>
        <v>0.23001424726927339</v>
      </c>
      <c r="K122" s="159"/>
      <c r="L122" s="224" t="s">
        <v>5</v>
      </c>
      <c r="M122" s="109">
        <f>'Cuadro Gral'!K122</f>
        <v>0.22348375593255893</v>
      </c>
      <c r="N122" s="109">
        <f>'Cuadro Gral'!L122</f>
        <v>0.22093721019038787</v>
      </c>
      <c r="O122" s="109">
        <f>'Cuadro Gral'!M122</f>
        <v>0.21621464323128856</v>
      </c>
      <c r="P122" s="109">
        <f>'Cuadro Gral'!N122</f>
        <v>0.20502492747091794</v>
      </c>
      <c r="Q122" s="109">
        <f>'Cuadro Gral'!O122</f>
        <v>0.22176978845962855</v>
      </c>
      <c r="R122" s="109">
        <f>'Cuadro Gral'!P122</f>
        <v>0.20651397977394409</v>
      </c>
      <c r="S122" s="109">
        <f>'Cuadro Gral'!Q122</f>
        <v>0.21282287051742874</v>
      </c>
      <c r="T122" s="150"/>
      <c r="U122" s="150"/>
      <c r="V122" s="150"/>
    </row>
    <row r="123" spans="1:22" ht="15.75" customHeight="1" x14ac:dyDescent="0.25">
      <c r="A123" s="15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08"/>
      <c r="R123" s="108"/>
      <c r="S123" s="108"/>
      <c r="T123" s="150"/>
      <c r="U123" s="150"/>
      <c r="V123" s="150"/>
    </row>
    <row r="124" spans="1:22" ht="15.75" customHeight="1" x14ac:dyDescent="0.25">
      <c r="A124" s="151"/>
      <c r="B124" s="8" t="s">
        <v>274</v>
      </c>
      <c r="C124" s="43"/>
      <c r="D124" s="43"/>
      <c r="E124" s="43"/>
      <c r="F124" s="43"/>
      <c r="G124" s="43"/>
      <c r="H124" s="43"/>
      <c r="I124" s="43"/>
      <c r="J124" s="43"/>
      <c r="K124" s="8"/>
      <c r="L124" s="8" t="s">
        <v>274</v>
      </c>
      <c r="M124" s="43"/>
      <c r="N124" s="43"/>
      <c r="O124" s="43"/>
      <c r="P124" s="43"/>
      <c r="Q124" s="43"/>
      <c r="R124" s="8"/>
      <c r="S124" s="8"/>
      <c r="T124" s="150"/>
      <c r="U124" s="150"/>
      <c r="V124" s="150"/>
    </row>
    <row r="125" spans="1:22" ht="15.75" customHeight="1" x14ac:dyDescent="0.25">
      <c r="A125" s="151"/>
      <c r="B125" s="9"/>
      <c r="C125" s="10">
        <v>1920</v>
      </c>
      <c r="D125" s="10">
        <v>1921</v>
      </c>
      <c r="E125" s="10">
        <v>1922</v>
      </c>
      <c r="F125" s="10">
        <v>1923</v>
      </c>
      <c r="G125" s="10">
        <v>1924</v>
      </c>
      <c r="H125" s="10">
        <v>1925</v>
      </c>
      <c r="I125" s="10">
        <v>1926</v>
      </c>
      <c r="J125" s="10">
        <v>1927</v>
      </c>
      <c r="K125" s="12"/>
      <c r="L125" s="158"/>
      <c r="M125" s="10">
        <v>1928</v>
      </c>
      <c r="N125" s="10">
        <v>1929</v>
      </c>
      <c r="O125" s="10">
        <v>1930</v>
      </c>
      <c r="P125" s="10">
        <v>1931</v>
      </c>
      <c r="Q125" s="10">
        <v>1932</v>
      </c>
      <c r="R125" s="10">
        <v>1933</v>
      </c>
      <c r="S125" s="10">
        <v>1934</v>
      </c>
      <c r="T125" s="150"/>
      <c r="U125" s="150"/>
      <c r="V125" s="150"/>
    </row>
    <row r="126" spans="1:22" ht="15.75" customHeight="1" x14ac:dyDescent="0.25">
      <c r="A126" s="151"/>
      <c r="B126" s="27" t="s">
        <v>108</v>
      </c>
      <c r="C126" s="13">
        <f>'Cuadro Gral'!C126</f>
        <v>37.799999999999997</v>
      </c>
      <c r="D126" s="13">
        <f>'Cuadro Gral'!D126</f>
        <v>31.4</v>
      </c>
      <c r="E126" s="13">
        <f>'Cuadro Gral'!E126</f>
        <v>37.200000000000003</v>
      </c>
      <c r="F126" s="13">
        <f>'Cuadro Gral'!F126</f>
        <v>42.5</v>
      </c>
      <c r="G126" s="13">
        <f>'Cuadro Gral'!G126</f>
        <v>44.1</v>
      </c>
      <c r="H126" s="13">
        <f>'Cuadro Gral'!H126</f>
        <v>47.1</v>
      </c>
      <c r="I126" s="13">
        <f>'Cuadro Gral'!I126</f>
        <v>54</v>
      </c>
      <c r="J126" s="13">
        <f>'Cuadro Gral'!J126</f>
        <v>50.1</v>
      </c>
      <c r="K126" s="12"/>
      <c r="L126" s="27" t="s">
        <v>108</v>
      </c>
      <c r="M126" s="13">
        <f>'Cuadro Gral'!K126</f>
        <v>52.7</v>
      </c>
      <c r="N126" s="23">
        <f>'Cuadro Gral'!L126</f>
        <v>43.3</v>
      </c>
      <c r="O126" s="23">
        <f>'Cuadro Gral'!M126</f>
        <v>39.700000000000003</v>
      </c>
      <c r="P126" s="23">
        <f>'Cuadro Gral'!N126</f>
        <v>49.8</v>
      </c>
      <c r="Q126" s="23">
        <f>'Cuadro Gral'!O126</f>
        <v>43.3</v>
      </c>
      <c r="R126" s="23">
        <f>'Cuadro Gral'!P126</f>
        <v>46.9</v>
      </c>
      <c r="S126" s="23">
        <f>'Cuadro Gral'!Q126</f>
        <v>43.3</v>
      </c>
      <c r="T126" s="150"/>
      <c r="U126" s="150"/>
      <c r="V126" s="150"/>
    </row>
    <row r="127" spans="1:22" ht="15.75" customHeight="1" x14ac:dyDescent="0.25">
      <c r="A127" s="151"/>
      <c r="B127" s="3" t="s">
        <v>115</v>
      </c>
      <c r="C127" s="137">
        <f>'Cuadro Gral'!C127</f>
        <v>1448.0429999999999</v>
      </c>
      <c r="D127" s="137">
        <f>'Cuadro Gral'!D127</f>
        <v>1913.413</v>
      </c>
      <c r="E127" s="137">
        <f>'Cuadro Gral'!E127</f>
        <v>2552.15</v>
      </c>
      <c r="F127" s="137">
        <f>'Cuadro Gral'!F127</f>
        <v>2979.9720000000002</v>
      </c>
      <c r="G127" s="137">
        <f>'Cuadro Gral'!G127</f>
        <v>3926.1439999999998</v>
      </c>
      <c r="H127" s="137">
        <f>'Cuadro Gral'!H127</f>
        <v>2872.6219999999998</v>
      </c>
      <c r="I127" s="137">
        <f>'Cuadro Gral'!I127</f>
        <v>3158.2280000000001</v>
      </c>
      <c r="J127" s="137">
        <f>'Cuadro Gral'!J127</f>
        <v>2996.9639999999999</v>
      </c>
      <c r="K127" s="12"/>
      <c r="L127" s="3" t="s">
        <v>115</v>
      </c>
      <c r="M127" s="137">
        <f>'Cuadro Gral'!K127</f>
        <v>2947.2289999999998</v>
      </c>
      <c r="N127" s="137">
        <f>'Cuadro Gral'!L127</f>
        <v>3028.7979999999998</v>
      </c>
      <c r="O127" s="137">
        <f>'Cuadro Gral'!M127</f>
        <v>3293.364</v>
      </c>
      <c r="P127" s="137">
        <f>'Cuadro Gral'!N127</f>
        <v>3694.0050000000001</v>
      </c>
      <c r="Q127" s="137">
        <f>'Cuadro Gral'!O127</f>
        <v>3404.9580000000001</v>
      </c>
      <c r="R127" s="137">
        <f>'Cuadro Gral'!P127</f>
        <v>2777.991</v>
      </c>
      <c r="S127" s="137">
        <f>'Cuadro Gral'!Q127</f>
        <v>2774.2440000000001</v>
      </c>
      <c r="T127" s="150"/>
      <c r="U127" s="150"/>
      <c r="V127" s="150"/>
    </row>
    <row r="128" spans="1:22" ht="15.75" customHeight="1" x14ac:dyDescent="0.25">
      <c r="A128" s="151"/>
      <c r="B128" s="3" t="s">
        <v>114</v>
      </c>
      <c r="C128" s="13">
        <f>'Cuadro Gral'!C128</f>
        <v>116.489</v>
      </c>
      <c r="D128" s="13">
        <f>'Cuadro Gral'!D128</f>
        <v>120.127</v>
      </c>
      <c r="E128" s="13">
        <f>'Cuadro Gral'!E128</f>
        <v>115.188</v>
      </c>
      <c r="F128" s="13">
        <f>'Cuadro Gral'!F128</f>
        <v>118.685</v>
      </c>
      <c r="G128" s="13">
        <f>'Cuadro Gral'!G128</f>
        <v>88.555000000000007</v>
      </c>
      <c r="H128" s="13">
        <f>'Cuadro Gral'!H128</f>
        <v>187.62899999999999</v>
      </c>
      <c r="I128" s="13">
        <f>'Cuadro Gral'!I128</f>
        <v>199.471</v>
      </c>
      <c r="J128" s="13">
        <f>'Cuadro Gral'!J128</f>
        <v>189.899</v>
      </c>
      <c r="K128" s="12"/>
      <c r="L128" s="3" t="s">
        <v>114</v>
      </c>
      <c r="M128" s="13">
        <f>'Cuadro Gral'!K128</f>
        <v>176.13399999999999</v>
      </c>
      <c r="N128" s="23">
        <f>'Cuadro Gral'!L128</f>
        <v>94.971000000000004</v>
      </c>
      <c r="O128" s="23">
        <f>'Cuadro Gral'!M128</f>
        <v>82.576999999999998</v>
      </c>
      <c r="P128" s="23">
        <f>'Cuadro Gral'!N128</f>
        <v>135.96</v>
      </c>
      <c r="Q128" s="23">
        <f>'Cuadro Gral'!O128</f>
        <v>131.84</v>
      </c>
      <c r="R128" s="23">
        <f>'Cuadro Gral'!P128</f>
        <v>185.84899999999999</v>
      </c>
      <c r="S128" s="23">
        <f>'Cuadro Gral'!Q128</f>
        <v>123.776</v>
      </c>
      <c r="T128" s="150"/>
      <c r="U128" s="150"/>
      <c r="V128" s="150"/>
    </row>
    <row r="129" spans="1:22" ht="15.75" customHeight="1" x14ac:dyDescent="0.25">
      <c r="A129" s="151"/>
      <c r="B129" s="3" t="s">
        <v>113</v>
      </c>
      <c r="C129" s="13">
        <f>'Cuadro Gral'!C129</f>
        <v>36.075000000000003</v>
      </c>
      <c r="D129" s="13">
        <f>'Cuadro Gral'!D129</f>
        <v>34.423999999999999</v>
      </c>
      <c r="E129" s="13">
        <f>'Cuadro Gral'!E129</f>
        <v>40.39</v>
      </c>
      <c r="F129" s="13">
        <f>'Cuadro Gral'!F129</f>
        <v>39.985999999999997</v>
      </c>
      <c r="G129" s="13">
        <f>'Cuadro Gral'!G129</f>
        <v>40.5</v>
      </c>
      <c r="H129" s="13">
        <f>'Cuadro Gral'!H129</f>
        <v>47.5</v>
      </c>
      <c r="I129" s="13">
        <f>'Cuadro Gral'!I129</f>
        <v>49.82</v>
      </c>
      <c r="J129" s="13">
        <f>'Cuadro Gral'!J129</f>
        <v>51.66</v>
      </c>
      <c r="K129" s="12"/>
      <c r="L129" s="3" t="s">
        <v>113</v>
      </c>
      <c r="M129" s="13">
        <f>'Cuadro Gral'!K129</f>
        <v>53.021000000000001</v>
      </c>
      <c r="N129" s="23">
        <f>'Cuadro Gral'!L129</f>
        <v>52.482999999999997</v>
      </c>
      <c r="O129" s="23">
        <f>'Cuadro Gral'!M129</f>
        <v>48.905999999999999</v>
      </c>
      <c r="P129" s="23">
        <f>'Cuadro Gral'!N129</f>
        <v>47.378999999999998</v>
      </c>
      <c r="Q129" s="23">
        <f>'Cuadro Gral'!O129</f>
        <v>41.093000000000004</v>
      </c>
      <c r="R129" s="23">
        <f>'Cuadro Gral'!P129</f>
        <v>54.685000000000002</v>
      </c>
      <c r="S129" s="23">
        <f>'Cuadro Gral'!Q129</f>
        <v>46.03</v>
      </c>
      <c r="T129" s="150"/>
      <c r="U129" s="150"/>
      <c r="V129" s="150"/>
    </row>
    <row r="130" spans="1:22" ht="15.75" customHeight="1" x14ac:dyDescent="0.25">
      <c r="A130" s="151"/>
      <c r="B130" s="3" t="s">
        <v>109</v>
      </c>
      <c r="C130" s="13"/>
      <c r="D130" s="13"/>
      <c r="E130" s="13"/>
      <c r="F130" s="13"/>
      <c r="G130" s="13"/>
      <c r="H130" s="13"/>
      <c r="I130" s="13"/>
      <c r="J130" s="13"/>
      <c r="K130" s="12"/>
      <c r="L130" s="3" t="s">
        <v>109</v>
      </c>
      <c r="M130" s="13"/>
      <c r="N130" s="23"/>
      <c r="O130" s="23"/>
      <c r="P130" s="23"/>
      <c r="Q130" s="23"/>
      <c r="R130" s="23"/>
      <c r="S130" s="23"/>
      <c r="T130" s="150"/>
      <c r="U130" s="150"/>
      <c r="V130" s="150"/>
    </row>
    <row r="131" spans="1:22" ht="15.75" customHeight="1" x14ac:dyDescent="0.25">
      <c r="A131" s="151"/>
      <c r="B131" s="14" t="s">
        <v>112</v>
      </c>
      <c r="C131" s="137">
        <f>'Cuadro Gral'!C131</f>
        <v>2928.3789999999999</v>
      </c>
      <c r="D131" s="137">
        <f>'Cuadro Gral'!D131</f>
        <v>2945.9340000000002</v>
      </c>
      <c r="E131" s="137">
        <f>'Cuadro Gral'!E131</f>
        <v>2856.4630000000002</v>
      </c>
      <c r="F131" s="137">
        <f>'Cuadro Gral'!F131</f>
        <v>3209.08</v>
      </c>
      <c r="G131" s="137">
        <f>'Cuadro Gral'!G131</f>
        <v>3266.5830000000001</v>
      </c>
      <c r="H131" s="137">
        <f>'Cuadro Gral'!H131</f>
        <v>2936.1689999999999</v>
      </c>
      <c r="I131" s="137">
        <f>'Cuadro Gral'!I131</f>
        <v>3137.2890000000002</v>
      </c>
      <c r="J131" s="137">
        <f>'Cuadro Gral'!J131</f>
        <v>3181.384</v>
      </c>
      <c r="K131" s="12"/>
      <c r="L131" s="14" t="s">
        <v>112</v>
      </c>
      <c r="M131" s="137">
        <f>'Cuadro Gral'!K131</f>
        <v>3112.2739999999999</v>
      </c>
      <c r="N131" s="137">
        <f>'Cuadro Gral'!L131</f>
        <v>2865.1190000000001</v>
      </c>
      <c r="O131" s="137">
        <f>'Cuadro Gral'!M131</f>
        <v>3075.0430000000001</v>
      </c>
      <c r="P131" s="137">
        <f>'Cuadro Gral'!N131</f>
        <v>3377.538</v>
      </c>
      <c r="Q131" s="137">
        <f>'Cuadro Gral'!O131</f>
        <v>3242.6469999999999</v>
      </c>
      <c r="R131" s="137">
        <f>'Cuadro Gral'!P131</f>
        <v>3198.4940000000001</v>
      </c>
      <c r="S131" s="137">
        <f>'Cuadro Gral'!Q131</f>
        <v>2970.3809999999999</v>
      </c>
      <c r="T131" s="150"/>
      <c r="U131" s="150"/>
      <c r="V131" s="150"/>
    </row>
    <row r="132" spans="1:22" ht="15.75" customHeight="1" x14ac:dyDescent="0.25">
      <c r="A132" s="151"/>
      <c r="B132" s="14" t="s">
        <v>110</v>
      </c>
      <c r="C132" s="208">
        <f>'Cuadro Gral'!C132</f>
        <v>802</v>
      </c>
      <c r="D132" s="208">
        <f>'Cuadro Gral'!D132</f>
        <v>612</v>
      </c>
      <c r="E132" s="208">
        <f>'Cuadro Gral'!E132</f>
        <v>607</v>
      </c>
      <c r="F132" s="208">
        <f>'Cuadro Gral'!F132</f>
        <v>802.00026175726384</v>
      </c>
      <c r="G132" s="208">
        <f>'Cuadro Gral'!G132</f>
        <v>826.95526181333821</v>
      </c>
      <c r="H132" s="208">
        <f>'Cuadro Gral'!H132</f>
        <v>670.51045086301235</v>
      </c>
      <c r="I132" s="208">
        <f>'Cuadro Gral'!I132</f>
        <v>680.47349160373813</v>
      </c>
      <c r="J132" s="208">
        <f>'Cuadro Gral'!J132</f>
        <v>647.18185544404571</v>
      </c>
      <c r="K132" s="12"/>
      <c r="L132" s="14" t="s">
        <v>110</v>
      </c>
      <c r="M132" s="208">
        <f>'Cuadro Gral'!K132</f>
        <v>698.15350447936146</v>
      </c>
      <c r="N132" s="23">
        <f>'Cuadro Gral'!L132</f>
        <v>512.65060892758731</v>
      </c>
      <c r="O132" s="23">
        <f>'Cuadro Gral'!M132</f>
        <v>447.72154405645711</v>
      </c>
      <c r="P132" s="23">
        <f>'Cuadro Gral'!N132</f>
        <v>633.20590323484146</v>
      </c>
      <c r="Q132" s="23">
        <f>'Cuadro Gral'!O132</f>
        <v>608.59816070019338</v>
      </c>
      <c r="R132" s="23">
        <f>'Cuadro Gral'!P132</f>
        <v>601.49088914970605</v>
      </c>
      <c r="S132" s="23">
        <f>'Cuadro Gral'!Q132</f>
        <v>580.220853823129</v>
      </c>
      <c r="T132" s="150"/>
      <c r="U132" s="150"/>
      <c r="V132" s="150"/>
    </row>
    <row r="133" spans="1:22" ht="15.75" customHeight="1" x14ac:dyDescent="0.25">
      <c r="A133" s="151"/>
      <c r="B133" s="14" t="s">
        <v>116</v>
      </c>
      <c r="C133" s="137">
        <f>'Cuadro Gral'!C133</f>
        <v>2348.56</v>
      </c>
      <c r="D133" s="137">
        <f>'Cuadro Gral'!D133</f>
        <v>1803.6279999999999</v>
      </c>
      <c r="E133" s="137">
        <f>'Cuadro Gral'!E133</f>
        <v>1733.905</v>
      </c>
      <c r="F133" s="137">
        <f>'Cuadro Gral'!F133</f>
        <v>2573.683</v>
      </c>
      <c r="G133" s="137">
        <f>'Cuadro Gral'!G133</f>
        <v>2701.3180000000002</v>
      </c>
      <c r="H133" s="137">
        <f>'Cuadro Gral'!H133</f>
        <v>1968.732</v>
      </c>
      <c r="I133" s="137">
        <f>'Cuadro Gral'!I133</f>
        <v>2134.8420000000001</v>
      </c>
      <c r="J133" s="137">
        <f>'Cuadro Gral'!J133</f>
        <v>2058.9340000000002</v>
      </c>
      <c r="K133" s="12"/>
      <c r="L133" s="14" t="s">
        <v>116</v>
      </c>
      <c r="M133" s="137">
        <f>'Cuadro Gral'!K133</f>
        <v>2172.8449999999998</v>
      </c>
      <c r="N133" s="137">
        <f>'Cuadro Gral'!L133</f>
        <v>1468.8050000000001</v>
      </c>
      <c r="O133" s="137">
        <f>'Cuadro Gral'!M133</f>
        <v>1376.7629999999999</v>
      </c>
      <c r="P133" s="137">
        <f>'Cuadro Gral'!N133</f>
        <v>2138.6770000000001</v>
      </c>
      <c r="Q133" s="137">
        <f>'Cuadro Gral'!O133</f>
        <v>1973.4690000000001</v>
      </c>
      <c r="R133" s="137">
        <f>'Cuadro Gral'!P133</f>
        <v>1923.865</v>
      </c>
      <c r="S133" s="137">
        <f>'Cuadro Gral'!Q133</f>
        <v>1723.4770000000001</v>
      </c>
      <c r="T133" s="150"/>
      <c r="U133" s="150"/>
      <c r="V133" s="150"/>
    </row>
    <row r="134" spans="1:22" ht="15.75" customHeight="1" x14ac:dyDescent="0.25">
      <c r="A134" s="151"/>
      <c r="B134" s="14" t="s">
        <v>111</v>
      </c>
      <c r="C134" s="13">
        <f>'Cuadro Gral'!C134</f>
        <v>55</v>
      </c>
      <c r="D134" s="13">
        <f>'Cuadro Gral'!D134</f>
        <v>60</v>
      </c>
      <c r="E134" s="13">
        <f>'Cuadro Gral'!E134</f>
        <v>60</v>
      </c>
      <c r="F134" s="13">
        <f>'Cuadro Gral'!F134</f>
        <v>65</v>
      </c>
      <c r="G134" s="13">
        <f>'Cuadro Gral'!G134</f>
        <v>70</v>
      </c>
      <c r="H134" s="13">
        <f>'Cuadro Gral'!H134</f>
        <v>75</v>
      </c>
      <c r="I134" s="13">
        <f>'Cuadro Gral'!I134</f>
        <v>70</v>
      </c>
      <c r="J134" s="13">
        <f>'Cuadro Gral'!J134</f>
        <v>70</v>
      </c>
      <c r="K134" s="12"/>
      <c r="L134" s="14" t="s">
        <v>111</v>
      </c>
      <c r="M134" s="13">
        <f>'Cuadro Gral'!K134</f>
        <v>68</v>
      </c>
      <c r="N134" s="23">
        <f>'Cuadro Gral'!L134</f>
        <v>75</v>
      </c>
      <c r="O134" s="23">
        <f>'Cuadro Gral'!M134</f>
        <v>78</v>
      </c>
      <c r="P134" s="23">
        <f>'Cuadro Gral'!N134</f>
        <v>48</v>
      </c>
      <c r="Q134" s="23">
        <f>'Cuadro Gral'!O134</f>
        <v>53</v>
      </c>
      <c r="R134" s="23">
        <f>'Cuadro Gral'!P134</f>
        <v>49</v>
      </c>
      <c r="S134" s="23">
        <f>'Cuadro Gral'!Q134</f>
        <v>52</v>
      </c>
      <c r="T134" s="150"/>
      <c r="U134" s="150"/>
      <c r="V134" s="150"/>
    </row>
    <row r="135" spans="1:22" ht="15.75" customHeight="1" x14ac:dyDescent="0.25">
      <c r="A135" s="151"/>
      <c r="B135" s="12" t="s">
        <v>117</v>
      </c>
      <c r="C135" s="13">
        <f>'Cuadro Gral'!C135</f>
        <v>168.50399999999999</v>
      </c>
      <c r="D135" s="13">
        <f>'Cuadro Gral'!D135</f>
        <v>115.684</v>
      </c>
      <c r="E135" s="13">
        <f>'Cuadro Gral'!E135</f>
        <v>122.4</v>
      </c>
      <c r="F135" s="13">
        <f>'Cuadro Gral'!F135</f>
        <v>126</v>
      </c>
      <c r="G135" s="13">
        <f>'Cuadro Gral'!G135</f>
        <v>108</v>
      </c>
      <c r="H135" s="13">
        <f>'Cuadro Gral'!H135</f>
        <v>136.93</v>
      </c>
      <c r="I135" s="13">
        <f>'Cuadro Gral'!I135</f>
        <v>141.5</v>
      </c>
      <c r="J135" s="13">
        <f>'Cuadro Gral'!J135</f>
        <v>147.49199999999999</v>
      </c>
      <c r="K135" s="12"/>
      <c r="L135" s="12" t="s">
        <v>117</v>
      </c>
      <c r="M135" s="13">
        <f>'Cuadro Gral'!K135</f>
        <v>139.13999999999999</v>
      </c>
      <c r="N135" s="23">
        <f>'Cuadro Gral'!L135</f>
        <v>121.456</v>
      </c>
      <c r="O135" s="23">
        <f>'Cuadro Gral'!M135</f>
        <v>118.595</v>
      </c>
      <c r="P135" s="23">
        <f>'Cuadro Gral'!N135</f>
        <v>95.004000000000005</v>
      </c>
      <c r="Q135" s="23">
        <f>'Cuadro Gral'!O135</f>
        <v>109.15600000000001</v>
      </c>
      <c r="R135" s="23">
        <f>'Cuadro Gral'!P135</f>
        <v>113.011</v>
      </c>
      <c r="S135" s="23">
        <f>'Cuadro Gral'!Q135</f>
        <v>104.09</v>
      </c>
      <c r="T135" s="150"/>
      <c r="U135" s="150"/>
      <c r="V135" s="150"/>
    </row>
    <row r="136" spans="1:22" ht="15.75" customHeight="1" x14ac:dyDescent="0.25">
      <c r="A136" s="151"/>
      <c r="B136" s="12" t="s">
        <v>118</v>
      </c>
      <c r="C136" s="13">
        <f>'Cuadro Gral'!C136</f>
        <v>31.937999999999999</v>
      </c>
      <c r="D136" s="13">
        <f>'Cuadro Gral'!D136</f>
        <v>31.878</v>
      </c>
      <c r="E136" s="13">
        <f>'Cuadro Gral'!E136</f>
        <v>43.698</v>
      </c>
      <c r="F136" s="13">
        <f>'Cuadro Gral'!F136</f>
        <v>38.024999999999999</v>
      </c>
      <c r="G136" s="13">
        <f>'Cuadro Gral'!G136</f>
        <v>64.608999999999995</v>
      </c>
      <c r="H136" s="13">
        <f>'Cuadro Gral'!H136</f>
        <v>43.466999999999999</v>
      </c>
      <c r="I136" s="13">
        <f>'Cuadro Gral'!I136</f>
        <v>78.016000000000005</v>
      </c>
      <c r="J136" s="13">
        <f>'Cuadro Gral'!J136</f>
        <v>38.862000000000002</v>
      </c>
      <c r="K136" s="12"/>
      <c r="L136" s="12" t="s">
        <v>118</v>
      </c>
      <c r="M136" s="13">
        <f>'Cuadro Gral'!K136</f>
        <v>60.375999999999998</v>
      </c>
      <c r="N136" s="23">
        <f>'Cuadro Gral'!L136</f>
        <v>53.344000000000001</v>
      </c>
      <c r="O136" s="23">
        <f>'Cuadro Gral'!M136</f>
        <v>38.487000000000002</v>
      </c>
      <c r="P136" s="23">
        <f>'Cuadro Gral'!N136</f>
        <v>45.581000000000003</v>
      </c>
      <c r="Q136" s="23">
        <f>'Cuadro Gral'!O136</f>
        <v>22.015000000000001</v>
      </c>
      <c r="R136" s="23">
        <f>'Cuadro Gral'!P136</f>
        <v>56.465000000000003</v>
      </c>
      <c r="S136" s="23">
        <f>'Cuadro Gral'!Q136</f>
        <v>48.344999999999999</v>
      </c>
      <c r="T136" s="150"/>
      <c r="U136" s="150"/>
      <c r="V136" s="150"/>
    </row>
    <row r="137" spans="1:22" ht="15.75" customHeight="1" x14ac:dyDescent="0.25">
      <c r="A137" s="151"/>
      <c r="B137" s="21" t="s">
        <v>135</v>
      </c>
      <c r="C137" s="45"/>
      <c r="D137" s="45"/>
      <c r="E137" s="45"/>
      <c r="F137" s="45"/>
      <c r="G137" s="45"/>
      <c r="H137" s="45"/>
      <c r="I137" s="45"/>
      <c r="J137" s="45"/>
      <c r="K137" s="12"/>
      <c r="L137" s="21" t="s">
        <v>135</v>
      </c>
      <c r="M137" s="45"/>
      <c r="N137" s="23"/>
      <c r="O137" s="23"/>
      <c r="P137" s="23"/>
      <c r="Q137" s="23"/>
      <c r="R137" s="23"/>
      <c r="S137" s="23"/>
      <c r="T137" s="150"/>
      <c r="U137" s="150"/>
      <c r="V137" s="150"/>
    </row>
    <row r="138" spans="1:22" ht="15.75" customHeight="1" x14ac:dyDescent="0.25">
      <c r="A138" s="151"/>
      <c r="B138" s="27" t="s">
        <v>108</v>
      </c>
      <c r="C138" s="22" t="s">
        <v>0</v>
      </c>
      <c r="D138" s="45">
        <f>'Cuadro Gral'!D138</f>
        <v>-16.93121693121693</v>
      </c>
      <c r="E138" s="45">
        <f>'Cuadro Gral'!E138</f>
        <v>18.471337579617852</v>
      </c>
      <c r="F138" s="45">
        <f>'Cuadro Gral'!F138</f>
        <v>14.247311827956977</v>
      </c>
      <c r="G138" s="45">
        <f>'Cuadro Gral'!G138</f>
        <v>3.7647058823529367</v>
      </c>
      <c r="H138" s="45">
        <f>'Cuadro Gral'!H138</f>
        <v>6.8027210884353817</v>
      </c>
      <c r="I138" s="45">
        <f>'Cuadro Gral'!I138</f>
        <v>14.649681528662416</v>
      </c>
      <c r="J138" s="45">
        <f>'Cuadro Gral'!J138</f>
        <v>-7.2222222222222188</v>
      </c>
      <c r="K138" s="12"/>
      <c r="L138" s="27" t="s">
        <v>108</v>
      </c>
      <c r="M138" s="45">
        <f>'Cuadro Gral'!K138</f>
        <v>5.1896207584830378</v>
      </c>
      <c r="N138" s="23">
        <f>'Cuadro Gral'!L138</f>
        <v>-17.836812144212534</v>
      </c>
      <c r="O138" s="23">
        <f>'Cuadro Gral'!M138</f>
        <v>-8.3140877598152247</v>
      </c>
      <c r="P138" s="23">
        <f>'Cuadro Gral'!N138</f>
        <v>25.440806045340025</v>
      </c>
      <c r="Q138" s="23">
        <f>'Cuadro Gral'!O138</f>
        <v>-13.052208835341361</v>
      </c>
      <c r="R138" s="23">
        <f>'Cuadro Gral'!P138</f>
        <v>8.3140877598152372</v>
      </c>
      <c r="S138" s="23">
        <f>'Cuadro Gral'!Q138</f>
        <v>-7.6759061833688751</v>
      </c>
      <c r="T138" s="150"/>
      <c r="U138" s="150"/>
      <c r="V138" s="150"/>
    </row>
    <row r="139" spans="1:22" ht="15.75" customHeight="1" x14ac:dyDescent="0.25">
      <c r="A139" s="151"/>
      <c r="B139" s="3" t="s">
        <v>115</v>
      </c>
      <c r="C139" s="22" t="s">
        <v>0</v>
      </c>
      <c r="D139" s="45">
        <f>'Cuadro Gral'!D139</f>
        <v>32.137857784610006</v>
      </c>
      <c r="E139" s="45">
        <f>'Cuadro Gral'!E139</f>
        <v>33.382076948363995</v>
      </c>
      <c r="F139" s="45">
        <f>'Cuadro Gral'!F139</f>
        <v>16.763199655192686</v>
      </c>
      <c r="G139" s="45">
        <f>'Cuadro Gral'!G139</f>
        <v>31.751036586920932</v>
      </c>
      <c r="H139" s="45">
        <f>'Cuadro Gral'!H139</f>
        <v>-26.833503814429626</v>
      </c>
      <c r="I139" s="45">
        <f>'Cuadro Gral'!I139</f>
        <v>9.9423453555671504</v>
      </c>
      <c r="J139" s="45">
        <f>'Cuadro Gral'!J139</f>
        <v>-5.106154463832258</v>
      </c>
      <c r="K139" s="12"/>
      <c r="L139" s="3" t="s">
        <v>115</v>
      </c>
      <c r="M139" s="45">
        <f>'Cuadro Gral'!K139</f>
        <v>-1.6595127602467064</v>
      </c>
      <c r="N139" s="23">
        <f>'Cuadro Gral'!L139</f>
        <v>2.7676505626132109</v>
      </c>
      <c r="O139" s="23">
        <f>'Cuadro Gral'!M139</f>
        <v>8.7350163332120534</v>
      </c>
      <c r="P139" s="23">
        <f>'Cuadro Gral'!N139</f>
        <v>12.165099272354961</v>
      </c>
      <c r="Q139" s="23">
        <f>'Cuadro Gral'!O139</f>
        <v>-7.8247593059565412</v>
      </c>
      <c r="R139" s="23">
        <f>'Cuadro Gral'!P139</f>
        <v>-18.413354878386169</v>
      </c>
      <c r="S139" s="23">
        <f>'Cuadro Gral'!Q139</f>
        <v>-0.13488164648480794</v>
      </c>
      <c r="T139" s="150"/>
      <c r="U139" s="150"/>
      <c r="V139" s="150"/>
    </row>
    <row r="140" spans="1:22" ht="15.75" customHeight="1" x14ac:dyDescent="0.25">
      <c r="A140" s="151"/>
      <c r="B140" s="3" t="s">
        <v>114</v>
      </c>
      <c r="C140" s="22" t="s">
        <v>0</v>
      </c>
      <c r="D140" s="45">
        <f>'Cuadro Gral'!D140</f>
        <v>3.1230416605859679</v>
      </c>
      <c r="E140" s="45">
        <f>'Cuadro Gral'!E140</f>
        <v>-4.1114820148675957</v>
      </c>
      <c r="F140" s="45">
        <f>'Cuadro Gral'!F140</f>
        <v>3.0359065180400657</v>
      </c>
      <c r="G140" s="45">
        <f>'Cuadro Gral'!G140</f>
        <v>-25.386527362345703</v>
      </c>
      <c r="H140" s="45">
        <f>'Cuadro Gral'!H140</f>
        <v>111.87849359155324</v>
      </c>
      <c r="I140" s="45">
        <f>'Cuadro Gral'!I140</f>
        <v>6.3113910962591113</v>
      </c>
      <c r="J140" s="45">
        <f>'Cuadro Gral'!J140</f>
        <v>-4.7986925417729864</v>
      </c>
      <c r="K140" s="12"/>
      <c r="L140" s="3" t="s">
        <v>114</v>
      </c>
      <c r="M140" s="45">
        <f>'Cuadro Gral'!K140</f>
        <v>-7.2485900399686276</v>
      </c>
      <c r="N140" s="23">
        <f>'Cuadro Gral'!L140</f>
        <v>-46.080257076998187</v>
      </c>
      <c r="O140" s="23">
        <f>'Cuadro Gral'!M140</f>
        <v>-13.05029956513042</v>
      </c>
      <c r="P140" s="23">
        <f>'Cuadro Gral'!N140</f>
        <v>64.646330091914223</v>
      </c>
      <c r="Q140" s="23">
        <f>'Cuadro Gral'!O140</f>
        <v>-3.0303030303030387</v>
      </c>
      <c r="R140" s="23">
        <f>'Cuadro Gral'!P140</f>
        <v>40.965564320388339</v>
      </c>
      <c r="S140" s="23">
        <f>'Cuadro Gral'!Q140</f>
        <v>-33.399695451683897</v>
      </c>
      <c r="T140" s="150"/>
      <c r="U140" s="150"/>
      <c r="V140" s="150"/>
    </row>
    <row r="141" spans="1:22" ht="15.75" customHeight="1" x14ac:dyDescent="0.25">
      <c r="A141" s="151"/>
      <c r="B141" s="3" t="s">
        <v>113</v>
      </c>
      <c r="C141" s="22" t="s">
        <v>0</v>
      </c>
      <c r="D141" s="45">
        <f>'Cuadro Gral'!D141</f>
        <v>-4.5765765765765849</v>
      </c>
      <c r="E141" s="45">
        <f>'Cuadro Gral'!E141</f>
        <v>17.330931907971191</v>
      </c>
      <c r="F141" s="45">
        <f>'Cuadro Gral'!F141</f>
        <v>-1.0002475860361515</v>
      </c>
      <c r="G141" s="45">
        <f>'Cuadro Gral'!G141</f>
        <v>1.2854499074676173</v>
      </c>
      <c r="H141" s="45">
        <f>'Cuadro Gral'!H141</f>
        <v>17.28395061728396</v>
      </c>
      <c r="I141" s="45">
        <f>'Cuadro Gral'!I141</f>
        <v>4.8842105263157798</v>
      </c>
      <c r="J141" s="45">
        <f>'Cuadro Gral'!J141</f>
        <v>3.6932958651143988</v>
      </c>
      <c r="K141" s="12"/>
      <c r="L141" s="3" t="s">
        <v>113</v>
      </c>
      <c r="M141" s="45">
        <f>'Cuadro Gral'!K141</f>
        <v>2.6345334881920257</v>
      </c>
      <c r="N141" s="23">
        <f>'Cuadro Gral'!L141</f>
        <v>-1.0146922917334766</v>
      </c>
      <c r="O141" s="23">
        <f>'Cuadro Gral'!M141</f>
        <v>-6.8155402701827184</v>
      </c>
      <c r="P141" s="23">
        <f>'Cuadro Gral'!N141</f>
        <v>-3.1223162802110238</v>
      </c>
      <c r="Q141" s="23">
        <f>'Cuadro Gral'!O141</f>
        <v>-13.267481373604328</v>
      </c>
      <c r="R141" s="23">
        <f>'Cuadro Gral'!P141</f>
        <v>33.076193025576117</v>
      </c>
      <c r="S141" s="23">
        <f>'Cuadro Gral'!Q141</f>
        <v>-15.827009234707878</v>
      </c>
      <c r="T141" s="150"/>
      <c r="U141" s="150"/>
      <c r="V141" s="150"/>
    </row>
    <row r="142" spans="1:22" ht="15.75" customHeight="1" x14ac:dyDescent="0.25">
      <c r="A142" s="151"/>
      <c r="B142" s="3" t="s">
        <v>109</v>
      </c>
      <c r="C142" s="22"/>
      <c r="D142" s="45"/>
      <c r="E142" s="45"/>
      <c r="F142" s="45"/>
      <c r="G142" s="45"/>
      <c r="H142" s="45"/>
      <c r="I142" s="45"/>
      <c r="J142" s="45"/>
      <c r="K142" s="12"/>
      <c r="L142" s="3" t="s">
        <v>109</v>
      </c>
      <c r="M142" s="45"/>
      <c r="N142" s="23"/>
      <c r="O142" s="23"/>
      <c r="P142" s="23"/>
      <c r="Q142" s="23"/>
      <c r="R142" s="23"/>
      <c r="S142" s="23"/>
      <c r="T142" s="150"/>
      <c r="U142" s="150"/>
      <c r="V142" s="150"/>
    </row>
    <row r="143" spans="1:22" ht="15.75" customHeight="1" x14ac:dyDescent="0.25">
      <c r="A143" s="151"/>
      <c r="B143" s="14" t="s">
        <v>112</v>
      </c>
      <c r="C143" s="22" t="s">
        <v>0</v>
      </c>
      <c r="D143" s="45">
        <f>'Cuadro Gral'!D143</f>
        <v>0.59947841450851413</v>
      </c>
      <c r="E143" s="45">
        <f>'Cuadro Gral'!E143</f>
        <v>-3.0371013064108054</v>
      </c>
      <c r="F143" s="45">
        <f>'Cuadro Gral'!F143</f>
        <v>12.344532381480168</v>
      </c>
      <c r="G143" s="45">
        <f>'Cuadro Gral'!G143</f>
        <v>1.7918842783601674</v>
      </c>
      <c r="H143" s="45">
        <f>'Cuadro Gral'!H143</f>
        <v>-10.114973352888946</v>
      </c>
      <c r="I143" s="45">
        <f>'Cuadro Gral'!I143</f>
        <v>6.8497419596760478</v>
      </c>
      <c r="J143" s="45">
        <f>'Cuadro Gral'!J143</f>
        <v>1.4055128488322133</v>
      </c>
      <c r="K143" s="12"/>
      <c r="L143" s="14" t="s">
        <v>112</v>
      </c>
      <c r="M143" s="45">
        <f>'Cuadro Gral'!K143</f>
        <v>-2.1723250006915218</v>
      </c>
      <c r="N143" s="23">
        <f>'Cuadro Gral'!L143</f>
        <v>-7.9412995128320896</v>
      </c>
      <c r="O143" s="23">
        <f>'Cuadro Gral'!M143</f>
        <v>7.3268858989801178</v>
      </c>
      <c r="P143" s="23">
        <f>'Cuadro Gral'!N143</f>
        <v>9.8370982129355475</v>
      </c>
      <c r="Q143" s="23">
        <f>'Cuadro Gral'!O143</f>
        <v>-3.9937670575430961</v>
      </c>
      <c r="R143" s="23">
        <f>'Cuadro Gral'!P143</f>
        <v>-1.3616344918210288</v>
      </c>
      <c r="S143" s="23">
        <f>'Cuadro Gral'!Q143</f>
        <v>-7.1318876946462995</v>
      </c>
      <c r="T143" s="150"/>
      <c r="U143" s="150"/>
      <c r="V143" s="150"/>
    </row>
    <row r="144" spans="1:22" ht="15.75" customHeight="1" x14ac:dyDescent="0.25">
      <c r="A144" s="151"/>
      <c r="B144" s="14" t="s">
        <v>110</v>
      </c>
      <c r="C144" s="22" t="s">
        <v>0</v>
      </c>
      <c r="D144" s="45">
        <f>'Cuadro Gral'!D144</f>
        <v>-23.690773067331673</v>
      </c>
      <c r="E144" s="45">
        <f>'Cuadro Gral'!E144</f>
        <v>-0.81699346405228468</v>
      </c>
      <c r="F144" s="45">
        <f>'Cuadro Gral'!F144</f>
        <v>32.125249053914963</v>
      </c>
      <c r="G144" s="45">
        <f>'Cuadro Gral'!G144</f>
        <v>3.1115950014025451</v>
      </c>
      <c r="H144" s="45">
        <f>'Cuadro Gral'!H144</f>
        <v>-18.918171051632882</v>
      </c>
      <c r="I144" s="45">
        <f>'Cuadro Gral'!I144</f>
        <v>1.4858889563768019</v>
      </c>
      <c r="J144" s="45">
        <f>'Cuadro Gral'!J144</f>
        <v>-4.8924221987297063</v>
      </c>
      <c r="K144" s="12"/>
      <c r="L144" s="14" t="s">
        <v>110</v>
      </c>
      <c r="M144" s="45">
        <f>'Cuadro Gral'!K144</f>
        <v>7.8759391362019926</v>
      </c>
      <c r="N144" s="23">
        <f>'Cuadro Gral'!L144</f>
        <v>-26.570502670485119</v>
      </c>
      <c r="O144" s="23">
        <f>'Cuadro Gral'!M144</f>
        <v>-12.665363844384226</v>
      </c>
      <c r="P144" s="23">
        <f>'Cuadro Gral'!N144</f>
        <v>41.428508777543897</v>
      </c>
      <c r="Q144" s="23">
        <f>'Cuadro Gral'!O144</f>
        <v>-3.8862149592944761</v>
      </c>
      <c r="R144" s="23">
        <f>'Cuadro Gral'!P144</f>
        <v>-1.1678102251098443</v>
      </c>
      <c r="S144" s="23">
        <f>'Cuadro Gral'!Q144</f>
        <v>-3.5362190367746571</v>
      </c>
      <c r="T144" s="150"/>
      <c r="U144" s="150"/>
      <c r="V144" s="150"/>
    </row>
    <row r="145" spans="1:22" ht="15.75" customHeight="1" x14ac:dyDescent="0.25">
      <c r="A145" s="151"/>
      <c r="B145" s="14" t="s">
        <v>116</v>
      </c>
      <c r="C145" s="22" t="s">
        <v>0</v>
      </c>
      <c r="D145" s="45">
        <f>'Cuadro Gral'!D145</f>
        <v>-23.202813638995814</v>
      </c>
      <c r="E145" s="45">
        <f>'Cuadro Gral'!E145</f>
        <v>-3.8657084498577299</v>
      </c>
      <c r="F145" s="45">
        <f>'Cuadro Gral'!F145</f>
        <v>48.432757273322366</v>
      </c>
      <c r="G145" s="45">
        <f>'Cuadro Gral'!G145</f>
        <v>4.9592354613990919</v>
      </c>
      <c r="H145" s="45">
        <f>'Cuadro Gral'!H145</f>
        <v>-27.119576443795225</v>
      </c>
      <c r="I145" s="45">
        <f>'Cuadro Gral'!I145</f>
        <v>8.4374104753719656</v>
      </c>
      <c r="J145" s="45">
        <f>'Cuadro Gral'!J145</f>
        <v>-3.5556729725197411</v>
      </c>
      <c r="K145" s="12"/>
      <c r="L145" s="14" t="s">
        <v>116</v>
      </c>
      <c r="M145" s="45">
        <f>'Cuadro Gral'!K145</f>
        <v>5.5325231406154529</v>
      </c>
      <c r="N145" s="23">
        <f>'Cuadro Gral'!L145</f>
        <v>-32.401758984188923</v>
      </c>
      <c r="O145" s="23">
        <f>'Cuadro Gral'!M145</f>
        <v>-6.266454702972835</v>
      </c>
      <c r="P145" s="23">
        <f>'Cuadro Gral'!N145</f>
        <v>55.340970087081097</v>
      </c>
      <c r="Q145" s="23">
        <f>'Cuadro Gral'!O145</f>
        <v>-7.7247756440079529</v>
      </c>
      <c r="R145" s="23">
        <f>'Cuadro Gral'!P145</f>
        <v>-2.5135434101067777</v>
      </c>
      <c r="S145" s="23">
        <f>'Cuadro Gral'!Q145</f>
        <v>-10.415907561081461</v>
      </c>
      <c r="T145" s="150"/>
      <c r="U145" s="150"/>
      <c r="V145" s="150"/>
    </row>
    <row r="146" spans="1:22" ht="15.75" customHeight="1" x14ac:dyDescent="0.25">
      <c r="A146" s="151"/>
      <c r="B146" s="14" t="s">
        <v>111</v>
      </c>
      <c r="C146" s="22" t="s">
        <v>0</v>
      </c>
      <c r="D146" s="45">
        <f>'Cuadro Gral'!D146</f>
        <v>9.0909090909090828</v>
      </c>
      <c r="E146" s="45">
        <f>'Cuadro Gral'!E146</f>
        <v>0</v>
      </c>
      <c r="F146" s="45">
        <f>'Cuadro Gral'!F146</f>
        <v>8.333333333333325</v>
      </c>
      <c r="G146" s="45">
        <f>'Cuadro Gral'!G146</f>
        <v>7.6923076923076872</v>
      </c>
      <c r="H146" s="45">
        <f>'Cuadro Gral'!H146</f>
        <v>7.1428571428571397</v>
      </c>
      <c r="I146" s="45">
        <f>'Cuadro Gral'!I146</f>
        <v>-6.6666666666666652</v>
      </c>
      <c r="J146" s="45">
        <f>'Cuadro Gral'!J146</f>
        <v>0</v>
      </c>
      <c r="K146" s="12"/>
      <c r="L146" s="14" t="s">
        <v>111</v>
      </c>
      <c r="M146" s="45">
        <f>'Cuadro Gral'!K146</f>
        <v>-2.8571428571428581</v>
      </c>
      <c r="N146" s="23">
        <f>'Cuadro Gral'!L146</f>
        <v>10.294117647058831</v>
      </c>
      <c r="O146" s="23">
        <f>'Cuadro Gral'!M146</f>
        <v>4.0000000000000036</v>
      </c>
      <c r="P146" s="23">
        <f>'Cuadro Gral'!N146</f>
        <v>-38.46153846153846</v>
      </c>
      <c r="Q146" s="23">
        <f>'Cuadro Gral'!O146</f>
        <v>10.416666666666675</v>
      </c>
      <c r="R146" s="23">
        <f>'Cuadro Gral'!P146</f>
        <v>-7.547169811320753</v>
      </c>
      <c r="S146" s="23">
        <f>'Cuadro Gral'!Q146</f>
        <v>6.1224489795918435</v>
      </c>
      <c r="T146" s="150"/>
      <c r="U146" s="150"/>
      <c r="V146" s="150"/>
    </row>
    <row r="147" spans="1:22" ht="15.75" customHeight="1" x14ac:dyDescent="0.25">
      <c r="A147" s="151"/>
      <c r="B147" s="12" t="s">
        <v>117</v>
      </c>
      <c r="C147" s="22" t="s">
        <v>0</v>
      </c>
      <c r="D147" s="45">
        <f>'Cuadro Gral'!D147</f>
        <v>-31.346436879836681</v>
      </c>
      <c r="E147" s="45">
        <f>'Cuadro Gral'!E147</f>
        <v>5.8054700736489107</v>
      </c>
      <c r="F147" s="45">
        <f>'Cuadro Gral'!F147</f>
        <v>2.9411764705882248</v>
      </c>
      <c r="G147" s="45">
        <f>'Cuadro Gral'!G147</f>
        <v>-14.28571428571429</v>
      </c>
      <c r="H147" s="45">
        <f>'Cuadro Gral'!H147</f>
        <v>26.787037037037042</v>
      </c>
      <c r="I147" s="45">
        <f>'Cuadro Gral'!I147</f>
        <v>3.3374717008690435</v>
      </c>
      <c r="J147" s="45">
        <f>'Cuadro Gral'!J147</f>
        <v>4.234628975265009</v>
      </c>
      <c r="K147" s="12"/>
      <c r="L147" s="12" t="s">
        <v>117</v>
      </c>
      <c r="M147" s="45">
        <f>'Cuadro Gral'!K147</f>
        <v>-5.6626800097632435</v>
      </c>
      <c r="N147" s="23">
        <f>'Cuadro Gral'!L147</f>
        <v>-12.709501221790987</v>
      </c>
      <c r="O147" s="23">
        <f>'Cuadro Gral'!M147</f>
        <v>-2.3555855618495602</v>
      </c>
      <c r="P147" s="23">
        <f>'Cuadro Gral'!N147</f>
        <v>-19.892069648804757</v>
      </c>
      <c r="Q147" s="23">
        <f>'Cuadro Gral'!O147</f>
        <v>14.896214896214888</v>
      </c>
      <c r="R147" s="23">
        <f>'Cuadro Gral'!P147</f>
        <v>3.5316427864707345</v>
      </c>
      <c r="S147" s="23">
        <f>'Cuadro Gral'!Q147</f>
        <v>-7.8939218306182557</v>
      </c>
      <c r="T147" s="150"/>
      <c r="U147" s="150"/>
      <c r="V147" s="150"/>
    </row>
    <row r="148" spans="1:22" ht="15.75" customHeight="1" x14ac:dyDescent="0.25">
      <c r="A148" s="151"/>
      <c r="B148" s="17" t="s">
        <v>118</v>
      </c>
      <c r="C148" s="157" t="s">
        <v>0</v>
      </c>
      <c r="D148" s="144">
        <f>'Cuadro Gral'!D148</f>
        <v>-0.18786398647379077</v>
      </c>
      <c r="E148" s="144">
        <f>'Cuadro Gral'!E148</f>
        <v>37.078863165819698</v>
      </c>
      <c r="F148" s="144">
        <f>'Cuadro Gral'!F148</f>
        <v>-12.982287518879588</v>
      </c>
      <c r="G148" s="144">
        <f>'Cuadro Gral'!G148</f>
        <v>69.91190006574621</v>
      </c>
      <c r="H148" s="144">
        <f>'Cuadro Gral'!H148</f>
        <v>-32.722995248340013</v>
      </c>
      <c r="I148" s="144">
        <f>'Cuadro Gral'!I148</f>
        <v>79.483286171118323</v>
      </c>
      <c r="J148" s="144">
        <f>'Cuadro Gral'!J148</f>
        <v>-50.187141099261687</v>
      </c>
      <c r="K148" s="12"/>
      <c r="L148" s="17" t="s">
        <v>118</v>
      </c>
      <c r="M148" s="144">
        <f>'Cuadro Gral'!K148</f>
        <v>55.35999176573516</v>
      </c>
      <c r="N148" s="144">
        <f>'Cuadro Gral'!L148</f>
        <v>-11.647012057771299</v>
      </c>
      <c r="O148" s="144">
        <f>'Cuadro Gral'!M148</f>
        <v>-27.851304739052186</v>
      </c>
      <c r="P148" s="144">
        <f>'Cuadro Gral'!N148</f>
        <v>18.432197885000122</v>
      </c>
      <c r="Q148" s="144">
        <f>'Cuadro Gral'!O148</f>
        <v>-51.701366797569158</v>
      </c>
      <c r="R148" s="144">
        <f>'Cuadro Gral'!P148</f>
        <v>156.48421530774473</v>
      </c>
      <c r="S148" s="144">
        <f>'Cuadro Gral'!Q148</f>
        <v>-14.380589745860274</v>
      </c>
      <c r="T148" s="150"/>
      <c r="U148" s="150"/>
      <c r="V148" s="150"/>
    </row>
    <row r="149" spans="1:22" ht="15.75" customHeight="1" x14ac:dyDescent="0.25">
      <c r="A149" s="151"/>
      <c r="C149" s="23"/>
      <c r="D149" s="23"/>
      <c r="E149" s="23"/>
      <c r="F149" s="23"/>
      <c r="G149" s="23"/>
      <c r="H149" s="23"/>
      <c r="I149" s="23"/>
      <c r="J149" s="23"/>
      <c r="K149" s="45"/>
      <c r="L149" s="23"/>
      <c r="M149" s="23"/>
      <c r="N149" s="23"/>
      <c r="O149" s="23"/>
      <c r="P149" s="23"/>
      <c r="Q149" s="23"/>
      <c r="R149" s="23"/>
      <c r="S149" s="23"/>
      <c r="T149" s="150"/>
      <c r="U149" s="150"/>
      <c r="V149" s="150"/>
    </row>
    <row r="150" spans="1:22" ht="15.75" customHeight="1" x14ac:dyDescent="0.25">
      <c r="A150" s="151"/>
      <c r="B150" s="8" t="s">
        <v>275</v>
      </c>
      <c r="C150" s="43"/>
      <c r="D150" s="43"/>
      <c r="E150" s="43"/>
      <c r="F150" s="43"/>
      <c r="G150" s="43"/>
      <c r="H150" s="43"/>
      <c r="I150" s="43"/>
      <c r="J150" s="43"/>
      <c r="K150" s="8"/>
      <c r="L150" s="8" t="s">
        <v>275</v>
      </c>
      <c r="M150" s="43"/>
      <c r="N150" s="43"/>
      <c r="O150" s="43"/>
      <c r="P150" s="43"/>
      <c r="Q150" s="43"/>
      <c r="R150" s="43"/>
      <c r="S150" s="43"/>
      <c r="T150" s="150"/>
      <c r="U150" s="150"/>
      <c r="V150" s="150"/>
    </row>
    <row r="151" spans="1:22" ht="15.75" customHeight="1" x14ac:dyDescent="0.25">
      <c r="A151" s="151"/>
      <c r="B151" s="9"/>
      <c r="C151" s="10">
        <v>1920</v>
      </c>
      <c r="D151" s="10">
        <v>1921</v>
      </c>
      <c r="E151" s="10">
        <v>1922</v>
      </c>
      <c r="F151" s="10">
        <v>1923</v>
      </c>
      <c r="G151" s="10">
        <v>1924</v>
      </c>
      <c r="H151" s="10">
        <v>1925</v>
      </c>
      <c r="I151" s="10">
        <v>1926</v>
      </c>
      <c r="J151" s="10">
        <v>1927</v>
      </c>
      <c r="K151" s="21"/>
      <c r="L151" s="10"/>
      <c r="M151" s="10">
        <v>1928</v>
      </c>
      <c r="N151" s="10">
        <v>1929</v>
      </c>
      <c r="O151" s="10">
        <v>1930</v>
      </c>
      <c r="P151" s="10">
        <v>1931</v>
      </c>
      <c r="Q151" s="10">
        <v>1932</v>
      </c>
      <c r="R151" s="10">
        <v>1933</v>
      </c>
      <c r="S151" s="10">
        <v>1934</v>
      </c>
      <c r="T151" s="150"/>
      <c r="U151" s="150"/>
      <c r="V151" s="150"/>
    </row>
    <row r="152" spans="1:22" ht="15.75" customHeight="1" x14ac:dyDescent="0.25">
      <c r="A152" s="151"/>
      <c r="B152" s="149" t="s">
        <v>119</v>
      </c>
      <c r="C152" s="23">
        <f>'Cuadro Gral'!C152</f>
        <v>14.6</v>
      </c>
      <c r="D152" s="23">
        <f>'Cuadro Gral'!D152</f>
        <v>14.4</v>
      </c>
      <c r="E152" s="23">
        <f>'Cuadro Gral'!E152</f>
        <v>19.600000000000001</v>
      </c>
      <c r="F152" s="23">
        <f>'Cuadro Gral'!F152</f>
        <v>22.2</v>
      </c>
      <c r="G152" s="23">
        <f>'Cuadro Gral'!G152</f>
        <v>23.3</v>
      </c>
      <c r="H152" s="23">
        <f>'Cuadro Gral'!H152</f>
        <v>23.9</v>
      </c>
      <c r="I152" s="23">
        <f>'Cuadro Gral'!I152</f>
        <v>27.1</v>
      </c>
      <c r="J152" s="23">
        <f>'Cuadro Gral'!J152</f>
        <v>24.6</v>
      </c>
      <c r="K152" s="45"/>
      <c r="L152" s="149" t="s">
        <v>119</v>
      </c>
      <c r="M152" s="23">
        <f>'Cuadro Gral'!K152</f>
        <v>25.7</v>
      </c>
      <c r="N152" s="23">
        <f>'Cuadro Gral'!L152</f>
        <v>27.3</v>
      </c>
      <c r="O152" s="23">
        <f>'Cuadro Gral'!M152</f>
        <v>28.7</v>
      </c>
      <c r="P152" s="23">
        <f>'Cuadro Gral'!N152</f>
        <v>34.200000000000003</v>
      </c>
      <c r="Q152" s="23">
        <f>'Cuadro Gral'!O152</f>
        <v>24.8</v>
      </c>
      <c r="R152" s="23">
        <f>'Cuadro Gral'!P152</f>
        <v>22.9</v>
      </c>
      <c r="S152" s="23">
        <f>'Cuadro Gral'!Q152</f>
        <v>34.200000000000003</v>
      </c>
      <c r="T152" s="150"/>
      <c r="U152" s="150"/>
      <c r="V152" s="150"/>
    </row>
    <row r="153" spans="1:22" ht="15.75" customHeight="1" x14ac:dyDescent="0.25">
      <c r="A153" s="151"/>
      <c r="B153" s="69" t="s">
        <v>120</v>
      </c>
      <c r="C153" s="23">
        <f>'Cuadro Gral'!C153</f>
        <v>118</v>
      </c>
      <c r="D153" s="23">
        <f>'Cuadro Gral'!D153</f>
        <v>110.7</v>
      </c>
      <c r="E153" s="23">
        <f>'Cuadro Gral'!E153</f>
        <v>127.78</v>
      </c>
      <c r="F153" s="23">
        <f>'Cuadro Gral'!F153</f>
        <v>139.19999999999999</v>
      </c>
      <c r="G153" s="23">
        <f>'Cuadro Gral'!G153</f>
        <v>165.03</v>
      </c>
      <c r="H153" s="23">
        <f>'Cuadro Gral'!H153</f>
        <v>163.41999999999999</v>
      </c>
      <c r="I153" s="23">
        <f>'Cuadro Gral'!I153</f>
        <v>191.94</v>
      </c>
      <c r="J153" s="23">
        <f>'Cuadro Gral'!J153</f>
        <v>184.05</v>
      </c>
      <c r="K153" s="45"/>
      <c r="L153" s="69" t="s">
        <v>120</v>
      </c>
      <c r="M153" s="23">
        <f>'Cuadro Gral'!K153</f>
        <v>167.24</v>
      </c>
      <c r="N153" s="23">
        <f>'Cuadro Gral'!L153</f>
        <v>180.98</v>
      </c>
      <c r="O153" s="23">
        <f>'Cuadro Gral'!M153</f>
        <v>215.6</v>
      </c>
      <c r="P153" s="23">
        <f>'Cuadro Gral'!N153</f>
        <v>262.61500000000001</v>
      </c>
      <c r="Q153" s="23">
        <f>'Cuadro Gral'!O153</f>
        <v>228.88800000000001</v>
      </c>
      <c r="R153" s="23">
        <f>'Cuadro Gral'!P153</f>
        <v>187.45099999999999</v>
      </c>
      <c r="S153" s="23">
        <f>'Cuadro Gral'!Q153</f>
        <v>188.245</v>
      </c>
      <c r="T153" s="150"/>
      <c r="U153" s="150"/>
      <c r="V153" s="150"/>
    </row>
    <row r="154" spans="1:22" ht="15.75" customHeight="1" x14ac:dyDescent="0.25">
      <c r="A154" s="151"/>
      <c r="B154" s="34" t="s">
        <v>121</v>
      </c>
      <c r="C154" s="29" t="str">
        <f>'Cuadro Gral'!C154</f>
        <v>-</v>
      </c>
      <c r="D154" s="29" t="str">
        <f>'Cuadro Gral'!D154</f>
        <v>-</v>
      </c>
      <c r="E154" s="29" t="str">
        <f>'Cuadro Gral'!E154</f>
        <v>-</v>
      </c>
      <c r="F154" s="29" t="str">
        <f>'Cuadro Gral'!F154</f>
        <v>-</v>
      </c>
      <c r="G154" s="29">
        <f>'Cuadro Gral'!G154</f>
        <v>52.003192999999996</v>
      </c>
      <c r="H154" s="29">
        <f>'Cuadro Gral'!H154</f>
        <v>53.673105000000007</v>
      </c>
      <c r="I154" s="29">
        <f>'Cuadro Gral'!I154</f>
        <v>67.925179</v>
      </c>
      <c r="J154" s="29">
        <f>'Cuadro Gral'!J154</f>
        <v>71.612931000000003</v>
      </c>
      <c r="K154" s="45"/>
      <c r="L154" s="34" t="s">
        <v>121</v>
      </c>
      <c r="M154" s="29">
        <f>'Cuadro Gral'!K154</f>
        <v>67.910922999999997</v>
      </c>
      <c r="N154" s="23">
        <f>'Cuadro Gral'!L154</f>
        <v>71.972839999999991</v>
      </c>
      <c r="O154" s="23">
        <f>'Cuadro Gral'!M154</f>
        <v>72.065235999999999</v>
      </c>
      <c r="P154" s="23">
        <f>'Cuadro Gral'!N154</f>
        <v>54.710519999999995</v>
      </c>
      <c r="Q154" s="23">
        <f>'Cuadro Gral'!O154</f>
        <v>42.470285000000004</v>
      </c>
      <c r="R154" s="23">
        <f>'Cuadro Gral'!P154</f>
        <v>52.990622999999999</v>
      </c>
      <c r="S154" s="23">
        <f>'Cuadro Gral'!Q154</f>
        <v>67.368433999999993</v>
      </c>
      <c r="T154" s="150"/>
      <c r="U154" s="150"/>
      <c r="V154" s="150"/>
    </row>
    <row r="155" spans="1:22" ht="15.75" customHeight="1" x14ac:dyDescent="0.25">
      <c r="A155" s="151"/>
      <c r="B155" s="27" t="s">
        <v>122</v>
      </c>
      <c r="C155" s="137">
        <f>'Cuadro Gral'!C155</f>
        <v>28525</v>
      </c>
      <c r="D155" s="137">
        <f>'Cuadro Gral'!D155</f>
        <v>32333</v>
      </c>
      <c r="E155" s="137">
        <f>'Cuadro Gral'!E155</f>
        <v>31189</v>
      </c>
      <c r="F155" s="137">
        <f>'Cuadro Gral'!F155</f>
        <v>29101</v>
      </c>
      <c r="G155" s="137">
        <f>'Cuadro Gral'!G155</f>
        <v>29614</v>
      </c>
      <c r="H155" s="137">
        <f>'Cuadro Gral'!H155</f>
        <v>39731</v>
      </c>
      <c r="I155" s="137">
        <f>'Cuadro Gral'!I155</f>
        <v>40705</v>
      </c>
      <c r="J155" s="137">
        <f>'Cuadro Gral'!J155</f>
        <v>39459</v>
      </c>
      <c r="K155" s="115"/>
      <c r="L155" s="27" t="s">
        <v>122</v>
      </c>
      <c r="M155" s="137">
        <f>'Cuadro Gral'!K155</f>
        <v>37866</v>
      </c>
      <c r="N155" s="137">
        <f>'Cuadro Gral'!L155</f>
        <v>38667</v>
      </c>
      <c r="O155" s="137">
        <f>'Cuadro Gral'!M155</f>
        <v>40480</v>
      </c>
      <c r="P155" s="137">
        <f>'Cuadro Gral'!N155</f>
        <v>34975</v>
      </c>
      <c r="Q155" s="137">
        <f>'Cuadro Gral'!O155</f>
        <v>36312</v>
      </c>
      <c r="R155" s="137">
        <f>'Cuadro Gral'!P155</f>
        <v>41323</v>
      </c>
      <c r="S155" s="137">
        <f>'Cuadro Gral'!Q155</f>
        <v>54255</v>
      </c>
      <c r="T155" s="150"/>
      <c r="U155" s="150"/>
      <c r="V155" s="150"/>
    </row>
    <row r="156" spans="1:22" ht="15.75" customHeight="1" x14ac:dyDescent="0.25">
      <c r="A156" s="151"/>
      <c r="B156" s="27" t="s">
        <v>123</v>
      </c>
      <c r="C156" s="23">
        <f>'Cuadro Gral'!C156</f>
        <v>45</v>
      </c>
      <c r="D156" s="23">
        <f>'Cuadro Gral'!D156</f>
        <v>50</v>
      </c>
      <c r="E156" s="23">
        <f>'Cuadro Gral'!E156</f>
        <v>70</v>
      </c>
      <c r="F156" s="23">
        <f>'Cuadro Gral'!F156</f>
        <v>90</v>
      </c>
      <c r="G156" s="23">
        <f>'Cuadro Gral'!G156</f>
        <v>106.991</v>
      </c>
      <c r="H156" s="23">
        <f>'Cuadro Gral'!H156</f>
        <v>110.03</v>
      </c>
      <c r="I156" s="23">
        <f>'Cuadro Gral'!I156</f>
        <v>151.41999999999999</v>
      </c>
      <c r="J156" s="23">
        <f>'Cuadro Gral'!J156</f>
        <v>157.78399999999999</v>
      </c>
      <c r="K156" s="45"/>
      <c r="L156" s="27" t="s">
        <v>123</v>
      </c>
      <c r="M156" s="23">
        <f>'Cuadro Gral'!K156</f>
        <v>204.15299999999999</v>
      </c>
      <c r="N156" s="23">
        <f>'Cuadro Gral'!L156</f>
        <v>157.916</v>
      </c>
      <c r="O156" s="23">
        <f>'Cuadro Gral'!M156</f>
        <v>227.125</v>
      </c>
      <c r="P156" s="23">
        <f>'Cuadro Gral'!N156</f>
        <v>157.435</v>
      </c>
      <c r="Q156" s="23">
        <f>'Cuadro Gral'!O156</f>
        <v>137.751</v>
      </c>
      <c r="R156" s="23">
        <f>'Cuadro Gral'!P156</f>
        <v>172.833</v>
      </c>
      <c r="S156" s="23">
        <f>'Cuadro Gral'!Q156</f>
        <v>240.78200000000001</v>
      </c>
      <c r="T156" s="150"/>
      <c r="U156" s="150"/>
      <c r="V156" s="150"/>
    </row>
    <row r="157" spans="1:22" ht="15.75" customHeight="1" x14ac:dyDescent="0.25">
      <c r="A157" s="151"/>
      <c r="B157" s="27" t="s">
        <v>124</v>
      </c>
      <c r="C157" s="29" t="str">
        <f>'Cuadro Gral'!C157</f>
        <v>-</v>
      </c>
      <c r="D157" s="29">
        <f>'Cuadro Gral'!D157</f>
        <v>43.262999999999998</v>
      </c>
      <c r="E157" s="29">
        <f>'Cuadro Gral'!E157</f>
        <v>53.225999999999999</v>
      </c>
      <c r="F157" s="29">
        <f>'Cuadro Gral'!F157</f>
        <v>59.816000000000003</v>
      </c>
      <c r="G157" s="29">
        <f>'Cuadro Gral'!G157</f>
        <v>38.311999999999998</v>
      </c>
      <c r="H157" s="29">
        <f>'Cuadro Gral'!H157</f>
        <v>75.975999999999999</v>
      </c>
      <c r="I157" s="29">
        <f>'Cuadro Gral'!I157</f>
        <v>79.097999999999999</v>
      </c>
      <c r="J157" s="29">
        <f>'Cuadro Gral'!J157</f>
        <v>65.64</v>
      </c>
      <c r="K157" s="45"/>
      <c r="L157" s="27" t="s">
        <v>124</v>
      </c>
      <c r="M157" s="29">
        <f>'Cuadro Gral'!K157</f>
        <v>80.832999999999998</v>
      </c>
      <c r="N157" s="23">
        <f>'Cuadro Gral'!L157</f>
        <v>101.764</v>
      </c>
      <c r="O157" s="23">
        <f>'Cuadro Gral'!M157</f>
        <v>102.85899999999999</v>
      </c>
      <c r="P157" s="23">
        <f>'Cuadro Gral'!N157</f>
        <v>75.893000000000001</v>
      </c>
      <c r="Q157" s="23">
        <f>'Cuadro Gral'!O157</f>
        <v>48.963000000000001</v>
      </c>
      <c r="R157" s="23">
        <f>'Cuadro Gral'!P157</f>
        <v>77.296999999999997</v>
      </c>
      <c r="S157" s="23">
        <f>'Cuadro Gral'!Q157</f>
        <v>106.803</v>
      </c>
      <c r="T157" s="150"/>
      <c r="U157" s="150"/>
      <c r="V157" s="150"/>
    </row>
    <row r="158" spans="1:22" ht="15.75" customHeight="1" x14ac:dyDescent="0.25">
      <c r="A158" s="151"/>
      <c r="B158" s="27" t="s">
        <v>126</v>
      </c>
      <c r="C158" s="23">
        <f>'Cuadro Gral'!C158</f>
        <v>2069</v>
      </c>
      <c r="D158" s="23">
        <f>'Cuadro Gral'!D158</f>
        <v>2005</v>
      </c>
      <c r="E158" s="23">
        <f>'Cuadro Gral'!E158</f>
        <v>2522</v>
      </c>
      <c r="F158" s="23">
        <f>'Cuadro Gral'!F158</f>
        <v>2825</v>
      </c>
      <c r="G158" s="23">
        <f>'Cuadro Gral'!G158</f>
        <v>2844</v>
      </c>
      <c r="H158" s="23">
        <f>'Cuadro Gral'!H158</f>
        <v>2889</v>
      </c>
      <c r="I158" s="23">
        <f>'Cuadro Gral'!I158</f>
        <v>3044</v>
      </c>
      <c r="J158" s="23">
        <f>'Cuadro Gral'!J158</f>
        <v>3248</v>
      </c>
      <c r="K158" s="115"/>
      <c r="L158" s="27" t="s">
        <v>126</v>
      </c>
      <c r="M158" s="23">
        <f>'Cuadro Gral'!K158</f>
        <v>3374</v>
      </c>
      <c r="N158" s="137">
        <f>'Cuadro Gral'!L158</f>
        <v>3386</v>
      </c>
      <c r="O158" s="137">
        <f>'Cuadro Gral'!M158</f>
        <v>3272</v>
      </c>
      <c r="P158" s="137">
        <f>'Cuadro Gral'!N158</f>
        <v>2677</v>
      </c>
      <c r="Q158" s="137">
        <f>'Cuadro Gral'!O158</f>
        <v>2156</v>
      </c>
      <c r="R158" s="137">
        <f>'Cuadro Gral'!P158</f>
        <v>2118</v>
      </c>
      <c r="S158" s="137">
        <f>'Cuadro Gral'!Q158</f>
        <v>2306</v>
      </c>
      <c r="T158" s="150"/>
      <c r="U158" s="150"/>
      <c r="V158" s="150"/>
    </row>
    <row r="159" spans="1:22" ht="15.75" customHeight="1" x14ac:dyDescent="0.25">
      <c r="A159" s="151"/>
      <c r="B159" s="27" t="s">
        <v>125</v>
      </c>
      <c r="C159" s="137">
        <f>'Cuadro Gral'!C159</f>
        <v>22864</v>
      </c>
      <c r="D159" s="137">
        <f>'Cuadro Gral'!D159</f>
        <v>21275</v>
      </c>
      <c r="E159" s="137">
        <f>'Cuadro Gral'!E159</f>
        <v>23276</v>
      </c>
      <c r="F159" s="137">
        <f>'Cuadro Gral'!F159</f>
        <v>24162</v>
      </c>
      <c r="G159" s="137">
        <f>'Cuadro Gral'!G159</f>
        <v>24647</v>
      </c>
      <c r="H159" s="137">
        <f>'Cuadro Gral'!H159</f>
        <v>24544</v>
      </c>
      <c r="I159" s="137">
        <f>'Cuadro Gral'!I159</f>
        <v>23894</v>
      </c>
      <c r="J159" s="137">
        <f>'Cuadro Gral'!J159</f>
        <v>22464</v>
      </c>
      <c r="K159" s="115"/>
      <c r="L159" s="27" t="s">
        <v>125</v>
      </c>
      <c r="M159" s="137">
        <f>'Cuadro Gral'!K159</f>
        <v>21844</v>
      </c>
      <c r="N159" s="137">
        <f>'Cuadro Gral'!L159</f>
        <v>20367</v>
      </c>
      <c r="O159" s="137">
        <f>'Cuadro Gral'!M159</f>
        <v>20808</v>
      </c>
      <c r="P159" s="137">
        <f>'Cuadro Gral'!N159</f>
        <v>19378</v>
      </c>
      <c r="Q159" s="137">
        <f>'Cuadro Gral'!O159</f>
        <v>18183</v>
      </c>
      <c r="R159" s="137">
        <f>'Cuadro Gral'!P159</f>
        <v>19836</v>
      </c>
      <c r="S159" s="137">
        <f>'Cuadro Gral'!Q159</f>
        <v>20572</v>
      </c>
      <c r="T159" s="150"/>
      <c r="U159" s="150"/>
      <c r="V159" s="150"/>
    </row>
    <row r="160" spans="1:22" ht="15.75" customHeight="1" x14ac:dyDescent="0.25">
      <c r="A160" s="151"/>
      <c r="B160" s="27" t="s">
        <v>127</v>
      </c>
      <c r="C160" s="137">
        <f>'Cuadro Gral'!C160</f>
        <v>49192</v>
      </c>
      <c r="D160" s="137">
        <f>'Cuadro Gral'!D160</f>
        <v>15228</v>
      </c>
      <c r="E160" s="137">
        <f>'Cuadro Gral'!E160</f>
        <v>26978</v>
      </c>
      <c r="F160" s="137">
        <f>'Cuadro Gral'!F160</f>
        <v>53372</v>
      </c>
      <c r="G160" s="137">
        <f>'Cuadro Gral'!G160</f>
        <v>49113</v>
      </c>
      <c r="H160" s="137">
        <f>'Cuadro Gral'!H160</f>
        <v>51336</v>
      </c>
      <c r="I160" s="137">
        <f>'Cuadro Gral'!I160</f>
        <v>53763</v>
      </c>
      <c r="J160" s="137">
        <f>'Cuadro Gral'!J160</f>
        <v>58672</v>
      </c>
      <c r="K160" s="115"/>
      <c r="L160" s="27" t="s">
        <v>127</v>
      </c>
      <c r="M160" s="137">
        <f>'Cuadro Gral'!K160</f>
        <v>65103</v>
      </c>
      <c r="N160" s="137">
        <f>'Cuadro Gral'!L160</f>
        <v>80560</v>
      </c>
      <c r="O160" s="137">
        <f>'Cuadro Gral'!M160</f>
        <v>73412</v>
      </c>
      <c r="P160" s="137">
        <f>'Cuadro Gral'!N160</f>
        <v>54212</v>
      </c>
      <c r="Q160" s="137">
        <f>'Cuadro Gral'!O160</f>
        <v>35213</v>
      </c>
      <c r="R160" s="137">
        <f>'Cuadro Gral'!P160</f>
        <v>39825</v>
      </c>
      <c r="S160" s="137">
        <f>'Cuadro Gral'!Q160</f>
        <v>44268</v>
      </c>
      <c r="T160" s="150"/>
      <c r="U160" s="150"/>
      <c r="V160" s="150"/>
    </row>
    <row r="161" spans="1:22" ht="15.75" customHeight="1" x14ac:dyDescent="0.25">
      <c r="A161" s="151"/>
      <c r="B161" s="27" t="s">
        <v>128</v>
      </c>
      <c r="C161" s="137">
        <f>'Cuadro Gral'!C161</f>
        <v>82518</v>
      </c>
      <c r="D161" s="137">
        <f>'Cuadro Gral'!D161</f>
        <v>60513</v>
      </c>
      <c r="E161" s="137">
        <f>'Cuadro Gral'!E161</f>
        <v>110456</v>
      </c>
      <c r="F161" s="137">
        <f>'Cuadro Gral'!F161</f>
        <v>155720</v>
      </c>
      <c r="G161" s="137">
        <f>'Cuadro Gral'!G161</f>
        <v>165063</v>
      </c>
      <c r="H161" s="137">
        <f>'Cuadro Gral'!H161</f>
        <v>171767</v>
      </c>
      <c r="I161" s="137">
        <f>'Cuadro Gral'!I161</f>
        <v>210773</v>
      </c>
      <c r="J161" s="137">
        <f>'Cuadro Gral'!J161</f>
        <v>243607</v>
      </c>
      <c r="K161" s="115"/>
      <c r="L161" s="27" t="s">
        <v>128</v>
      </c>
      <c r="M161" s="137">
        <f>'Cuadro Gral'!K161</f>
        <v>234727</v>
      </c>
      <c r="N161" s="137">
        <f>'Cuadro Gral'!L161</f>
        <v>247415</v>
      </c>
      <c r="O161" s="137">
        <f>'Cuadro Gral'!M161</f>
        <v>232931</v>
      </c>
      <c r="P161" s="137">
        <f>'Cuadro Gral'!N161</f>
        <v>226780</v>
      </c>
      <c r="Q161" s="137">
        <f>'Cuadro Gral'!O161</f>
        <v>137325</v>
      </c>
      <c r="R161" s="137">
        <f>'Cuadro Gral'!P161</f>
        <v>118693</v>
      </c>
      <c r="S161" s="137">
        <f>'Cuadro Gral'!Q161</f>
        <v>166333</v>
      </c>
      <c r="T161" s="150"/>
      <c r="U161" s="150"/>
      <c r="V161" s="150"/>
    </row>
    <row r="162" spans="1:22" ht="15.75" customHeight="1" x14ac:dyDescent="0.25">
      <c r="A162" s="151"/>
      <c r="B162" s="27" t="s">
        <v>131</v>
      </c>
      <c r="C162" s="137">
        <f>'Cuadro Gral'!C162</f>
        <v>15651</v>
      </c>
      <c r="D162" s="137">
        <f>'Cuadro Gral'!D162</f>
        <v>1257</v>
      </c>
      <c r="E162" s="137">
        <f>'Cuadro Gral'!E162</f>
        <v>16142</v>
      </c>
      <c r="F162" s="137">
        <f>'Cuadro Gral'!F162</f>
        <v>18481</v>
      </c>
      <c r="G162" s="137">
        <f>'Cuadro Gral'!G162</f>
        <v>24659</v>
      </c>
      <c r="H162" s="137">
        <f>'Cuadro Gral'!H162</f>
        <v>45770</v>
      </c>
      <c r="I162" s="137">
        <f>'Cuadro Gral'!I162</f>
        <v>105474</v>
      </c>
      <c r="J162" s="137">
        <f>'Cuadro Gral'!J162</f>
        <v>137964</v>
      </c>
      <c r="K162" s="115"/>
      <c r="L162" s="27" t="s">
        <v>131</v>
      </c>
      <c r="M162" s="137">
        <f>'Cuadro Gral'!K162</f>
        <v>162023</v>
      </c>
      <c r="N162" s="137">
        <f>'Cuadro Gral'!L162</f>
        <v>173978</v>
      </c>
      <c r="O162" s="137">
        <f>'Cuadro Gral'!M162</f>
        <v>124084</v>
      </c>
      <c r="P162" s="137">
        <f>'Cuadro Gral'!N162</f>
        <v>120289</v>
      </c>
      <c r="Q162" s="137">
        <f>'Cuadro Gral'!O162</f>
        <v>57256</v>
      </c>
      <c r="R162" s="137">
        <f>'Cuadro Gral'!P162</f>
        <v>89339</v>
      </c>
      <c r="S162" s="137">
        <f>'Cuadro Gral'!Q162</f>
        <v>125186</v>
      </c>
      <c r="T162" s="150"/>
      <c r="U162" s="150"/>
      <c r="V162" s="150"/>
    </row>
    <row r="163" spans="1:22" ht="15.75" customHeight="1" x14ac:dyDescent="0.25">
      <c r="A163" s="151"/>
      <c r="B163" s="27" t="s">
        <v>130</v>
      </c>
      <c r="C163" s="137">
        <f>'Cuadro Gral'!C163</f>
        <v>26034</v>
      </c>
      <c r="D163" s="137">
        <f>'Cuadro Gral'!D163</f>
        <v>34110</v>
      </c>
      <c r="E163" s="137">
        <f>'Cuadro Gral'!E163</f>
        <v>41574</v>
      </c>
      <c r="F163" s="137">
        <f>'Cuadro Gral'!F163</f>
        <v>50694</v>
      </c>
      <c r="G163" s="137">
        <f>'Cuadro Gral'!G163</f>
        <v>52448</v>
      </c>
      <c r="H163" s="137">
        <f>'Cuadro Gral'!H163</f>
        <v>76495</v>
      </c>
      <c r="I163" s="137">
        <f>'Cuadro Gral'!I163</f>
        <v>48848</v>
      </c>
      <c r="J163" s="137">
        <f>'Cuadro Gral'!J163</f>
        <v>40857</v>
      </c>
      <c r="K163" s="115"/>
      <c r="L163" s="27" t="s">
        <v>130</v>
      </c>
      <c r="M163" s="137">
        <f>'Cuadro Gral'!K163</f>
        <v>47661</v>
      </c>
      <c r="N163" s="137">
        <f>'Cuadro Gral'!L163</f>
        <v>76493</v>
      </c>
      <c r="O163" s="137">
        <f>'Cuadro Gral'!M163</f>
        <v>61787</v>
      </c>
      <c r="P163" s="137">
        <f>'Cuadro Gral'!N163</f>
        <v>39094</v>
      </c>
      <c r="Q163" s="137">
        <f>'Cuadro Gral'!O163</f>
        <v>16265</v>
      </c>
      <c r="R163" s="137">
        <f>'Cuadro Gral'!P163</f>
        <v>49932</v>
      </c>
      <c r="S163" s="137">
        <f>'Cuadro Gral'!Q163</f>
        <v>67717</v>
      </c>
      <c r="T163" s="150"/>
      <c r="U163" s="150"/>
      <c r="V163" s="150"/>
    </row>
    <row r="164" spans="1:22" ht="15.75" customHeight="1" x14ac:dyDescent="0.25">
      <c r="A164" s="151"/>
      <c r="B164" s="27" t="s">
        <v>129</v>
      </c>
      <c r="C164" s="23">
        <f>'Cuadro Gral'!C164</f>
        <v>76</v>
      </c>
      <c r="D164" s="23">
        <f>'Cuadro Gral'!D164</f>
        <v>46</v>
      </c>
      <c r="E164" s="23">
        <f>'Cuadro Gral'!E164</f>
        <v>42</v>
      </c>
      <c r="F164" s="23">
        <f>'Cuadro Gral'!F164</f>
        <v>45</v>
      </c>
      <c r="G164" s="23">
        <f>'Cuadro Gral'!G164</f>
        <v>37</v>
      </c>
      <c r="H164" s="23">
        <f>'Cuadro Gral'!H164</f>
        <v>39</v>
      </c>
      <c r="I164" s="23">
        <f>'Cuadro Gral'!I164</f>
        <v>45</v>
      </c>
      <c r="J164" s="23">
        <f>'Cuadro Gral'!J164</f>
        <v>81</v>
      </c>
      <c r="K164" s="115"/>
      <c r="L164" s="27" t="s">
        <v>129</v>
      </c>
      <c r="M164" s="23">
        <f>'Cuadro Gral'!K164</f>
        <v>87</v>
      </c>
      <c r="N164" s="23">
        <f>'Cuadro Gral'!L164</f>
        <v>83</v>
      </c>
      <c r="O164" s="23">
        <f>'Cuadro Gral'!M164</f>
        <v>166</v>
      </c>
      <c r="P164" s="23">
        <f>'Cuadro Gral'!N164</f>
        <v>251</v>
      </c>
      <c r="Q164" s="23">
        <f>'Cuadro Gral'!O164</f>
        <v>253</v>
      </c>
      <c r="R164" s="23">
        <f>'Cuadro Gral'!P164</f>
        <v>154</v>
      </c>
      <c r="S164" s="23">
        <f>'Cuadro Gral'!Q164</f>
        <v>158</v>
      </c>
      <c r="T164" s="150"/>
      <c r="U164" s="150"/>
      <c r="V164" s="150"/>
    </row>
    <row r="165" spans="1:22" ht="15.75" customHeight="1" x14ac:dyDescent="0.25">
      <c r="A165" s="151"/>
      <c r="B165" s="27" t="s">
        <v>134</v>
      </c>
      <c r="C165" s="23">
        <f>'Cuadro Gral'!C165</f>
        <v>735</v>
      </c>
      <c r="D165" s="29" t="str">
        <f>'Cuadro Gral'!D165</f>
        <v>-</v>
      </c>
      <c r="E165" s="29" t="str">
        <f>'Cuadro Gral'!E165</f>
        <v>-</v>
      </c>
      <c r="F165" s="29" t="str">
        <f>'Cuadro Gral'!F165</f>
        <v>-</v>
      </c>
      <c r="G165" s="29" t="str">
        <f>'Cuadro Gral'!G165</f>
        <v>-</v>
      </c>
      <c r="H165" s="29" t="str">
        <f>'Cuadro Gral'!H165</f>
        <v>-</v>
      </c>
      <c r="I165" s="29" t="str">
        <f>'Cuadro Gral'!I165</f>
        <v>-</v>
      </c>
      <c r="J165" s="29" t="str">
        <f>'Cuadro Gral'!J165</f>
        <v>-</v>
      </c>
      <c r="K165" s="47"/>
      <c r="L165" s="27" t="s">
        <v>134</v>
      </c>
      <c r="M165" s="29" t="str">
        <f>'Cuadro Gral'!K165</f>
        <v>-</v>
      </c>
      <c r="N165" s="52" t="str">
        <f>'Cuadro Gral'!L165</f>
        <v>-</v>
      </c>
      <c r="O165" s="137">
        <f>'Cuadro Gral'!M165</f>
        <v>1773</v>
      </c>
      <c r="P165" s="52" t="str">
        <f>'Cuadro Gral'!N165</f>
        <v>-</v>
      </c>
      <c r="Q165" s="137">
        <f>'Cuadro Gral'!O165</f>
        <v>1425</v>
      </c>
      <c r="R165" s="137">
        <f>'Cuadro Gral'!P165</f>
        <v>1529</v>
      </c>
      <c r="S165" s="137">
        <f>'Cuadro Gral'!Q165</f>
        <v>1834</v>
      </c>
      <c r="T165" s="150"/>
      <c r="U165" s="150"/>
      <c r="V165" s="150"/>
    </row>
    <row r="166" spans="1:22" ht="15.75" customHeight="1" x14ac:dyDescent="0.25">
      <c r="A166" s="151"/>
      <c r="B166" s="27" t="s">
        <v>132</v>
      </c>
      <c r="C166" s="29" t="str">
        <f>'Cuadro Gral'!C166</f>
        <v>-</v>
      </c>
      <c r="D166" s="137">
        <f>'Cuadro Gral'!D166</f>
        <v>24996.316999999999</v>
      </c>
      <c r="E166" s="137">
        <f>'Cuadro Gral'!E166</f>
        <v>21760.504000000001</v>
      </c>
      <c r="F166" s="137">
        <f>'Cuadro Gral'!F166</f>
        <v>21701.863000000001</v>
      </c>
      <c r="G166" s="137">
        <f>'Cuadro Gral'!G166</f>
        <v>21226.731</v>
      </c>
      <c r="H166" s="137">
        <f>'Cuadro Gral'!H166</f>
        <v>24080.992999999999</v>
      </c>
      <c r="I166" s="137">
        <f>'Cuadro Gral'!I166</f>
        <v>23691.768</v>
      </c>
      <c r="J166" s="137">
        <f>'Cuadro Gral'!J166</f>
        <v>22696.013999999999</v>
      </c>
      <c r="K166" s="115"/>
      <c r="L166" s="27" t="s">
        <v>132</v>
      </c>
      <c r="M166" s="137">
        <f>'Cuadro Gral'!K166</f>
        <v>21702.322</v>
      </c>
      <c r="N166" s="137">
        <f>'Cuadro Gral'!L166</f>
        <v>21113.87</v>
      </c>
      <c r="O166" s="137">
        <f>'Cuadro Gral'!M166</f>
        <v>20942.956999999999</v>
      </c>
      <c r="P166" s="137">
        <f>'Cuadro Gral'!N166</f>
        <v>16915.594000000001</v>
      </c>
      <c r="Q166" s="137">
        <f>'Cuadro Gral'!O166</f>
        <v>15232.366</v>
      </c>
      <c r="R166" s="137">
        <f>'Cuadro Gral'!P166</f>
        <v>17348.294999999998</v>
      </c>
      <c r="S166" s="137">
        <f>'Cuadro Gral'!Q166</f>
        <v>21486.48</v>
      </c>
      <c r="T166" s="150"/>
      <c r="U166" s="150"/>
      <c r="V166" s="150"/>
    </row>
    <row r="167" spans="1:22" ht="15.75" customHeight="1" x14ac:dyDescent="0.25">
      <c r="A167" s="151"/>
      <c r="B167" s="27" t="s">
        <v>133</v>
      </c>
      <c r="C167" s="29" t="str">
        <f>'Cuadro Gral'!C167</f>
        <v>-</v>
      </c>
      <c r="D167" s="137">
        <f>'Cuadro Gral'!D167</f>
        <v>8300.14</v>
      </c>
      <c r="E167" s="137">
        <f>'Cuadro Gral'!E167</f>
        <v>9613.7890000000007</v>
      </c>
      <c r="F167" s="137">
        <f>'Cuadro Gral'!F167</f>
        <v>11158.134</v>
      </c>
      <c r="G167" s="137">
        <f>'Cuadro Gral'!G167</f>
        <v>11145.927</v>
      </c>
      <c r="H167" s="137">
        <f>'Cuadro Gral'!H167</f>
        <v>12239.357</v>
      </c>
      <c r="I167" s="137">
        <f>'Cuadro Gral'!I167</f>
        <v>12877.922</v>
      </c>
      <c r="J167" s="137">
        <f>'Cuadro Gral'!J167</f>
        <v>13297.573</v>
      </c>
      <c r="K167" s="115"/>
      <c r="L167" s="27" t="s">
        <v>133</v>
      </c>
      <c r="M167" s="137">
        <f>'Cuadro Gral'!K167</f>
        <v>13392.739</v>
      </c>
      <c r="N167" s="137">
        <f>'Cuadro Gral'!L167</f>
        <v>13877.878000000001</v>
      </c>
      <c r="O167" s="137">
        <f>'Cuadro Gral'!M167</f>
        <v>13014.683999999999</v>
      </c>
      <c r="P167" s="137">
        <f>'Cuadro Gral'!N167</f>
        <v>10799.073</v>
      </c>
      <c r="Q167" s="137">
        <f>'Cuadro Gral'!O167</f>
        <v>9104.9210000000003</v>
      </c>
      <c r="R167" s="137">
        <f>'Cuadro Gral'!P167</f>
        <v>9993.0969999999998</v>
      </c>
      <c r="S167" s="137">
        <f>'Cuadro Gral'!Q167</f>
        <v>12577.429</v>
      </c>
      <c r="T167" s="150"/>
      <c r="U167" s="150"/>
      <c r="V167" s="150"/>
    </row>
    <row r="168" spans="1:22" ht="15.75" customHeight="1" x14ac:dyDescent="0.25">
      <c r="A168" s="151"/>
      <c r="B168" s="27" t="s">
        <v>105</v>
      </c>
      <c r="C168" s="29" t="str">
        <f>'Cuadro Gral'!C168</f>
        <v>-</v>
      </c>
      <c r="D168" s="29" t="str">
        <f>'Cuadro Gral'!D168</f>
        <v>-</v>
      </c>
      <c r="E168" s="29" t="str">
        <f>'Cuadro Gral'!E168</f>
        <v>-</v>
      </c>
      <c r="F168" s="29" t="str">
        <f>'Cuadro Gral'!F168</f>
        <v>-</v>
      </c>
      <c r="G168" s="103">
        <f>'Cuadro Gral'!G168</f>
        <v>32531</v>
      </c>
      <c r="H168" s="103">
        <f>'Cuadro Gral'!H168</f>
        <v>40076</v>
      </c>
      <c r="I168" s="103">
        <f>'Cuadro Gral'!I168</f>
        <v>43305</v>
      </c>
      <c r="J168" s="103">
        <f>'Cuadro Gral'!J168</f>
        <v>44161</v>
      </c>
      <c r="K168" s="115"/>
      <c r="L168" s="27" t="s">
        <v>105</v>
      </c>
      <c r="M168" s="103">
        <f>'Cuadro Gral'!K168</f>
        <v>49059</v>
      </c>
      <c r="N168" s="137">
        <f>'Cuadro Gral'!L168</f>
        <v>62461</v>
      </c>
      <c r="O168" s="137">
        <f>'Cuadro Gral'!M168</f>
        <v>63073</v>
      </c>
      <c r="P168" s="137">
        <f>'Cuadro Gral'!N168</f>
        <v>62085</v>
      </c>
      <c r="Q168" s="137">
        <f>'Cuadro Gral'!O168</f>
        <v>59628</v>
      </c>
      <c r="R168" s="137">
        <f>'Cuadro Gral'!P168</f>
        <v>65445</v>
      </c>
      <c r="S168" s="137">
        <f>'Cuadro Gral'!Q168</f>
        <v>74212</v>
      </c>
      <c r="T168" s="150"/>
      <c r="U168" s="150"/>
      <c r="V168" s="150"/>
    </row>
    <row r="169" spans="1:22" ht="15.75" customHeight="1" x14ac:dyDescent="0.25">
      <c r="A169" s="151"/>
      <c r="B169" s="27" t="s">
        <v>106</v>
      </c>
      <c r="C169" s="29" t="str">
        <f>'Cuadro Gral'!C169</f>
        <v>-</v>
      </c>
      <c r="D169" s="29" t="str">
        <f>'Cuadro Gral'!D169</f>
        <v>-</v>
      </c>
      <c r="E169" s="29" t="str">
        <f>'Cuadro Gral'!E169</f>
        <v>-</v>
      </c>
      <c r="F169" s="29" t="str">
        <f>'Cuadro Gral'!F169</f>
        <v>-</v>
      </c>
      <c r="G169" s="103">
        <f>'Cuadro Gral'!G169</f>
        <v>4802</v>
      </c>
      <c r="H169" s="103">
        <f>'Cuadro Gral'!H169</f>
        <v>5476</v>
      </c>
      <c r="I169" s="103">
        <f>'Cuadro Gral'!I169</f>
        <v>5344</v>
      </c>
      <c r="J169" s="103">
        <f>'Cuadro Gral'!J169</f>
        <v>5137</v>
      </c>
      <c r="K169" s="115"/>
      <c r="L169" s="27" t="s">
        <v>106</v>
      </c>
      <c r="M169" s="103">
        <f>'Cuadro Gral'!K169</f>
        <v>5550</v>
      </c>
      <c r="N169" s="137">
        <f>'Cuadro Gral'!L169</f>
        <v>6299</v>
      </c>
      <c r="O169" s="137">
        <f>'Cuadro Gral'!M169</f>
        <v>6261</v>
      </c>
      <c r="P169" s="137">
        <f>'Cuadro Gral'!N169</f>
        <v>6287</v>
      </c>
      <c r="Q169" s="137">
        <f>'Cuadro Gral'!O169</f>
        <v>5296</v>
      </c>
      <c r="R169" s="137">
        <f>'Cuadro Gral'!P169</f>
        <v>6607</v>
      </c>
      <c r="S169" s="137">
        <f>'Cuadro Gral'!Q169</f>
        <v>6973</v>
      </c>
      <c r="T169" s="150"/>
      <c r="U169" s="150"/>
      <c r="V169" s="150"/>
    </row>
    <row r="170" spans="1:22" ht="15.75" customHeight="1" x14ac:dyDescent="0.25">
      <c r="A170" s="151"/>
      <c r="B170" s="92" t="s">
        <v>107</v>
      </c>
      <c r="C170" s="157" t="str">
        <f>'Cuadro Gral'!C170</f>
        <v>-</v>
      </c>
      <c r="D170" s="157" t="str">
        <f>'Cuadro Gral'!D170</f>
        <v>-</v>
      </c>
      <c r="E170" s="157" t="str">
        <f>'Cuadro Gral'!E170</f>
        <v>-</v>
      </c>
      <c r="F170" s="157" t="str">
        <f>'Cuadro Gral'!F170</f>
        <v>-</v>
      </c>
      <c r="G170" s="303">
        <f>'Cuadro Gral'!G170</f>
        <v>5525</v>
      </c>
      <c r="H170" s="303">
        <f>'Cuadro Gral'!H170</f>
        <v>7999</v>
      </c>
      <c r="I170" s="303">
        <f>'Cuadro Gral'!I170</f>
        <v>9574</v>
      </c>
      <c r="J170" s="303">
        <f>'Cuadro Gral'!J170</f>
        <v>11712</v>
      </c>
      <c r="K170" s="115"/>
      <c r="L170" s="92" t="s">
        <v>107</v>
      </c>
      <c r="M170" s="303">
        <f>'Cuadro Gral'!K170</f>
        <v>12525</v>
      </c>
      <c r="N170" s="161">
        <f>'Cuadro Gral'!L170</f>
        <v>16031</v>
      </c>
      <c r="O170" s="161">
        <f>'Cuadro Gral'!M170</f>
        <v>18331</v>
      </c>
      <c r="P170" s="161">
        <f>'Cuadro Gral'!N170</f>
        <v>19523</v>
      </c>
      <c r="Q170" s="161">
        <f>'Cuadro Gral'!O170</f>
        <v>20702</v>
      </c>
      <c r="R170" s="161">
        <f>'Cuadro Gral'!P170</f>
        <v>24497</v>
      </c>
      <c r="S170" s="161">
        <f>'Cuadro Gral'!Q170</f>
        <v>27236</v>
      </c>
      <c r="T170" s="150"/>
      <c r="U170" s="150"/>
      <c r="V170" s="150"/>
    </row>
    <row r="171" spans="1:22" ht="15.75" customHeight="1" x14ac:dyDescent="0.25">
      <c r="A171" s="15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50"/>
      <c r="U171" s="150"/>
      <c r="V171" s="150"/>
    </row>
    <row r="172" spans="1:22" ht="15.75" customHeight="1" x14ac:dyDescent="0.25">
      <c r="A172" s="151"/>
      <c r="B172" s="43" t="s">
        <v>276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43" t="s">
        <v>276</v>
      </c>
      <c r="M172" s="12"/>
      <c r="N172" s="12"/>
      <c r="O172" s="12"/>
      <c r="P172" s="12"/>
      <c r="Q172" s="12"/>
      <c r="R172" s="12"/>
      <c r="S172" s="12"/>
      <c r="T172" s="150"/>
      <c r="U172" s="150"/>
      <c r="V172" s="150"/>
    </row>
    <row r="173" spans="1:22" ht="15.75" customHeight="1" x14ac:dyDescent="0.25">
      <c r="A173" s="151"/>
      <c r="B173" s="9"/>
      <c r="C173" s="10">
        <v>1920</v>
      </c>
      <c r="D173" s="10">
        <v>1921</v>
      </c>
      <c r="E173" s="10">
        <v>1922</v>
      </c>
      <c r="F173" s="10">
        <v>1923</v>
      </c>
      <c r="G173" s="10">
        <v>1924</v>
      </c>
      <c r="H173" s="10">
        <v>1925</v>
      </c>
      <c r="I173" s="10">
        <v>1926</v>
      </c>
      <c r="J173" s="10">
        <v>1927</v>
      </c>
      <c r="K173" s="12"/>
      <c r="L173" s="10"/>
      <c r="M173" s="10">
        <v>1928</v>
      </c>
      <c r="N173" s="10">
        <v>1929</v>
      </c>
      <c r="O173" s="10">
        <v>1930</v>
      </c>
      <c r="P173" s="10">
        <v>1931</v>
      </c>
      <c r="Q173" s="10">
        <v>1932</v>
      </c>
      <c r="R173" s="10">
        <v>1933</v>
      </c>
      <c r="S173" s="10">
        <v>1934</v>
      </c>
      <c r="T173" s="150"/>
      <c r="U173" s="150"/>
      <c r="V173" s="150"/>
    </row>
    <row r="174" spans="1:22" ht="15.75" customHeight="1" x14ac:dyDescent="0.25">
      <c r="A174" s="151"/>
      <c r="B174" s="7" t="s">
        <v>135</v>
      </c>
      <c r="C174" s="21"/>
      <c r="D174" s="21"/>
      <c r="E174" s="21"/>
      <c r="F174" s="21"/>
      <c r="G174" s="21"/>
      <c r="H174" s="21"/>
      <c r="I174" s="21"/>
      <c r="J174" s="21"/>
      <c r="K174" s="12"/>
      <c r="L174" s="7" t="s">
        <v>135</v>
      </c>
      <c r="M174" s="21"/>
      <c r="N174" s="21"/>
      <c r="O174" s="21"/>
      <c r="P174" s="21"/>
      <c r="Q174" s="21"/>
      <c r="R174" s="21"/>
      <c r="S174" s="21"/>
      <c r="T174" s="150"/>
      <c r="U174" s="150"/>
      <c r="V174" s="150"/>
    </row>
    <row r="175" spans="1:22" ht="15.75" customHeight="1" x14ac:dyDescent="0.25">
      <c r="A175" s="151"/>
      <c r="B175" s="12" t="s">
        <v>119</v>
      </c>
      <c r="C175" s="30" t="str">
        <f>'Cuadro Gral'!C175</f>
        <v>-</v>
      </c>
      <c r="D175" s="138">
        <f>'Cuadro Gral'!D175</f>
        <v>-1.3698630136986245</v>
      </c>
      <c r="E175" s="138">
        <f>'Cuadro Gral'!E175</f>
        <v>36.111111111111114</v>
      </c>
      <c r="F175" s="138">
        <f>'Cuadro Gral'!F175</f>
        <v>13.265306122448962</v>
      </c>
      <c r="G175" s="138">
        <f>'Cuadro Gral'!G175</f>
        <v>4.954954954954971</v>
      </c>
      <c r="H175" s="138">
        <f>'Cuadro Gral'!H175</f>
        <v>2.5751072961373245</v>
      </c>
      <c r="I175" s="138">
        <f>'Cuadro Gral'!I175</f>
        <v>13.389121338912148</v>
      </c>
      <c r="J175" s="138">
        <f>'Cuadro Gral'!J175</f>
        <v>-9.225092250922506</v>
      </c>
      <c r="K175" s="12"/>
      <c r="L175" s="12" t="s">
        <v>119</v>
      </c>
      <c r="M175" s="138">
        <f>'Cuadro Gral'!K175</f>
        <v>4.471544715447151</v>
      </c>
      <c r="N175" s="64">
        <f>'Cuadro Gral'!L175</f>
        <v>6.2256809338521402</v>
      </c>
      <c r="O175" s="64">
        <f>'Cuadro Gral'!M175</f>
        <v>5.1282051282051322</v>
      </c>
      <c r="P175" s="64">
        <f>'Cuadro Gral'!N175</f>
        <v>19.163763066202112</v>
      </c>
      <c r="Q175" s="64">
        <f>'Cuadro Gral'!O175</f>
        <v>-27.485380116959067</v>
      </c>
      <c r="R175" s="64">
        <f>'Cuadro Gral'!P175</f>
        <v>-7.6612903225806495</v>
      </c>
      <c r="S175" s="64">
        <f>'Cuadro Gral'!Q175</f>
        <v>49.344978165938883</v>
      </c>
      <c r="T175" s="150"/>
      <c r="U175" s="150"/>
      <c r="V175" s="150"/>
    </row>
    <row r="176" spans="1:22" ht="15.75" customHeight="1" x14ac:dyDescent="0.25">
      <c r="A176" s="151"/>
      <c r="B176" s="163" t="s">
        <v>120</v>
      </c>
      <c r="C176" s="30" t="str">
        <f>'Cuadro Gral'!C176</f>
        <v>-</v>
      </c>
      <c r="D176" s="138">
        <f>'Cuadro Gral'!D176</f>
        <v>-6.1864406779660985</v>
      </c>
      <c r="E176" s="138">
        <f>'Cuadro Gral'!E176</f>
        <v>15.429087624209581</v>
      </c>
      <c r="F176" s="138">
        <f>'Cuadro Gral'!F176</f>
        <v>8.937235874158711</v>
      </c>
      <c r="G176" s="138">
        <f>'Cuadro Gral'!G176</f>
        <v>18.556034482758619</v>
      </c>
      <c r="H176" s="138">
        <f>'Cuadro Gral'!H176</f>
        <v>-0.97558019753984926</v>
      </c>
      <c r="I176" s="138">
        <f>'Cuadro Gral'!I176</f>
        <v>17.451964263859999</v>
      </c>
      <c r="J176" s="138">
        <f>'Cuadro Gral'!J176</f>
        <v>-4.1106595811190916</v>
      </c>
      <c r="K176" s="12"/>
      <c r="L176" s="8" t="s">
        <v>120</v>
      </c>
      <c r="M176" s="138">
        <f>'Cuadro Gral'!K176</f>
        <v>-9.1333876663949987</v>
      </c>
      <c r="N176" s="64">
        <f>'Cuadro Gral'!L176</f>
        <v>8.2157378617555565</v>
      </c>
      <c r="O176" s="64">
        <f>'Cuadro Gral'!M176</f>
        <v>19.129185545364138</v>
      </c>
      <c r="P176" s="64">
        <f>'Cuadro Gral'!N176</f>
        <v>21.806586270871996</v>
      </c>
      <c r="Q176" s="64">
        <f>'Cuadro Gral'!O176</f>
        <v>-12.842754602745465</v>
      </c>
      <c r="R176" s="64">
        <f>'Cuadro Gral'!P176</f>
        <v>-18.103613994617461</v>
      </c>
      <c r="S176" s="64">
        <f>'Cuadro Gral'!Q176</f>
        <v>0.42357736155049786</v>
      </c>
      <c r="T176" s="150"/>
      <c r="U176" s="150"/>
      <c r="V176" s="150"/>
    </row>
    <row r="177" spans="1:22" ht="15.75" customHeight="1" x14ac:dyDescent="0.25">
      <c r="A177" s="151"/>
      <c r="B177" s="164" t="s">
        <v>121</v>
      </c>
      <c r="C177" s="30" t="str">
        <f>'Cuadro Gral'!C177</f>
        <v>-</v>
      </c>
      <c r="D177" s="32" t="str">
        <f>'Cuadro Gral'!D177</f>
        <v>-</v>
      </c>
      <c r="E177" s="32" t="str">
        <f>'Cuadro Gral'!E177</f>
        <v>-</v>
      </c>
      <c r="F177" s="32" t="str">
        <f>'Cuadro Gral'!F177</f>
        <v>-</v>
      </c>
      <c r="G177" s="32" t="str">
        <f>'Cuadro Gral'!G177</f>
        <v>-</v>
      </c>
      <c r="H177" s="138">
        <f>'Cuadro Gral'!H177</f>
        <v>3.2111720524545584</v>
      </c>
      <c r="I177" s="138">
        <f>'Cuadro Gral'!I177</f>
        <v>26.55347403508701</v>
      </c>
      <c r="J177" s="138">
        <f>'Cuadro Gral'!J177</f>
        <v>5.4291384348063465</v>
      </c>
      <c r="K177" s="12"/>
      <c r="L177" s="7" t="s">
        <v>121</v>
      </c>
      <c r="M177" s="138">
        <f>'Cuadro Gral'!K177</f>
        <v>-5.1694686257151012</v>
      </c>
      <c r="N177" s="64">
        <f>'Cuadro Gral'!L177</f>
        <v>5.9812425167597771</v>
      </c>
      <c r="O177" s="64">
        <f>'Cuadro Gral'!M177</f>
        <v>0.12837620413479467</v>
      </c>
      <c r="P177" s="64">
        <f>'Cuadro Gral'!N177</f>
        <v>-24.081952635248438</v>
      </c>
      <c r="Q177" s="64">
        <f>'Cuadro Gral'!O177</f>
        <v>-22.372726488434026</v>
      </c>
      <c r="R177" s="64">
        <f>'Cuadro Gral'!P177</f>
        <v>24.771055809962171</v>
      </c>
      <c r="S177" s="64">
        <f>'Cuadro Gral'!Q177</f>
        <v>27.1327457312589</v>
      </c>
      <c r="T177" s="150"/>
      <c r="U177" s="150"/>
      <c r="V177" s="150"/>
    </row>
    <row r="178" spans="1:22" ht="15.75" customHeight="1" x14ac:dyDescent="0.25">
      <c r="A178" s="151"/>
      <c r="B178" s="146" t="s">
        <v>122</v>
      </c>
      <c r="C178" s="30" t="str">
        <f>'Cuadro Gral'!C178</f>
        <v>-</v>
      </c>
      <c r="D178" s="138">
        <f>'Cuadro Gral'!D178</f>
        <v>13.349693251533745</v>
      </c>
      <c r="E178" s="138">
        <f>'Cuadro Gral'!E178</f>
        <v>-3.5381808059876896</v>
      </c>
      <c r="F178" s="138">
        <f>'Cuadro Gral'!F178</f>
        <v>-6.6946679919202339</v>
      </c>
      <c r="G178" s="138">
        <f>'Cuadro Gral'!G178</f>
        <v>1.7628260197244172</v>
      </c>
      <c r="H178" s="138">
        <f>'Cuadro Gral'!H178</f>
        <v>34.162895927601802</v>
      </c>
      <c r="I178" s="138">
        <f>'Cuadro Gral'!I178</f>
        <v>2.4514862449976027</v>
      </c>
      <c r="J178" s="138">
        <f>'Cuadro Gral'!J178</f>
        <v>-3.0610490111779853</v>
      </c>
      <c r="K178" s="12"/>
      <c r="L178" s="146" t="s">
        <v>122</v>
      </c>
      <c r="M178" s="138">
        <f>'Cuadro Gral'!K178</f>
        <v>-4.0371018018702909</v>
      </c>
      <c r="N178" s="64">
        <f>'Cuadro Gral'!L178</f>
        <v>2.1153541435588563</v>
      </c>
      <c r="O178" s="64">
        <f>'Cuadro Gral'!M178</f>
        <v>4.6887526831665305</v>
      </c>
      <c r="P178" s="64">
        <f>'Cuadro Gral'!N178</f>
        <v>-13.599308300395252</v>
      </c>
      <c r="Q178" s="64">
        <f>'Cuadro Gral'!O178</f>
        <v>3.8227305218012875</v>
      </c>
      <c r="R178" s="64">
        <f>'Cuadro Gral'!P178</f>
        <v>13.799845781009035</v>
      </c>
      <c r="S178" s="64">
        <f>'Cuadro Gral'!Q178</f>
        <v>31.294920504319634</v>
      </c>
      <c r="T178" s="150"/>
      <c r="U178" s="150"/>
      <c r="V178" s="150"/>
    </row>
    <row r="179" spans="1:22" ht="15.75" customHeight="1" x14ac:dyDescent="0.25">
      <c r="A179" s="151"/>
      <c r="B179" s="12" t="s">
        <v>123</v>
      </c>
      <c r="C179" s="30" t="str">
        <f>'Cuadro Gral'!C179</f>
        <v>-</v>
      </c>
      <c r="D179" s="138">
        <f>'Cuadro Gral'!D179</f>
        <v>11.111111111111116</v>
      </c>
      <c r="E179" s="138">
        <f>'Cuadro Gral'!E179</f>
        <v>39.999999999999993</v>
      </c>
      <c r="F179" s="138">
        <f>'Cuadro Gral'!F179</f>
        <v>28.57142857142858</v>
      </c>
      <c r="G179" s="138">
        <f>'Cuadro Gral'!G179</f>
        <v>18.878888888888888</v>
      </c>
      <c r="H179" s="138">
        <f>'Cuadro Gral'!H179</f>
        <v>2.8404258302100249</v>
      </c>
      <c r="I179" s="138">
        <f>'Cuadro Gral'!I179</f>
        <v>37.617013541761324</v>
      </c>
      <c r="J179" s="138">
        <f>'Cuadro Gral'!J179</f>
        <v>4.2028794082684007</v>
      </c>
      <c r="K179" s="12"/>
      <c r="L179" s="12" t="s">
        <v>123</v>
      </c>
      <c r="M179" s="138">
        <f>'Cuadro Gral'!K179</f>
        <v>29.387643867565782</v>
      </c>
      <c r="N179" s="64">
        <f>'Cuadro Gral'!L179</f>
        <v>-22.648209920990624</v>
      </c>
      <c r="O179" s="64">
        <f>'Cuadro Gral'!M179</f>
        <v>43.826464702753377</v>
      </c>
      <c r="P179" s="64">
        <f>'Cuadro Gral'!N179</f>
        <v>-30.683544303797472</v>
      </c>
      <c r="Q179" s="64">
        <f>'Cuadro Gral'!O179</f>
        <v>-12.502937720329022</v>
      </c>
      <c r="R179" s="64">
        <f>'Cuadro Gral'!P179</f>
        <v>25.467691704597417</v>
      </c>
      <c r="S179" s="64">
        <f>'Cuadro Gral'!Q179</f>
        <v>39.314829922526371</v>
      </c>
      <c r="T179" s="150"/>
      <c r="U179" s="150"/>
      <c r="V179" s="150"/>
    </row>
    <row r="180" spans="1:22" ht="15.75" customHeight="1" x14ac:dyDescent="0.25">
      <c r="A180" s="151"/>
      <c r="B180" s="146" t="s">
        <v>124</v>
      </c>
      <c r="C180" s="30" t="str">
        <f>'Cuadro Gral'!C180</f>
        <v>-</v>
      </c>
      <c r="D180" s="138" t="str">
        <f>'Cuadro Gral'!D180</f>
        <v>-</v>
      </c>
      <c r="E180" s="138">
        <f>'Cuadro Gral'!E180</f>
        <v>23.028916163927615</v>
      </c>
      <c r="F180" s="138">
        <f>'Cuadro Gral'!F180</f>
        <v>12.381167098786317</v>
      </c>
      <c r="G180" s="138">
        <f>'Cuadro Gral'!G180</f>
        <v>-35.950247425438022</v>
      </c>
      <c r="H180" s="138">
        <f>'Cuadro Gral'!H180</f>
        <v>98.308623929839229</v>
      </c>
      <c r="I180" s="138">
        <f>'Cuadro Gral'!I180</f>
        <v>4.1091923765399496</v>
      </c>
      <c r="J180" s="138">
        <f>'Cuadro Gral'!J180</f>
        <v>-17.014336645680039</v>
      </c>
      <c r="K180" s="12"/>
      <c r="L180" s="146" t="s">
        <v>124</v>
      </c>
      <c r="M180" s="138">
        <f>'Cuadro Gral'!K180</f>
        <v>23.145947592931137</v>
      </c>
      <c r="N180" s="64">
        <f>'Cuadro Gral'!L180</f>
        <v>25.894127398463507</v>
      </c>
      <c r="O180" s="64">
        <f>'Cuadro Gral'!M180</f>
        <v>1.0760190244094137</v>
      </c>
      <c r="P180" s="64">
        <f>'Cuadro Gral'!N180</f>
        <v>-26.216471091494174</v>
      </c>
      <c r="Q180" s="64">
        <f>'Cuadro Gral'!O180</f>
        <v>-35.484168500388705</v>
      </c>
      <c r="R180" s="64">
        <f>'Cuadro Gral'!P180</f>
        <v>57.86818618140228</v>
      </c>
      <c r="S180" s="64">
        <f>'Cuadro Gral'!Q180</f>
        <v>38.172244718423755</v>
      </c>
      <c r="T180" s="150"/>
      <c r="U180" s="150"/>
      <c r="V180" s="150"/>
    </row>
    <row r="181" spans="1:22" ht="15.75" customHeight="1" x14ac:dyDescent="0.25">
      <c r="A181" s="151"/>
      <c r="B181" s="12" t="s">
        <v>126</v>
      </c>
      <c r="C181" s="30" t="str">
        <f>'Cuadro Gral'!C181</f>
        <v>-</v>
      </c>
      <c r="D181" s="138">
        <f>'Cuadro Gral'!D181</f>
        <v>-3.0932817786370248</v>
      </c>
      <c r="E181" s="138">
        <f>'Cuadro Gral'!E181</f>
        <v>25.785536159600998</v>
      </c>
      <c r="F181" s="138">
        <f>'Cuadro Gral'!F181</f>
        <v>12.014274385408408</v>
      </c>
      <c r="G181" s="138">
        <f>'Cuadro Gral'!G181</f>
        <v>0.67256637168142674</v>
      </c>
      <c r="H181" s="138">
        <f>'Cuadro Gral'!H181</f>
        <v>1.5822784810126667</v>
      </c>
      <c r="I181" s="138">
        <f>'Cuadro Gral'!I181</f>
        <v>5.3651782623745259</v>
      </c>
      <c r="J181" s="138">
        <f>'Cuadro Gral'!J181</f>
        <v>6.7017082785808091</v>
      </c>
      <c r="K181" s="12"/>
      <c r="L181" s="12" t="s">
        <v>126</v>
      </c>
      <c r="M181" s="138">
        <f>'Cuadro Gral'!K181</f>
        <v>3.8793103448275801</v>
      </c>
      <c r="N181" s="64">
        <f>'Cuadro Gral'!L181</f>
        <v>0.35566093657379838</v>
      </c>
      <c r="O181" s="64">
        <f>'Cuadro Gral'!M181</f>
        <v>-3.3668044890726501</v>
      </c>
      <c r="P181" s="64">
        <f>'Cuadro Gral'!N181</f>
        <v>-18.184596577017121</v>
      </c>
      <c r="Q181" s="64">
        <f>'Cuadro Gral'!O181</f>
        <v>-19.462084422861416</v>
      </c>
      <c r="R181" s="64">
        <f>'Cuadro Gral'!P181</f>
        <v>-1.7625231910946226</v>
      </c>
      <c r="S181" s="64">
        <f>'Cuadro Gral'!Q181</f>
        <v>8.876298394712002</v>
      </c>
      <c r="T181" s="150"/>
      <c r="U181" s="150"/>
      <c r="V181" s="150"/>
    </row>
    <row r="182" spans="1:22" ht="15.75" customHeight="1" x14ac:dyDescent="0.25">
      <c r="A182" s="151"/>
      <c r="B182" s="12" t="s">
        <v>125</v>
      </c>
      <c r="C182" s="30" t="str">
        <f>'Cuadro Gral'!C182</f>
        <v>-</v>
      </c>
      <c r="D182" s="138">
        <f>'Cuadro Gral'!D182</f>
        <v>-6.9497900629811094</v>
      </c>
      <c r="E182" s="138">
        <f>'Cuadro Gral'!E182</f>
        <v>9.4054054054053982</v>
      </c>
      <c r="F182" s="138">
        <f>'Cuadro Gral'!F182</f>
        <v>3.8064959615054184</v>
      </c>
      <c r="G182" s="138">
        <f>'Cuadro Gral'!G182</f>
        <v>2.007284165218115</v>
      </c>
      <c r="H182" s="138">
        <f>'Cuadro Gral'!H182</f>
        <v>-0.41790075871303012</v>
      </c>
      <c r="I182" s="138">
        <f>'Cuadro Gral'!I182</f>
        <v>-2.6483050847457612</v>
      </c>
      <c r="J182" s="138">
        <f>'Cuadro Gral'!J182</f>
        <v>-5.984766050054402</v>
      </c>
      <c r="K182" s="12"/>
      <c r="L182" s="12" t="s">
        <v>125</v>
      </c>
      <c r="M182" s="138">
        <f>'Cuadro Gral'!K182</f>
        <v>-2.759971509971515</v>
      </c>
      <c r="N182" s="64">
        <f>'Cuadro Gral'!L182</f>
        <v>-6.7615821278154131</v>
      </c>
      <c r="O182" s="64">
        <f>'Cuadro Gral'!M182</f>
        <v>2.1652673442333237</v>
      </c>
      <c r="P182" s="64">
        <f>'Cuadro Gral'!N182</f>
        <v>-6.872356785851597</v>
      </c>
      <c r="Q182" s="64">
        <f>'Cuadro Gral'!O182</f>
        <v>-6.1667870781298433</v>
      </c>
      <c r="R182" s="64">
        <f>'Cuadro Gral'!P182</f>
        <v>9.0909090909090828</v>
      </c>
      <c r="S182" s="64">
        <f>'Cuadro Gral'!Q182</f>
        <v>3.7104254890098831</v>
      </c>
      <c r="T182" s="150"/>
      <c r="U182" s="150"/>
      <c r="V182" s="150"/>
    </row>
    <row r="183" spans="1:22" ht="15.75" customHeight="1" x14ac:dyDescent="0.25">
      <c r="A183" s="151"/>
      <c r="B183" s="12" t="s">
        <v>127</v>
      </c>
      <c r="C183" s="30" t="str">
        <f>'Cuadro Gral'!C183</f>
        <v>-</v>
      </c>
      <c r="D183" s="138">
        <f>'Cuadro Gral'!D183</f>
        <v>-69.043746950723701</v>
      </c>
      <c r="E183" s="138">
        <f>'Cuadro Gral'!E183</f>
        <v>77.160493827160508</v>
      </c>
      <c r="F183" s="138">
        <f>'Cuadro Gral'!F183</f>
        <v>97.835273185558606</v>
      </c>
      <c r="G183" s="138">
        <f>'Cuadro Gral'!G183</f>
        <v>-7.9798396162781948</v>
      </c>
      <c r="H183" s="138">
        <f>'Cuadro Gral'!H183</f>
        <v>4.5262964999083666</v>
      </c>
      <c r="I183" s="138">
        <f>'Cuadro Gral'!I183</f>
        <v>4.7276764843384722</v>
      </c>
      <c r="J183" s="138">
        <f>'Cuadro Gral'!J183</f>
        <v>9.1308148726819471</v>
      </c>
      <c r="K183" s="12"/>
      <c r="L183" s="12" t="s">
        <v>127</v>
      </c>
      <c r="M183" s="138">
        <f>'Cuadro Gral'!K183</f>
        <v>10.960935369511859</v>
      </c>
      <c r="N183" s="64">
        <f>'Cuadro Gral'!L183</f>
        <v>23.742377463404154</v>
      </c>
      <c r="O183" s="64">
        <f>'Cuadro Gral'!M183</f>
        <v>-8.872889771598814</v>
      </c>
      <c r="P183" s="64">
        <f>'Cuadro Gral'!N183</f>
        <v>-26.153762327684849</v>
      </c>
      <c r="Q183" s="64">
        <f>'Cuadro Gral'!O183</f>
        <v>-35.045746329225999</v>
      </c>
      <c r="R183" s="64">
        <f>'Cuadro Gral'!P183</f>
        <v>13.097435606168183</v>
      </c>
      <c r="S183" s="64">
        <f>'Cuadro Gral'!Q183</f>
        <v>11.156308851224095</v>
      </c>
      <c r="T183" s="150"/>
      <c r="U183" s="150"/>
      <c r="V183" s="150"/>
    </row>
    <row r="184" spans="1:22" ht="15.75" customHeight="1" x14ac:dyDescent="0.25">
      <c r="A184" s="151"/>
      <c r="B184" s="146" t="s">
        <v>128</v>
      </c>
      <c r="C184" s="30" t="str">
        <f>'Cuadro Gral'!C184</f>
        <v>-</v>
      </c>
      <c r="D184" s="138">
        <f>'Cuadro Gral'!D184</f>
        <v>-26.666909038028063</v>
      </c>
      <c r="E184" s="138">
        <f>'Cuadro Gral'!E184</f>
        <v>82.53267892849469</v>
      </c>
      <c r="F184" s="138">
        <f>'Cuadro Gral'!F184</f>
        <v>40.979213442456718</v>
      </c>
      <c r="G184" s="138">
        <f>'Cuadro Gral'!G184</f>
        <v>5.9998715643462708</v>
      </c>
      <c r="H184" s="138">
        <f>'Cuadro Gral'!H184</f>
        <v>4.0614795562906369</v>
      </c>
      <c r="I184" s="138">
        <f>'Cuadro Gral'!I184</f>
        <v>22.708669302019601</v>
      </c>
      <c r="J184" s="138">
        <f>'Cuadro Gral'!J184</f>
        <v>15.577896599659358</v>
      </c>
      <c r="K184" s="12"/>
      <c r="L184" s="146" t="s">
        <v>128</v>
      </c>
      <c r="M184" s="138">
        <f>'Cuadro Gral'!K184</f>
        <v>-3.6452154494739486</v>
      </c>
      <c r="N184" s="64">
        <f>'Cuadro Gral'!L184</f>
        <v>5.4054284338827641</v>
      </c>
      <c r="O184" s="64">
        <f>'Cuadro Gral'!M184</f>
        <v>-5.8541317220055404</v>
      </c>
      <c r="P184" s="64">
        <f>'Cuadro Gral'!N184</f>
        <v>-2.6406961718277056</v>
      </c>
      <c r="Q184" s="64">
        <f>'Cuadro Gral'!O184</f>
        <v>-39.445718317311929</v>
      </c>
      <c r="R184" s="64">
        <f>'Cuadro Gral'!P184</f>
        <v>-13.567813580921174</v>
      </c>
      <c r="S184" s="64">
        <f>'Cuadro Gral'!Q184</f>
        <v>40.137160573917583</v>
      </c>
      <c r="T184" s="150"/>
      <c r="U184" s="150"/>
      <c r="V184" s="150"/>
    </row>
    <row r="185" spans="1:22" ht="15.75" customHeight="1" x14ac:dyDescent="0.25">
      <c r="A185" s="151"/>
      <c r="B185" s="146" t="s">
        <v>131</v>
      </c>
      <c r="C185" s="30" t="str">
        <f>'Cuadro Gral'!C185</f>
        <v>-</v>
      </c>
      <c r="D185" s="138">
        <f>'Cuadro Gral'!D185</f>
        <v>-91.968564308989841</v>
      </c>
      <c r="E185" s="138">
        <f>'Cuadro Gral'!E185</f>
        <v>1184.1686555290376</v>
      </c>
      <c r="F185" s="138">
        <f>'Cuadro Gral'!F185</f>
        <v>14.490149919464756</v>
      </c>
      <c r="G185" s="138">
        <f>'Cuadro Gral'!G185</f>
        <v>33.428927006114392</v>
      </c>
      <c r="H185" s="138">
        <f>'Cuadro Gral'!H185</f>
        <v>85.611744190761982</v>
      </c>
      <c r="I185" s="138">
        <f>'Cuadro Gral'!I185</f>
        <v>130.44352195761414</v>
      </c>
      <c r="J185" s="138">
        <f>'Cuadro Gral'!J185</f>
        <v>30.803799988622792</v>
      </c>
      <c r="K185" s="12"/>
      <c r="L185" s="146" t="s">
        <v>131</v>
      </c>
      <c r="M185" s="138">
        <f>'Cuadro Gral'!K185</f>
        <v>17.438607172885678</v>
      </c>
      <c r="N185" s="64">
        <f>'Cuadro Gral'!L185</f>
        <v>7.3785820531652835</v>
      </c>
      <c r="O185" s="64">
        <f>'Cuadro Gral'!M185</f>
        <v>-28.678338640517765</v>
      </c>
      <c r="P185" s="64">
        <f>'Cuadro Gral'!N185</f>
        <v>-3.0584120434544393</v>
      </c>
      <c r="Q185" s="64">
        <f>'Cuadro Gral'!O185</f>
        <v>-52.401300202013481</v>
      </c>
      <c r="R185" s="64">
        <f>'Cuadro Gral'!P185</f>
        <v>56.034302081877875</v>
      </c>
      <c r="S185" s="64">
        <f>'Cuadro Gral'!Q185</f>
        <v>40.124693582869739</v>
      </c>
      <c r="T185" s="150"/>
      <c r="U185" s="150"/>
      <c r="V185" s="150"/>
    </row>
    <row r="186" spans="1:22" ht="15.75" customHeight="1" x14ac:dyDescent="0.25">
      <c r="A186" s="151"/>
      <c r="B186" s="146" t="s">
        <v>130</v>
      </c>
      <c r="C186" s="30" t="str">
        <f>'Cuadro Gral'!C186</f>
        <v>-</v>
      </c>
      <c r="D186" s="138">
        <f>'Cuadro Gral'!D186</f>
        <v>31.020972574325878</v>
      </c>
      <c r="E186" s="138">
        <f>'Cuadro Gral'!E186</f>
        <v>21.882145998240986</v>
      </c>
      <c r="F186" s="138">
        <f>'Cuadro Gral'!F186</f>
        <v>21.936787415211434</v>
      </c>
      <c r="G186" s="138">
        <f>'Cuadro Gral'!G186</f>
        <v>3.4599755395115839</v>
      </c>
      <c r="H186" s="138">
        <f>'Cuadro Gral'!H186</f>
        <v>45.8492220866382</v>
      </c>
      <c r="I186" s="138">
        <f>'Cuadro Gral'!I186</f>
        <v>-36.142231518399889</v>
      </c>
      <c r="J186" s="138">
        <f>'Cuadro Gral'!J186</f>
        <v>-16.358909269570908</v>
      </c>
      <c r="K186" s="12"/>
      <c r="L186" s="146" t="s">
        <v>130</v>
      </c>
      <c r="M186" s="138">
        <f>'Cuadro Gral'!K186</f>
        <v>16.653205081136658</v>
      </c>
      <c r="N186" s="64">
        <f>'Cuadro Gral'!L186</f>
        <v>60.493904869809697</v>
      </c>
      <c r="O186" s="64">
        <f>'Cuadro Gral'!M186</f>
        <v>-19.225288588498291</v>
      </c>
      <c r="P186" s="64">
        <f>'Cuadro Gral'!N186</f>
        <v>-36.727790635570592</v>
      </c>
      <c r="Q186" s="64">
        <f>'Cuadro Gral'!O186</f>
        <v>-58.395150150918298</v>
      </c>
      <c r="R186" s="64">
        <f>'Cuadro Gral'!P186</f>
        <v>206.99047033507529</v>
      </c>
      <c r="S186" s="64">
        <f>'Cuadro Gral'!Q186</f>
        <v>35.618441079868624</v>
      </c>
      <c r="T186" s="150"/>
      <c r="U186" s="150"/>
      <c r="V186" s="150"/>
    </row>
    <row r="187" spans="1:22" ht="15.75" customHeight="1" x14ac:dyDescent="0.25">
      <c r="A187" s="151"/>
      <c r="B187" s="146" t="s">
        <v>129</v>
      </c>
      <c r="C187" s="30" t="str">
        <f>'Cuadro Gral'!C187</f>
        <v>-</v>
      </c>
      <c r="D187" s="138">
        <f>'Cuadro Gral'!D187</f>
        <v>-39.473684210526315</v>
      </c>
      <c r="E187" s="138">
        <f>'Cuadro Gral'!E187</f>
        <v>-8.6956521739130483</v>
      </c>
      <c r="F187" s="138">
        <f>'Cuadro Gral'!F187</f>
        <v>7.1428571428571397</v>
      </c>
      <c r="G187" s="138">
        <f>'Cuadro Gral'!G187</f>
        <v>-17.777777777777782</v>
      </c>
      <c r="H187" s="138">
        <f>'Cuadro Gral'!H187</f>
        <v>5.4054054054053946</v>
      </c>
      <c r="I187" s="138">
        <f>'Cuadro Gral'!I187</f>
        <v>15.384615384615374</v>
      </c>
      <c r="J187" s="138">
        <f>'Cuadro Gral'!J187</f>
        <v>80</v>
      </c>
      <c r="K187" s="12"/>
      <c r="L187" s="146" t="s">
        <v>129</v>
      </c>
      <c r="M187" s="138">
        <f>'Cuadro Gral'!K187</f>
        <v>7.4074074074074181</v>
      </c>
      <c r="N187" s="64">
        <f>'Cuadro Gral'!L187</f>
        <v>-4.5977011494252924</v>
      </c>
      <c r="O187" s="64">
        <f>'Cuadro Gral'!M187</f>
        <v>100</v>
      </c>
      <c r="P187" s="64">
        <f>'Cuadro Gral'!N187</f>
        <v>51.204819277108427</v>
      </c>
      <c r="Q187" s="64">
        <f>'Cuadro Gral'!O187</f>
        <v>0.79681274900398336</v>
      </c>
      <c r="R187" s="64">
        <f>'Cuadro Gral'!P187</f>
        <v>-39.130434782608688</v>
      </c>
      <c r="S187" s="64">
        <f>'Cuadro Gral'!Q187</f>
        <v>2.5974025974025983</v>
      </c>
      <c r="T187" s="150"/>
      <c r="U187" s="150"/>
      <c r="V187" s="150"/>
    </row>
    <row r="188" spans="1:22" ht="15.75" customHeight="1" x14ac:dyDescent="0.25">
      <c r="A188" s="151"/>
      <c r="B188" s="12" t="s">
        <v>134</v>
      </c>
      <c r="C188" s="30" t="str">
        <f>'Cuadro Gral'!C188</f>
        <v>-</v>
      </c>
      <c r="D188" s="32" t="str">
        <f>'Cuadro Gral'!D188</f>
        <v>-</v>
      </c>
      <c r="E188" s="32" t="str">
        <f>'Cuadro Gral'!E188</f>
        <v>-</v>
      </c>
      <c r="F188" s="32" t="str">
        <f>'Cuadro Gral'!F188</f>
        <v>-</v>
      </c>
      <c r="G188" s="32" t="str">
        <f>'Cuadro Gral'!G188</f>
        <v>-</v>
      </c>
      <c r="H188" s="32" t="str">
        <f>'Cuadro Gral'!H188</f>
        <v>-</v>
      </c>
      <c r="I188" s="32" t="str">
        <f>'Cuadro Gral'!I188</f>
        <v>-</v>
      </c>
      <c r="J188" s="32" t="str">
        <f>'Cuadro Gral'!J188</f>
        <v>-</v>
      </c>
      <c r="K188" s="12"/>
      <c r="L188" s="12" t="s">
        <v>134</v>
      </c>
      <c r="M188" s="32" t="str">
        <f>'Cuadro Gral'!K188</f>
        <v>-</v>
      </c>
      <c r="N188" s="32" t="str">
        <f>'Cuadro Gral'!L188</f>
        <v>-</v>
      </c>
      <c r="O188" s="32" t="str">
        <f>'Cuadro Gral'!M188</f>
        <v>-</v>
      </c>
      <c r="P188" s="32" t="str">
        <f>'Cuadro Gral'!N188</f>
        <v>-</v>
      </c>
      <c r="Q188" s="32" t="str">
        <f>'Cuadro Gral'!O188</f>
        <v>-</v>
      </c>
      <c r="R188" s="64">
        <f>'Cuadro Gral'!P188</f>
        <v>7.2982456140350926</v>
      </c>
      <c r="S188" s="64">
        <f>'Cuadro Gral'!Q188</f>
        <v>19.947678221059519</v>
      </c>
      <c r="T188" s="150"/>
      <c r="U188" s="150"/>
      <c r="V188" s="150"/>
    </row>
    <row r="189" spans="1:22" ht="15.75" customHeight="1" x14ac:dyDescent="0.25">
      <c r="A189" s="151"/>
      <c r="B189" s="146" t="s">
        <v>132</v>
      </c>
      <c r="C189" s="30" t="str">
        <f>'Cuadro Gral'!C189</f>
        <v>-</v>
      </c>
      <c r="D189" s="32" t="str">
        <f>'Cuadro Gral'!D189</f>
        <v>-</v>
      </c>
      <c r="E189" s="138">
        <f>'Cuadro Gral'!E189</f>
        <v>-12.945159080835777</v>
      </c>
      <c r="F189" s="138">
        <f>'Cuadro Gral'!F189</f>
        <v>-0.26948364798903279</v>
      </c>
      <c r="G189" s="138">
        <f>'Cuadro Gral'!G189</f>
        <v>-2.1893604249552334</v>
      </c>
      <c r="H189" s="138">
        <f>'Cuadro Gral'!H189</f>
        <v>13.446545301770673</v>
      </c>
      <c r="I189" s="138">
        <f>'Cuadro Gral'!I189</f>
        <v>-1.6163162374574824</v>
      </c>
      <c r="J189" s="138">
        <f>'Cuadro Gral'!J189</f>
        <v>-4.2029535322142264</v>
      </c>
      <c r="K189" s="12"/>
      <c r="L189" s="146" t="s">
        <v>132</v>
      </c>
      <c r="M189" s="138">
        <f>'Cuadro Gral'!K189</f>
        <v>-4.3782665978263857</v>
      </c>
      <c r="N189" s="64">
        <f>'Cuadro Gral'!L189</f>
        <v>-2.7114702288538628</v>
      </c>
      <c r="O189" s="64">
        <f>'Cuadro Gral'!M189</f>
        <v>-0.80948210820659394</v>
      </c>
      <c r="P189" s="64">
        <f>'Cuadro Gral'!N189</f>
        <v>-19.230154557448586</v>
      </c>
      <c r="Q189" s="64">
        <f>'Cuadro Gral'!O189</f>
        <v>-9.9507472217647219</v>
      </c>
      <c r="R189" s="64">
        <f>'Cuadro Gral'!P189</f>
        <v>13.891006820608155</v>
      </c>
      <c r="S189" s="64">
        <f>'Cuadro Gral'!Q189</f>
        <v>23.853554484749083</v>
      </c>
      <c r="T189" s="150"/>
      <c r="U189" s="150"/>
      <c r="V189" s="150"/>
    </row>
    <row r="190" spans="1:22" ht="15.75" customHeight="1" x14ac:dyDescent="0.25">
      <c r="A190" s="151"/>
      <c r="B190" s="146" t="s">
        <v>133</v>
      </c>
      <c r="C190" s="30" t="str">
        <f>'Cuadro Gral'!C190</f>
        <v>-</v>
      </c>
      <c r="D190" s="32" t="str">
        <f>'Cuadro Gral'!D190</f>
        <v>-</v>
      </c>
      <c r="E190" s="138">
        <f>'Cuadro Gral'!E190</f>
        <v>15.826829426973532</v>
      </c>
      <c r="F190" s="138">
        <f>'Cuadro Gral'!F190</f>
        <v>16.063853700138409</v>
      </c>
      <c r="G190" s="138">
        <f>'Cuadro Gral'!G190</f>
        <v>-0.10940001258274989</v>
      </c>
      <c r="H190" s="138">
        <f>'Cuadro Gral'!H190</f>
        <v>9.8101306423413739</v>
      </c>
      <c r="I190" s="138">
        <f>'Cuadro Gral'!I190</f>
        <v>5.2173083929163866</v>
      </c>
      <c r="J190" s="138">
        <f>'Cuadro Gral'!J190</f>
        <v>3.2586856792578889</v>
      </c>
      <c r="K190" s="12"/>
      <c r="L190" s="146" t="s">
        <v>133</v>
      </c>
      <c r="M190" s="138">
        <f>'Cuadro Gral'!K190</f>
        <v>0.71566442989257073</v>
      </c>
      <c r="N190" s="64">
        <f>'Cuadro Gral'!L190</f>
        <v>3.6224031544257018</v>
      </c>
      <c r="O190" s="64">
        <f>'Cuadro Gral'!M190</f>
        <v>-6.2199278592880098</v>
      </c>
      <c r="P190" s="64">
        <f>'Cuadro Gral'!N190</f>
        <v>-17.023932352103198</v>
      </c>
      <c r="Q190" s="64">
        <f>'Cuadro Gral'!O190</f>
        <v>-15.687939140702166</v>
      </c>
      <c r="R190" s="64">
        <f>'Cuadro Gral'!P190</f>
        <v>9.7549006740420765</v>
      </c>
      <c r="S190" s="64">
        <f>'Cuadro Gral'!Q190</f>
        <v>25.861171967008833</v>
      </c>
      <c r="T190" s="150"/>
      <c r="U190" s="150"/>
      <c r="V190" s="150"/>
    </row>
    <row r="191" spans="1:22" ht="15.75" customHeight="1" x14ac:dyDescent="0.25">
      <c r="A191" s="151"/>
      <c r="B191" s="146" t="s">
        <v>105</v>
      </c>
      <c r="C191" s="30" t="str">
        <f>'Cuadro Gral'!C191</f>
        <v>-</v>
      </c>
      <c r="D191" s="32" t="str">
        <f>'Cuadro Gral'!D191</f>
        <v>-</v>
      </c>
      <c r="E191" s="32" t="str">
        <f>'Cuadro Gral'!E191</f>
        <v>-</v>
      </c>
      <c r="F191" s="32" t="str">
        <f>'Cuadro Gral'!F191</f>
        <v>-</v>
      </c>
      <c r="G191" s="32" t="str">
        <f>'Cuadro Gral'!G191</f>
        <v>-</v>
      </c>
      <c r="H191" s="138">
        <f>'Cuadro Gral'!H191</f>
        <v>23.193261811810274</v>
      </c>
      <c r="I191" s="138">
        <f>'Cuadro Gral'!I191</f>
        <v>8.0571913364607219</v>
      </c>
      <c r="J191" s="138">
        <f>'Cuadro Gral'!J191</f>
        <v>1.9766770580764259</v>
      </c>
      <c r="K191" s="12"/>
      <c r="L191" s="146" t="s">
        <v>105</v>
      </c>
      <c r="M191" s="138">
        <f>'Cuadro Gral'!K191</f>
        <v>11.091234347048307</v>
      </c>
      <c r="N191" s="64">
        <f>'Cuadro Gral'!L191</f>
        <v>27.318127153019823</v>
      </c>
      <c r="O191" s="64">
        <f>'Cuadro Gral'!M191</f>
        <v>0.97981140231504504</v>
      </c>
      <c r="P191" s="64">
        <f>'Cuadro Gral'!N191</f>
        <v>-1.5664388882723146</v>
      </c>
      <c r="Q191" s="64">
        <f>'Cuadro Gral'!O191</f>
        <v>-3.9574776516066668</v>
      </c>
      <c r="R191" s="64">
        <f>'Cuadro Gral'!P191</f>
        <v>9.7554840008049926</v>
      </c>
      <c r="S191" s="64">
        <f>'Cuadro Gral'!Q191</f>
        <v>13.39598135839255</v>
      </c>
      <c r="T191" s="150"/>
      <c r="U191" s="150"/>
      <c r="V191" s="150"/>
    </row>
    <row r="192" spans="1:22" ht="15.75" customHeight="1" x14ac:dyDescent="0.25">
      <c r="A192" s="151"/>
      <c r="B192" s="12" t="s">
        <v>106</v>
      </c>
      <c r="C192" s="30" t="str">
        <f>'Cuadro Gral'!C192</f>
        <v>-</v>
      </c>
      <c r="D192" s="32" t="str">
        <f>'Cuadro Gral'!D192</f>
        <v>-</v>
      </c>
      <c r="E192" s="32" t="str">
        <f>'Cuadro Gral'!E192</f>
        <v>-</v>
      </c>
      <c r="F192" s="32" t="str">
        <f>'Cuadro Gral'!F192</f>
        <v>-</v>
      </c>
      <c r="G192" s="32" t="str">
        <f>'Cuadro Gral'!G192</f>
        <v>-</v>
      </c>
      <c r="H192" s="138">
        <f>'Cuadro Gral'!H192</f>
        <v>14.03581840899626</v>
      </c>
      <c r="I192" s="138">
        <f>'Cuadro Gral'!I192</f>
        <v>-2.4105186267348477</v>
      </c>
      <c r="J192" s="138">
        <f>'Cuadro Gral'!J192</f>
        <v>-3.8735029940119792</v>
      </c>
      <c r="K192" s="12"/>
      <c r="L192" s="12" t="s">
        <v>106</v>
      </c>
      <c r="M192" s="138">
        <f>'Cuadro Gral'!K192</f>
        <v>8.0397118941016199</v>
      </c>
      <c r="N192" s="64">
        <f>'Cuadro Gral'!L192</f>
        <v>13.49549549549549</v>
      </c>
      <c r="O192" s="64">
        <f>'Cuadro Gral'!M192</f>
        <v>-0.60327036037466364</v>
      </c>
      <c r="P192" s="64">
        <f>'Cuadro Gral'!N192</f>
        <v>0.41526912633764734</v>
      </c>
      <c r="Q192" s="64">
        <f>'Cuadro Gral'!O192</f>
        <v>-15.762684905360269</v>
      </c>
      <c r="R192" s="64">
        <f>'Cuadro Gral'!P192</f>
        <v>24.754531722054374</v>
      </c>
      <c r="S192" s="64">
        <f>'Cuadro Gral'!Q192</f>
        <v>5.5395792341456085</v>
      </c>
      <c r="T192" s="150"/>
      <c r="U192" s="150"/>
      <c r="V192" s="150"/>
    </row>
    <row r="193" spans="1:43" ht="15.75" customHeight="1" x14ac:dyDescent="0.25">
      <c r="A193" s="151"/>
      <c r="B193" s="162" t="s">
        <v>107</v>
      </c>
      <c r="C193" s="203" t="str">
        <f>'Cuadro Gral'!C193</f>
        <v>-</v>
      </c>
      <c r="D193" s="91" t="str">
        <f>'Cuadro Gral'!D193</f>
        <v>-</v>
      </c>
      <c r="E193" s="91" t="str">
        <f>'Cuadro Gral'!E193</f>
        <v>-</v>
      </c>
      <c r="F193" s="91" t="str">
        <f>'Cuadro Gral'!F193</f>
        <v>-</v>
      </c>
      <c r="G193" s="91" t="str">
        <f>'Cuadro Gral'!G193</f>
        <v>-</v>
      </c>
      <c r="H193" s="42">
        <f>'Cuadro Gral'!H193</f>
        <v>44.778280542986423</v>
      </c>
      <c r="I193" s="42">
        <f>'Cuadro Gral'!I193</f>
        <v>19.689961245155651</v>
      </c>
      <c r="J193" s="42">
        <f>'Cuadro Gral'!J193</f>
        <v>22.331313975349907</v>
      </c>
      <c r="K193" s="12"/>
      <c r="L193" s="162" t="s">
        <v>107</v>
      </c>
      <c r="M193" s="42">
        <f>'Cuadro Gral'!K193</f>
        <v>6.9415983606557319</v>
      </c>
      <c r="N193" s="195">
        <f>'Cuadro Gral'!L193</f>
        <v>27.992015968063868</v>
      </c>
      <c r="O193" s="195">
        <f>'Cuadro Gral'!M193</f>
        <v>14.347202295552375</v>
      </c>
      <c r="P193" s="195">
        <f>'Cuadro Gral'!N193</f>
        <v>6.5026457912825242</v>
      </c>
      <c r="Q193" s="195">
        <f>'Cuadro Gral'!O193</f>
        <v>6.0390308866465237</v>
      </c>
      <c r="R193" s="195">
        <f>'Cuadro Gral'!P193</f>
        <v>18.33156216790648</v>
      </c>
      <c r="S193" s="195">
        <f>'Cuadro Gral'!Q193</f>
        <v>11.180960933991923</v>
      </c>
      <c r="T193" s="150"/>
      <c r="U193" s="150"/>
      <c r="V193" s="150"/>
    </row>
    <row r="194" spans="1:43" ht="15.75" customHeight="1" x14ac:dyDescent="0.25">
      <c r="A194" s="151"/>
      <c r="B194" s="219"/>
      <c r="C194" s="219"/>
      <c r="D194" s="219"/>
      <c r="E194" s="219"/>
      <c r="F194" s="219"/>
      <c r="G194" s="219"/>
      <c r="H194" s="219"/>
      <c r="I194" s="219"/>
      <c r="J194" s="219"/>
      <c r="K194" s="150"/>
      <c r="L194" s="219"/>
      <c r="M194" s="219"/>
      <c r="N194" s="219"/>
      <c r="O194" s="219"/>
      <c r="P194" s="219"/>
      <c r="Q194" s="219"/>
      <c r="R194" s="219"/>
      <c r="S194" s="219"/>
      <c r="T194" s="150"/>
      <c r="U194" s="150"/>
      <c r="V194" s="150"/>
    </row>
    <row r="195" spans="1:43" x14ac:dyDescent="0.25">
      <c r="A195" s="205"/>
      <c r="B195" s="43" t="s">
        <v>279</v>
      </c>
      <c r="C195" s="43"/>
      <c r="D195" s="43"/>
      <c r="E195" s="43"/>
      <c r="F195" s="43"/>
      <c r="G195" s="43"/>
      <c r="H195" s="43"/>
      <c r="I195" s="43"/>
      <c r="J195" s="43"/>
      <c r="K195" s="8"/>
      <c r="L195" s="43" t="s">
        <v>279</v>
      </c>
      <c r="M195" s="43"/>
      <c r="N195" s="43"/>
      <c r="O195" s="43"/>
      <c r="P195" s="43"/>
      <c r="Q195" s="43"/>
      <c r="R195" s="43"/>
      <c r="S195" s="43"/>
    </row>
    <row r="196" spans="1:43" x14ac:dyDescent="0.25">
      <c r="A196" s="151"/>
      <c r="B196" s="9"/>
      <c r="C196" s="10">
        <v>1920</v>
      </c>
      <c r="D196" s="10">
        <v>1921</v>
      </c>
      <c r="E196" s="10">
        <v>1922</v>
      </c>
      <c r="F196" s="10">
        <v>1923</v>
      </c>
      <c r="G196" s="10">
        <v>1924</v>
      </c>
      <c r="H196" s="10">
        <v>1925</v>
      </c>
      <c r="I196" s="10">
        <v>1926</v>
      </c>
      <c r="J196" s="10">
        <v>1927</v>
      </c>
      <c r="K196" s="21"/>
      <c r="L196" s="10"/>
      <c r="M196" s="10">
        <v>1928</v>
      </c>
      <c r="N196" s="10">
        <v>1929</v>
      </c>
      <c r="O196" s="10">
        <v>1930</v>
      </c>
      <c r="P196" s="10">
        <v>1931</v>
      </c>
      <c r="Q196" s="10">
        <v>1932</v>
      </c>
      <c r="R196" s="10">
        <v>1933</v>
      </c>
      <c r="S196" s="10">
        <v>1934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</row>
    <row r="197" spans="1:43" ht="15.75" customHeight="1" x14ac:dyDescent="0.25">
      <c r="B197" s="7" t="s">
        <v>185</v>
      </c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</row>
    <row r="198" spans="1:43" ht="15.75" customHeight="1" x14ac:dyDescent="0.25">
      <c r="B198" s="174" t="s">
        <v>183</v>
      </c>
      <c r="C198" s="89" t="str">
        <f>'Cuadro Gral'!C198</f>
        <v>-</v>
      </c>
      <c r="D198" s="89" t="str">
        <f>'Cuadro Gral'!D198</f>
        <v>-</v>
      </c>
      <c r="E198" s="89" t="str">
        <f>'Cuadro Gral'!E198</f>
        <v>-</v>
      </c>
      <c r="F198" s="89" t="str">
        <f>'Cuadro Gral'!F198</f>
        <v>-</v>
      </c>
      <c r="G198" s="89" t="str">
        <f>'Cuadro Gral'!G198</f>
        <v>-</v>
      </c>
      <c r="H198" s="89" t="str">
        <f>'Cuadro Gral'!H198</f>
        <v>-</v>
      </c>
      <c r="I198" s="89" t="str">
        <f>'Cuadro Gral'!I198</f>
        <v>-</v>
      </c>
      <c r="J198" s="89" t="str">
        <f>'Cuadro Gral'!J198</f>
        <v>-</v>
      </c>
      <c r="K198" s="89"/>
      <c r="L198" s="133" t="s">
        <v>34</v>
      </c>
      <c r="M198" s="89" t="str">
        <f>'Cuadro Gral'!K198</f>
        <v>-</v>
      </c>
      <c r="N198" s="89" t="str">
        <f>'Cuadro Gral'!L198</f>
        <v>-</v>
      </c>
      <c r="O198" s="89" t="str">
        <f>'Cuadro Gral'!M198</f>
        <v>-</v>
      </c>
      <c r="P198" s="89" t="str">
        <f>'Cuadro Gral'!N198</f>
        <v>-</v>
      </c>
      <c r="Q198" s="89" t="str">
        <f>'Cuadro Gral'!O198</f>
        <v>-</v>
      </c>
      <c r="R198" s="89" t="str">
        <f>'Cuadro Gral'!P198</f>
        <v>-</v>
      </c>
      <c r="S198" s="89" t="str">
        <f>'Cuadro Gral'!Q198</f>
        <v>-</v>
      </c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</row>
    <row r="199" spans="1:43" ht="15.75" customHeight="1" x14ac:dyDescent="0.25">
      <c r="B199" s="227" t="s">
        <v>187</v>
      </c>
      <c r="C199" s="89">
        <f>'Cuadro Gral'!C199</f>
        <v>227.89999999999998</v>
      </c>
      <c r="D199" s="89">
        <f>'Cuadro Gral'!D199</f>
        <v>134.30000000000001</v>
      </c>
      <c r="E199" s="89">
        <f>'Cuadro Gral'!E199</f>
        <v>163.40000000000003</v>
      </c>
      <c r="F199" s="89">
        <f>'Cuadro Gral'!F199</f>
        <v>122.79999999999998</v>
      </c>
      <c r="G199" s="89">
        <f>'Cuadro Gral'!G199</f>
        <v>142.00000000000003</v>
      </c>
      <c r="H199" s="89">
        <f>'Cuadro Gral'!H199</f>
        <v>143.4</v>
      </c>
      <c r="I199" s="89">
        <f>'Cuadro Gral'!I199</f>
        <v>150.20000000000002</v>
      </c>
      <c r="J199" s="89">
        <f>'Cuadro Gral'!J199</f>
        <v>135.90000000000003</v>
      </c>
      <c r="K199" s="89"/>
      <c r="L199" s="227" t="s">
        <v>187</v>
      </c>
      <c r="M199" s="99">
        <f>'Cuadro Gral'!K199</f>
        <v>112.50000000000003</v>
      </c>
      <c r="N199" s="99">
        <f>'Cuadro Gral'!L199</f>
        <v>97.199999999999989</v>
      </c>
      <c r="O199" s="99">
        <f>'Cuadro Gral'!M199</f>
        <v>48.199999999999989</v>
      </c>
      <c r="P199" s="94">
        <f>'Cuadro Gral'!N199</f>
        <v>69</v>
      </c>
      <c r="Q199" s="99">
        <f>'Cuadro Gral'!O199</f>
        <v>39.200000000000003</v>
      </c>
      <c r="R199" s="99">
        <f>'Cuadro Gral'!P199</f>
        <v>34.599999999999994</v>
      </c>
      <c r="S199" s="99">
        <f>'Cuadro Gral'!Q199</f>
        <v>86.100000000000009</v>
      </c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</row>
    <row r="200" spans="1:43" ht="17.25" customHeight="1" x14ac:dyDescent="0.25">
      <c r="B200" s="174" t="s">
        <v>161</v>
      </c>
      <c r="C200" s="89" t="str">
        <f>'Cuadro Gral'!C200</f>
        <v>-</v>
      </c>
      <c r="D200" s="89" t="str">
        <f>'Cuadro Gral'!D200</f>
        <v>-</v>
      </c>
      <c r="E200" s="89" t="str">
        <f>'Cuadro Gral'!E200</f>
        <v>-</v>
      </c>
      <c r="F200" s="89" t="str">
        <f>'Cuadro Gral'!F200</f>
        <v>-</v>
      </c>
      <c r="G200" s="89" t="str">
        <f>'Cuadro Gral'!G200</f>
        <v>-</v>
      </c>
      <c r="H200" s="89" t="str">
        <f>'Cuadro Gral'!H200</f>
        <v>-</v>
      </c>
      <c r="I200" s="89" t="str">
        <f>'Cuadro Gral'!I200</f>
        <v>-</v>
      </c>
      <c r="J200" s="89" t="str">
        <f>'Cuadro Gral'!J200</f>
        <v>-</v>
      </c>
      <c r="K200" s="89"/>
      <c r="L200" s="133" t="s">
        <v>35</v>
      </c>
      <c r="M200" s="89" t="str">
        <f>'Cuadro Gral'!K200</f>
        <v>-</v>
      </c>
      <c r="N200" s="89" t="str">
        <f>'Cuadro Gral'!L200</f>
        <v>-</v>
      </c>
      <c r="O200" s="89" t="str">
        <f>'Cuadro Gral'!M200</f>
        <v>-</v>
      </c>
      <c r="P200" s="89" t="str">
        <f>'Cuadro Gral'!N200</f>
        <v>-</v>
      </c>
      <c r="Q200" s="89" t="str">
        <f>'Cuadro Gral'!O200</f>
        <v>-</v>
      </c>
      <c r="R200" s="89" t="str">
        <f>'Cuadro Gral'!P200</f>
        <v>-</v>
      </c>
      <c r="S200" s="89" t="str">
        <f>'Cuadro Gral'!Q200</f>
        <v>-</v>
      </c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</row>
    <row r="201" spans="1:43" ht="17.25" customHeight="1" x14ac:dyDescent="0.25">
      <c r="B201" s="26" t="s">
        <v>55</v>
      </c>
      <c r="C201" s="99">
        <f>'Cuadro Gral'!C201</f>
        <v>425.4</v>
      </c>
      <c r="D201" s="99">
        <f>'Cuadro Gral'!D201</f>
        <v>376</v>
      </c>
      <c r="E201" s="99">
        <f>'Cuadro Gral'!E201</f>
        <v>314.10000000000002</v>
      </c>
      <c r="F201" s="99">
        <f>'Cuadro Gral'!F201</f>
        <v>275.7</v>
      </c>
      <c r="G201" s="99">
        <f>'Cuadro Gral'!G201</f>
        <v>297.10000000000002</v>
      </c>
      <c r="H201" s="99">
        <f>'Cuadro Gral'!H201</f>
        <v>336</v>
      </c>
      <c r="I201" s="99">
        <f>'Cuadro Gral'!I201</f>
        <v>334.3</v>
      </c>
      <c r="J201" s="99">
        <f>'Cuadro Gral'!J201</f>
        <v>299.10000000000002</v>
      </c>
      <c r="K201" s="98"/>
      <c r="L201" s="26" t="s">
        <v>55</v>
      </c>
      <c r="M201" s="99">
        <f>'Cuadro Gral'!K201</f>
        <v>284.60000000000002</v>
      </c>
      <c r="N201" s="99">
        <f>'Cuadro Gral'!L201</f>
        <v>274.89999999999998</v>
      </c>
      <c r="O201" s="99">
        <f>'Cuadro Gral'!M201</f>
        <v>203.1</v>
      </c>
      <c r="P201" s="99">
        <f>'Cuadro Gral'!N201</f>
        <v>150.9</v>
      </c>
      <c r="Q201" s="99">
        <f>'Cuadro Gral'!O201</f>
        <v>96.5</v>
      </c>
      <c r="R201" s="99">
        <f>'Cuadro Gral'!P201</f>
        <v>104.3</v>
      </c>
      <c r="S201" s="99">
        <f>'Cuadro Gral'!Q201</f>
        <v>178.9</v>
      </c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</row>
    <row r="202" spans="1:43" x14ac:dyDescent="0.25">
      <c r="B202" s="14" t="s">
        <v>56</v>
      </c>
      <c r="C202" s="89" t="str">
        <f>'Cuadro Gral'!C202</f>
        <v>-</v>
      </c>
      <c r="D202" s="89" t="str">
        <f>'Cuadro Gral'!D202</f>
        <v>-</v>
      </c>
      <c r="E202" s="89" t="str">
        <f>'Cuadro Gral'!E202</f>
        <v>-</v>
      </c>
      <c r="F202" s="89" t="str">
        <f>'Cuadro Gral'!F202</f>
        <v>-</v>
      </c>
      <c r="G202" s="89" t="str">
        <f>'Cuadro Gral'!G202</f>
        <v>-</v>
      </c>
      <c r="H202" s="89" t="str">
        <f>'Cuadro Gral'!H202</f>
        <v>-</v>
      </c>
      <c r="I202" s="89" t="str">
        <f>'Cuadro Gral'!I202</f>
        <v>-</v>
      </c>
      <c r="J202" s="89" t="str">
        <f>'Cuadro Gral'!J202</f>
        <v>-</v>
      </c>
      <c r="K202" s="89"/>
      <c r="L202" s="14" t="s">
        <v>56</v>
      </c>
      <c r="M202" s="89" t="str">
        <f>'Cuadro Gral'!K202</f>
        <v>-</v>
      </c>
      <c r="N202" s="89" t="str">
        <f>'Cuadro Gral'!L202</f>
        <v>-</v>
      </c>
      <c r="O202" s="89" t="str">
        <f>'Cuadro Gral'!M202</f>
        <v>-</v>
      </c>
      <c r="P202" s="89" t="str">
        <f>'Cuadro Gral'!N202</f>
        <v>-</v>
      </c>
      <c r="Q202" s="89" t="str">
        <f>'Cuadro Gral'!O202</f>
        <v>-</v>
      </c>
      <c r="R202" s="89" t="str">
        <f>'Cuadro Gral'!P202</f>
        <v>-</v>
      </c>
      <c r="S202" s="89" t="str">
        <f>'Cuadro Gral'!Q202</f>
        <v>-</v>
      </c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</row>
    <row r="203" spans="1:43" x14ac:dyDescent="0.25">
      <c r="B203" s="14" t="s">
        <v>57</v>
      </c>
      <c r="C203" s="89" t="str">
        <f>'Cuadro Gral'!C203</f>
        <v>-</v>
      </c>
      <c r="D203" s="89" t="str">
        <f>'Cuadro Gral'!D203</f>
        <v>-</v>
      </c>
      <c r="E203" s="89" t="str">
        <f>'Cuadro Gral'!E203</f>
        <v>-</v>
      </c>
      <c r="F203" s="89" t="str">
        <f>'Cuadro Gral'!F203</f>
        <v>-</v>
      </c>
      <c r="G203" s="89" t="str">
        <f>'Cuadro Gral'!G203</f>
        <v>-</v>
      </c>
      <c r="H203" s="89" t="str">
        <f>'Cuadro Gral'!H203</f>
        <v>-</v>
      </c>
      <c r="I203" s="89" t="str">
        <f>'Cuadro Gral'!I203</f>
        <v>-</v>
      </c>
      <c r="J203" s="89" t="str">
        <f>'Cuadro Gral'!J203</f>
        <v>-</v>
      </c>
      <c r="K203" s="89"/>
      <c r="L203" s="14" t="s">
        <v>57</v>
      </c>
      <c r="M203" s="89" t="str">
        <f>'Cuadro Gral'!K203</f>
        <v>-</v>
      </c>
      <c r="N203" s="89" t="str">
        <f>'Cuadro Gral'!L203</f>
        <v>-</v>
      </c>
      <c r="O203" s="89" t="str">
        <f>'Cuadro Gral'!M203</f>
        <v>-</v>
      </c>
      <c r="P203" s="89" t="str">
        <f>'Cuadro Gral'!N203</f>
        <v>-</v>
      </c>
      <c r="Q203" s="89" t="str">
        <f>'Cuadro Gral'!O203</f>
        <v>-</v>
      </c>
      <c r="R203" s="89" t="str">
        <f>'Cuadro Gral'!P203</f>
        <v>-</v>
      </c>
      <c r="S203" s="89" t="str">
        <f>'Cuadro Gral'!Q203</f>
        <v>-</v>
      </c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</row>
    <row r="204" spans="1:43" x14ac:dyDescent="0.25">
      <c r="B204" s="14" t="s">
        <v>58</v>
      </c>
      <c r="C204" s="89" t="str">
        <f>'Cuadro Gral'!C204</f>
        <v>-</v>
      </c>
      <c r="D204" s="89" t="str">
        <f>'Cuadro Gral'!D204</f>
        <v>-</v>
      </c>
      <c r="E204" s="89" t="str">
        <f>'Cuadro Gral'!E204</f>
        <v>-</v>
      </c>
      <c r="F204" s="89" t="str">
        <f>'Cuadro Gral'!F204</f>
        <v>-</v>
      </c>
      <c r="G204" s="89" t="str">
        <f>'Cuadro Gral'!G204</f>
        <v>-</v>
      </c>
      <c r="H204" s="89" t="str">
        <f>'Cuadro Gral'!H204</f>
        <v>-</v>
      </c>
      <c r="I204" s="89" t="str">
        <f>'Cuadro Gral'!I204</f>
        <v>-</v>
      </c>
      <c r="J204" s="89" t="str">
        <f>'Cuadro Gral'!J204</f>
        <v>-</v>
      </c>
      <c r="K204" s="89"/>
      <c r="L204" s="14" t="s">
        <v>58</v>
      </c>
      <c r="M204" s="89" t="str">
        <f>'Cuadro Gral'!K204</f>
        <v>-</v>
      </c>
      <c r="N204" s="89" t="str">
        <f>'Cuadro Gral'!L204</f>
        <v>-</v>
      </c>
      <c r="O204" s="89" t="str">
        <f>'Cuadro Gral'!M204</f>
        <v>-</v>
      </c>
      <c r="P204" s="89" t="str">
        <f>'Cuadro Gral'!N204</f>
        <v>-</v>
      </c>
      <c r="Q204" s="89" t="str">
        <f>'Cuadro Gral'!O204</f>
        <v>-</v>
      </c>
      <c r="R204" s="89" t="str">
        <f>'Cuadro Gral'!P204</f>
        <v>-</v>
      </c>
      <c r="S204" s="89" t="str">
        <f>'Cuadro Gral'!Q204</f>
        <v>-</v>
      </c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</row>
    <row r="205" spans="1:43" x14ac:dyDescent="0.25">
      <c r="B205" s="27" t="s">
        <v>162</v>
      </c>
      <c r="C205" s="89" t="str">
        <f>'Cuadro Gral'!C205</f>
        <v>-</v>
      </c>
      <c r="D205" s="89" t="str">
        <f>'Cuadro Gral'!D205</f>
        <v>-</v>
      </c>
      <c r="E205" s="89" t="str">
        <f>'Cuadro Gral'!E205</f>
        <v>-</v>
      </c>
      <c r="F205" s="89" t="str">
        <f>'Cuadro Gral'!F205</f>
        <v>-</v>
      </c>
      <c r="G205" s="89" t="str">
        <f>'Cuadro Gral'!G205</f>
        <v>-</v>
      </c>
      <c r="H205" s="89" t="str">
        <f>'Cuadro Gral'!H205</f>
        <v>-</v>
      </c>
      <c r="I205" s="89" t="str">
        <f>'Cuadro Gral'!I205</f>
        <v>-</v>
      </c>
      <c r="J205" s="89" t="str">
        <f>'Cuadro Gral'!J205</f>
        <v>-</v>
      </c>
      <c r="K205" s="89"/>
      <c r="L205" s="27" t="s">
        <v>36</v>
      </c>
      <c r="M205" s="89" t="str">
        <f>'Cuadro Gral'!K205</f>
        <v>-</v>
      </c>
      <c r="N205" s="89" t="str">
        <f>'Cuadro Gral'!L205</f>
        <v>-</v>
      </c>
      <c r="O205" s="89" t="str">
        <f>'Cuadro Gral'!M205</f>
        <v>-</v>
      </c>
      <c r="P205" s="89" t="str">
        <f>'Cuadro Gral'!N205</f>
        <v>-</v>
      </c>
      <c r="Q205" s="89" t="str">
        <f>'Cuadro Gral'!O205</f>
        <v>-</v>
      </c>
      <c r="R205" s="89" t="str">
        <f>'Cuadro Gral'!P205</f>
        <v>-</v>
      </c>
      <c r="S205" s="89" t="str">
        <f>'Cuadro Gral'!Q205</f>
        <v>-</v>
      </c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</row>
    <row r="206" spans="1:43" x14ac:dyDescent="0.25">
      <c r="B206" s="26" t="s">
        <v>59</v>
      </c>
      <c r="C206" s="99">
        <f>'Cuadro Gral'!C206</f>
        <v>197.5</v>
      </c>
      <c r="D206" s="99">
        <f>'Cuadro Gral'!D206</f>
        <v>241.7</v>
      </c>
      <c r="E206" s="99">
        <f>'Cuadro Gral'!E206</f>
        <v>150.69999999999999</v>
      </c>
      <c r="F206" s="99">
        <f>'Cuadro Gral'!F206</f>
        <v>152.9</v>
      </c>
      <c r="G206" s="99">
        <f>'Cuadro Gral'!G206</f>
        <v>155.1</v>
      </c>
      <c r="H206" s="99">
        <f>'Cuadro Gral'!H206</f>
        <v>192.6</v>
      </c>
      <c r="I206" s="99">
        <f>'Cuadro Gral'!I206</f>
        <v>184.1</v>
      </c>
      <c r="J206" s="99">
        <f>'Cuadro Gral'!J206</f>
        <v>163.19999999999999</v>
      </c>
      <c r="K206" s="99"/>
      <c r="L206" s="26" t="s">
        <v>59</v>
      </c>
      <c r="M206" s="99">
        <f>'Cuadro Gral'!K206</f>
        <v>172.1</v>
      </c>
      <c r="N206" s="99">
        <f>'Cuadro Gral'!L206</f>
        <v>177.7</v>
      </c>
      <c r="O206" s="99">
        <f>'Cuadro Gral'!M206</f>
        <v>154.9</v>
      </c>
      <c r="P206" s="99">
        <f>'Cuadro Gral'!N206</f>
        <v>81.900000000000006</v>
      </c>
      <c r="Q206" s="99">
        <f>'Cuadro Gral'!O206</f>
        <v>57.3</v>
      </c>
      <c r="R206" s="99">
        <f>'Cuadro Gral'!P206</f>
        <v>69.7</v>
      </c>
      <c r="S206" s="99">
        <f>'Cuadro Gral'!Q206</f>
        <v>92.8</v>
      </c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</row>
    <row r="207" spans="1:43" x14ac:dyDescent="0.25">
      <c r="B207" s="26" t="s">
        <v>56</v>
      </c>
      <c r="C207" s="89" t="str">
        <f>'Cuadro Gral'!C207</f>
        <v>-</v>
      </c>
      <c r="D207" s="89" t="str">
        <f>'Cuadro Gral'!D207</f>
        <v>-</v>
      </c>
      <c r="E207" s="89" t="str">
        <f>'Cuadro Gral'!E207</f>
        <v>-</v>
      </c>
      <c r="F207" s="89" t="str">
        <f>'Cuadro Gral'!F207</f>
        <v>-</v>
      </c>
      <c r="G207" s="89" t="str">
        <f>'Cuadro Gral'!G207</f>
        <v>-</v>
      </c>
      <c r="H207" s="89" t="str">
        <f>'Cuadro Gral'!H207</f>
        <v>-</v>
      </c>
      <c r="I207" s="89" t="str">
        <f>'Cuadro Gral'!I207</f>
        <v>-</v>
      </c>
      <c r="J207" s="89" t="str">
        <f>'Cuadro Gral'!J207</f>
        <v>-</v>
      </c>
      <c r="K207" s="89"/>
      <c r="L207" s="26" t="s">
        <v>56</v>
      </c>
      <c r="M207" s="89" t="str">
        <f>'Cuadro Gral'!K207</f>
        <v>-</v>
      </c>
      <c r="N207" s="89" t="str">
        <f>'Cuadro Gral'!L207</f>
        <v>-</v>
      </c>
      <c r="O207" s="89" t="str">
        <f>'Cuadro Gral'!M207</f>
        <v>-</v>
      </c>
      <c r="P207" s="89" t="str">
        <f>'Cuadro Gral'!N207</f>
        <v>-</v>
      </c>
      <c r="Q207" s="89" t="str">
        <f>'Cuadro Gral'!O207</f>
        <v>-</v>
      </c>
      <c r="R207" s="89" t="str">
        <f>'Cuadro Gral'!P207</f>
        <v>-</v>
      </c>
      <c r="S207" s="89" t="str">
        <f>'Cuadro Gral'!Q207</f>
        <v>-</v>
      </c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</row>
    <row r="208" spans="1:43" x14ac:dyDescent="0.25">
      <c r="B208" s="14" t="s">
        <v>57</v>
      </c>
      <c r="C208" s="89" t="str">
        <f>'Cuadro Gral'!C208</f>
        <v>-</v>
      </c>
      <c r="D208" s="89" t="str">
        <f>'Cuadro Gral'!D208</f>
        <v>-</v>
      </c>
      <c r="E208" s="89" t="str">
        <f>'Cuadro Gral'!E208</f>
        <v>-</v>
      </c>
      <c r="F208" s="89" t="str">
        <f>'Cuadro Gral'!F208</f>
        <v>-</v>
      </c>
      <c r="G208" s="89" t="str">
        <f>'Cuadro Gral'!G208</f>
        <v>-</v>
      </c>
      <c r="H208" s="89" t="str">
        <f>'Cuadro Gral'!H208</f>
        <v>-</v>
      </c>
      <c r="I208" s="89" t="str">
        <f>'Cuadro Gral'!I208</f>
        <v>-</v>
      </c>
      <c r="J208" s="89" t="str">
        <f>'Cuadro Gral'!J208</f>
        <v>-</v>
      </c>
      <c r="K208" s="89"/>
      <c r="L208" s="14" t="s">
        <v>57</v>
      </c>
      <c r="M208" s="89" t="str">
        <f>'Cuadro Gral'!K208</f>
        <v>-</v>
      </c>
      <c r="N208" s="89" t="str">
        <f>'Cuadro Gral'!L208</f>
        <v>-</v>
      </c>
      <c r="O208" s="89" t="str">
        <f>'Cuadro Gral'!M208</f>
        <v>-</v>
      </c>
      <c r="P208" s="89" t="str">
        <f>'Cuadro Gral'!N208</f>
        <v>-</v>
      </c>
      <c r="Q208" s="89" t="str">
        <f>'Cuadro Gral'!O208</f>
        <v>-</v>
      </c>
      <c r="R208" s="89" t="str">
        <f>'Cuadro Gral'!P208</f>
        <v>-</v>
      </c>
      <c r="S208" s="89" t="str">
        <f>'Cuadro Gral'!Q208</f>
        <v>-</v>
      </c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</row>
    <row r="209" spans="2:43" x14ac:dyDescent="0.25">
      <c r="B209" s="14" t="s">
        <v>58</v>
      </c>
      <c r="C209" s="89" t="str">
        <f>'Cuadro Gral'!C209</f>
        <v>-</v>
      </c>
      <c r="D209" s="89" t="str">
        <f>'Cuadro Gral'!D209</f>
        <v>-</v>
      </c>
      <c r="E209" s="89" t="str">
        <f>'Cuadro Gral'!E209</f>
        <v>-</v>
      </c>
      <c r="F209" s="89" t="str">
        <f>'Cuadro Gral'!F209</f>
        <v>-</v>
      </c>
      <c r="G209" s="89" t="str">
        <f>'Cuadro Gral'!G209</f>
        <v>-</v>
      </c>
      <c r="H209" s="89" t="str">
        <f>'Cuadro Gral'!H209</f>
        <v>-</v>
      </c>
      <c r="I209" s="89" t="str">
        <f>'Cuadro Gral'!I209</f>
        <v>-</v>
      </c>
      <c r="J209" s="89" t="str">
        <f>'Cuadro Gral'!J209</f>
        <v>-</v>
      </c>
      <c r="K209" s="89"/>
      <c r="L209" s="14" t="s">
        <v>58</v>
      </c>
      <c r="M209" s="89" t="str">
        <f>'Cuadro Gral'!K209</f>
        <v>-</v>
      </c>
      <c r="N209" s="89" t="str">
        <f>'Cuadro Gral'!L209</f>
        <v>-</v>
      </c>
      <c r="O209" s="89" t="str">
        <f>'Cuadro Gral'!M209</f>
        <v>-</v>
      </c>
      <c r="P209" s="89" t="str">
        <f>'Cuadro Gral'!N209</f>
        <v>-</v>
      </c>
      <c r="Q209" s="89" t="str">
        <f>'Cuadro Gral'!O209</f>
        <v>-</v>
      </c>
      <c r="R209" s="89" t="str">
        <f>'Cuadro Gral'!P209</f>
        <v>-</v>
      </c>
      <c r="S209" s="89" t="str">
        <f>'Cuadro Gral'!Q209</f>
        <v>-</v>
      </c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</row>
    <row r="210" spans="2:43" x14ac:dyDescent="0.25">
      <c r="B210" s="174" t="s">
        <v>60</v>
      </c>
      <c r="C210" s="89" t="str">
        <f>'Cuadro Gral'!C210</f>
        <v>-</v>
      </c>
      <c r="D210" s="89" t="str">
        <f>'Cuadro Gral'!D210</f>
        <v>-</v>
      </c>
      <c r="E210" s="89" t="str">
        <f>'Cuadro Gral'!E210</f>
        <v>-</v>
      </c>
      <c r="F210" s="89" t="str">
        <f>'Cuadro Gral'!F210</f>
        <v>-</v>
      </c>
      <c r="G210" s="89" t="str">
        <f>'Cuadro Gral'!G210</f>
        <v>-</v>
      </c>
      <c r="H210" s="89" t="str">
        <f>'Cuadro Gral'!H210</f>
        <v>-</v>
      </c>
      <c r="I210" s="89" t="str">
        <f>'Cuadro Gral'!I210</f>
        <v>-</v>
      </c>
      <c r="J210" s="89" t="str">
        <f>'Cuadro Gral'!J210</f>
        <v>-</v>
      </c>
      <c r="K210" s="89"/>
      <c r="L210" s="133" t="s">
        <v>60</v>
      </c>
      <c r="M210" s="89" t="str">
        <f>'Cuadro Gral'!K210</f>
        <v>-</v>
      </c>
      <c r="N210" s="89" t="str">
        <f>'Cuadro Gral'!L210</f>
        <v>-</v>
      </c>
      <c r="O210" s="89" t="str">
        <f>'Cuadro Gral'!M210</f>
        <v>-</v>
      </c>
      <c r="P210" s="89" t="str">
        <f>'Cuadro Gral'!N210</f>
        <v>-</v>
      </c>
      <c r="Q210" s="89" t="str">
        <f>'Cuadro Gral'!O210</f>
        <v>-</v>
      </c>
      <c r="R210" s="89" t="str">
        <f>'Cuadro Gral'!P210</f>
        <v>-</v>
      </c>
      <c r="S210" s="89" t="str">
        <f>'Cuadro Gral'!Q210</f>
        <v>-</v>
      </c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</row>
    <row r="211" spans="2:43" x14ac:dyDescent="0.25">
      <c r="B211" s="3" t="s">
        <v>164</v>
      </c>
      <c r="C211" s="89" t="str">
        <f>'Cuadro Gral'!C211</f>
        <v>-</v>
      </c>
      <c r="D211" s="89" t="str">
        <f>'Cuadro Gral'!D211</f>
        <v>-</v>
      </c>
      <c r="E211" s="89" t="str">
        <f>'Cuadro Gral'!E211</f>
        <v>-</v>
      </c>
      <c r="F211" s="89" t="str">
        <f>'Cuadro Gral'!F211</f>
        <v>-</v>
      </c>
      <c r="G211" s="89" t="str">
        <f>'Cuadro Gral'!G211</f>
        <v>-</v>
      </c>
      <c r="H211" s="89" t="str">
        <f>'Cuadro Gral'!H211</f>
        <v>-</v>
      </c>
      <c r="I211" s="89" t="str">
        <f>'Cuadro Gral'!I211</f>
        <v>-</v>
      </c>
      <c r="J211" s="89" t="str">
        <f>'Cuadro Gral'!J211</f>
        <v>-</v>
      </c>
      <c r="K211" s="89"/>
      <c r="L211" s="3" t="s">
        <v>37</v>
      </c>
      <c r="M211" s="89" t="str">
        <f>'Cuadro Gral'!K211</f>
        <v>-</v>
      </c>
      <c r="N211" s="89" t="str">
        <f>'Cuadro Gral'!L211</f>
        <v>-</v>
      </c>
      <c r="O211" s="89" t="str">
        <f>'Cuadro Gral'!M211</f>
        <v>-</v>
      </c>
      <c r="P211" s="89" t="str">
        <f>'Cuadro Gral'!N211</f>
        <v>-</v>
      </c>
      <c r="Q211" s="89" t="str">
        <f>'Cuadro Gral'!O211</f>
        <v>-</v>
      </c>
      <c r="R211" s="89" t="str">
        <f>'Cuadro Gral'!P211</f>
        <v>-</v>
      </c>
      <c r="S211" s="89" t="str">
        <f>'Cuadro Gral'!Q211</f>
        <v>-</v>
      </c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</row>
    <row r="212" spans="2:43" x14ac:dyDescent="0.25">
      <c r="B212" s="174" t="s">
        <v>163</v>
      </c>
      <c r="C212" s="89" t="str">
        <f>'Cuadro Gral'!C212</f>
        <v>-</v>
      </c>
      <c r="D212" s="89" t="str">
        <f>'Cuadro Gral'!D212</f>
        <v>-</v>
      </c>
      <c r="E212" s="89" t="str">
        <f>'Cuadro Gral'!E212</f>
        <v>-</v>
      </c>
      <c r="F212" s="89" t="str">
        <f>'Cuadro Gral'!F212</f>
        <v>-</v>
      </c>
      <c r="G212" s="89" t="str">
        <f>'Cuadro Gral'!G212</f>
        <v>-</v>
      </c>
      <c r="H212" s="89" t="str">
        <f>'Cuadro Gral'!H212</f>
        <v>-</v>
      </c>
      <c r="I212" s="99">
        <f>'Cuadro Gral'!I212</f>
        <v>-9.6999999999999993</v>
      </c>
      <c r="J212" s="99">
        <f>'Cuadro Gral'!J212</f>
        <v>-1.5</v>
      </c>
      <c r="K212" s="89"/>
      <c r="L212" s="133" t="s">
        <v>47</v>
      </c>
      <c r="M212" s="99">
        <f>'Cuadro Gral'!K212</f>
        <v>3.6000000000000014</v>
      </c>
      <c r="N212" s="99">
        <f>'Cuadro Gral'!L212</f>
        <v>5.1999999999999993</v>
      </c>
      <c r="O212" s="99">
        <f>'Cuadro Gral'!M212</f>
        <v>-11.4</v>
      </c>
      <c r="P212" s="99">
        <f>'Cuadro Gral'!N212</f>
        <v>-3.9000000000000004</v>
      </c>
      <c r="Q212" s="99">
        <f>'Cuadro Gral'!O212</f>
        <v>21.5</v>
      </c>
      <c r="R212" s="99">
        <f>'Cuadro Gral'!P212</f>
        <v>5.5999999999999979</v>
      </c>
      <c r="S212" s="99">
        <f>'Cuadro Gral'!Q212</f>
        <v>16.100000000000001</v>
      </c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</row>
    <row r="213" spans="2:43" x14ac:dyDescent="0.25">
      <c r="B213" s="174" t="s">
        <v>165</v>
      </c>
      <c r="C213" s="89" t="str">
        <f>'Cuadro Gral'!C213</f>
        <v>-</v>
      </c>
      <c r="D213" s="89" t="str">
        <f>'Cuadro Gral'!D213</f>
        <v>-</v>
      </c>
      <c r="E213" s="89" t="str">
        <f>'Cuadro Gral'!E213</f>
        <v>-</v>
      </c>
      <c r="F213" s="89" t="str">
        <f>'Cuadro Gral'!F213</f>
        <v>-</v>
      </c>
      <c r="G213" s="89" t="str">
        <f>'Cuadro Gral'!G213</f>
        <v>-</v>
      </c>
      <c r="H213" s="89" t="str">
        <f>'Cuadro Gral'!H213</f>
        <v>-</v>
      </c>
      <c r="I213" s="89" t="str">
        <f>'Cuadro Gral'!I213</f>
        <v>-</v>
      </c>
      <c r="J213" s="89" t="str">
        <f>'Cuadro Gral'!J213</f>
        <v>-</v>
      </c>
      <c r="K213" s="89"/>
      <c r="L213" s="133" t="s">
        <v>38</v>
      </c>
      <c r="M213" s="89" t="str">
        <f>'Cuadro Gral'!K213</f>
        <v>-</v>
      </c>
      <c r="N213" s="89" t="str">
        <f>'Cuadro Gral'!L213</f>
        <v>-</v>
      </c>
      <c r="O213" s="89" t="str">
        <f>'Cuadro Gral'!M213</f>
        <v>-</v>
      </c>
      <c r="P213" s="89" t="str">
        <f>'Cuadro Gral'!N213</f>
        <v>-</v>
      </c>
      <c r="Q213" s="89" t="str">
        <f>'Cuadro Gral'!O213</f>
        <v>-</v>
      </c>
      <c r="R213" s="89" t="str">
        <f>'Cuadro Gral'!P213</f>
        <v>-</v>
      </c>
      <c r="S213" s="89" t="str">
        <f>'Cuadro Gral'!Q213</f>
        <v>-</v>
      </c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</row>
    <row r="214" spans="2:43" x14ac:dyDescent="0.25">
      <c r="B214" s="174" t="s">
        <v>186</v>
      </c>
      <c r="C214" s="89" t="str">
        <f>'Cuadro Gral'!C214</f>
        <v>-</v>
      </c>
      <c r="D214" s="89" t="str">
        <f>'Cuadro Gral'!D214</f>
        <v>-</v>
      </c>
      <c r="E214" s="89" t="str">
        <f>'Cuadro Gral'!E214</f>
        <v>-</v>
      </c>
      <c r="F214" s="89" t="str">
        <f>'Cuadro Gral'!F214</f>
        <v>-</v>
      </c>
      <c r="G214" s="89" t="str">
        <f>'Cuadro Gral'!G214</f>
        <v>-</v>
      </c>
      <c r="H214" s="99">
        <f>'Cuadro Gral'!H214</f>
        <v>27.4</v>
      </c>
      <c r="I214" s="99">
        <f>'Cuadro Gral'!I214</f>
        <v>17.7</v>
      </c>
      <c r="J214" s="99">
        <f>'Cuadro Gral'!J214</f>
        <v>16.2</v>
      </c>
      <c r="K214" s="99"/>
      <c r="L214" s="133" t="s">
        <v>39</v>
      </c>
      <c r="M214" s="99">
        <f>'Cuadro Gral'!K214</f>
        <v>19.8</v>
      </c>
      <c r="N214" s="99">
        <f>'Cuadro Gral'!L214</f>
        <v>25</v>
      </c>
      <c r="O214" s="99">
        <f>'Cuadro Gral'!M214</f>
        <v>13.6</v>
      </c>
      <c r="P214" s="99">
        <f>'Cuadro Gral'!N214</f>
        <v>9.6999999999999993</v>
      </c>
      <c r="Q214" s="99">
        <f>'Cuadro Gral'!O214</f>
        <v>31.2</v>
      </c>
      <c r="R214" s="99">
        <f>'Cuadro Gral'!P214</f>
        <v>36.799999999999997</v>
      </c>
      <c r="S214" s="99">
        <f>'Cuadro Gral'!Q214</f>
        <v>52.9</v>
      </c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</row>
    <row r="215" spans="2:43" x14ac:dyDescent="0.25">
      <c r="B215" s="174" t="s">
        <v>140</v>
      </c>
      <c r="C215" s="89" t="str">
        <f>'Cuadro Gral'!C215</f>
        <v>-</v>
      </c>
      <c r="D215" s="89" t="str">
        <f>'Cuadro Gral'!D215</f>
        <v>-</v>
      </c>
      <c r="E215" s="89" t="str">
        <f>'Cuadro Gral'!E215</f>
        <v>-</v>
      </c>
      <c r="F215" s="89" t="str">
        <f>'Cuadro Gral'!F215</f>
        <v>-</v>
      </c>
      <c r="G215" s="89" t="str">
        <f>'Cuadro Gral'!G215</f>
        <v>-</v>
      </c>
      <c r="H215" s="89" t="str">
        <f>'Cuadro Gral'!H215</f>
        <v>-</v>
      </c>
      <c r="I215" s="89" t="str">
        <f>'Cuadro Gral'!I215</f>
        <v>-</v>
      </c>
      <c r="J215" s="89" t="str">
        <f>'Cuadro Gral'!J215</f>
        <v>-</v>
      </c>
      <c r="K215" s="89"/>
      <c r="L215" s="133" t="s">
        <v>40</v>
      </c>
      <c r="M215" s="89" t="str">
        <f>'Cuadro Gral'!K215</f>
        <v>-</v>
      </c>
      <c r="N215" s="89" t="str">
        <f>'Cuadro Gral'!L215</f>
        <v>-</v>
      </c>
      <c r="O215" s="89" t="str">
        <f>'Cuadro Gral'!M215</f>
        <v>-</v>
      </c>
      <c r="P215" s="89" t="str">
        <f>'Cuadro Gral'!N215</f>
        <v>-</v>
      </c>
      <c r="Q215" s="89" t="str">
        <f>'Cuadro Gral'!O215</f>
        <v>-</v>
      </c>
      <c r="R215" s="89" t="str">
        <f>'Cuadro Gral'!P215</f>
        <v>-</v>
      </c>
      <c r="S215" s="89" t="str">
        <f>'Cuadro Gral'!Q215</f>
        <v>-</v>
      </c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</row>
    <row r="216" spans="2:43" x14ac:dyDescent="0.25">
      <c r="B216" s="174" t="s">
        <v>141</v>
      </c>
      <c r="C216" s="89" t="str">
        <f>'Cuadro Gral'!C216</f>
        <v>-</v>
      </c>
      <c r="D216" s="94">
        <f>'Cuadro Gral'!D216</f>
        <v>5.022401466544455</v>
      </c>
      <c r="E216" s="94">
        <f>'Cuadro Gral'!E216</f>
        <v>7.2978213507625291</v>
      </c>
      <c r="F216" s="94">
        <f>'Cuadro Gral'!F216</f>
        <v>5.0452333466294368</v>
      </c>
      <c r="G216" s="94">
        <f>'Cuadro Gral'!G216</f>
        <v>6.3444852147636528</v>
      </c>
      <c r="H216" s="94">
        <f>'Cuadro Gral'!H216</f>
        <v>5.6066234014124836</v>
      </c>
      <c r="I216" s="94">
        <f>'Cuadro Gral'!I216</f>
        <v>5.8520966660571716</v>
      </c>
      <c r="J216" s="94">
        <f>'Cuadro Gral'!J216</f>
        <v>6.2359033487066391</v>
      </c>
      <c r="K216" s="94"/>
      <c r="L216" s="133" t="s">
        <v>41</v>
      </c>
      <c r="M216" s="94">
        <f>'Cuadro Gral'!K216</f>
        <v>4.8294888401753697</v>
      </c>
      <c r="N216" s="94">
        <f>'Cuadro Gral'!L216</f>
        <v>4.2890191239975319</v>
      </c>
      <c r="O216" s="94">
        <f>'Cuadro Gral'!M216</f>
        <v>2.3215438446158232</v>
      </c>
      <c r="P216" s="94">
        <f>'Cuadro Gral'!N216</f>
        <v>4.4058795637742998</v>
      </c>
      <c r="Q216" s="94">
        <f>'Cuadro Gral'!O216</f>
        <v>3.8668122270742367</v>
      </c>
      <c r="R216" s="94">
        <f>'Cuadro Gral'!P216</f>
        <v>3.2256433985545572</v>
      </c>
      <c r="S216" s="94">
        <f>'Cuadro Gral'!Q216</f>
        <v>7.467116357504219</v>
      </c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</row>
    <row r="217" spans="2:43" x14ac:dyDescent="0.25">
      <c r="B217" s="174" t="s">
        <v>142</v>
      </c>
      <c r="C217" s="89" t="str">
        <f>'Cuadro Gral'!C217</f>
        <v>-</v>
      </c>
      <c r="D217" s="89" t="str">
        <f>'Cuadro Gral'!D217</f>
        <v>-</v>
      </c>
      <c r="E217" s="89" t="str">
        <f>'Cuadro Gral'!E217</f>
        <v>-</v>
      </c>
      <c r="F217" s="89" t="str">
        <f>'Cuadro Gral'!F217</f>
        <v>-</v>
      </c>
      <c r="G217" s="89" t="str">
        <f>'Cuadro Gral'!G217</f>
        <v>-</v>
      </c>
      <c r="H217" s="89" t="str">
        <f>'Cuadro Gral'!H217</f>
        <v>-</v>
      </c>
      <c r="I217" s="89" t="str">
        <f>'Cuadro Gral'!I217</f>
        <v>-</v>
      </c>
      <c r="J217" s="89" t="str">
        <f>'Cuadro Gral'!J217</f>
        <v>-</v>
      </c>
      <c r="K217" s="89"/>
      <c r="L217" s="133" t="s">
        <v>42</v>
      </c>
      <c r="M217" s="89" t="str">
        <f>'Cuadro Gral'!K217</f>
        <v>-</v>
      </c>
      <c r="N217" s="89" t="str">
        <f>'Cuadro Gral'!L217</f>
        <v>-</v>
      </c>
      <c r="O217" s="89" t="str">
        <f>'Cuadro Gral'!M217</f>
        <v>-</v>
      </c>
      <c r="P217" s="89" t="str">
        <f>'Cuadro Gral'!N217</f>
        <v>-</v>
      </c>
      <c r="Q217" s="89" t="str">
        <f>'Cuadro Gral'!O217</f>
        <v>-</v>
      </c>
      <c r="R217" s="89" t="str">
        <f>'Cuadro Gral'!P217</f>
        <v>-</v>
      </c>
      <c r="S217" s="89" t="str">
        <f>'Cuadro Gral'!Q217</f>
        <v>-</v>
      </c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</row>
    <row r="218" spans="2:43" x14ac:dyDescent="0.25">
      <c r="B218" s="174" t="s">
        <v>143</v>
      </c>
      <c r="C218" s="89" t="str">
        <f>'Cuadro Gral'!C218</f>
        <v>-</v>
      </c>
      <c r="D218" s="89" t="str">
        <f>'Cuadro Gral'!D218</f>
        <v>-</v>
      </c>
      <c r="E218" s="89" t="str">
        <f>'Cuadro Gral'!E218</f>
        <v>-</v>
      </c>
      <c r="F218" s="89" t="str">
        <f>'Cuadro Gral'!F218</f>
        <v>-</v>
      </c>
      <c r="G218" s="89" t="str">
        <f>'Cuadro Gral'!G218</f>
        <v>-</v>
      </c>
      <c r="H218" s="89" t="str">
        <f>'Cuadro Gral'!H218</f>
        <v>-</v>
      </c>
      <c r="I218" s="94">
        <f>'Cuadro Gral'!I218</f>
        <v>-0.37793167550435791</v>
      </c>
      <c r="J218" s="94">
        <f>'Cuadro Gral'!J218</f>
        <v>-6.8828955283737725E-2</v>
      </c>
      <c r="K218" s="89"/>
      <c r="L218" s="133" t="s">
        <v>46</v>
      </c>
      <c r="M218" s="94">
        <f>'Cuadro Gral'!K218</f>
        <v>0.15454364288561187</v>
      </c>
      <c r="N218" s="94">
        <f>'Cuadro Gral'!L218</f>
        <v>0.22945369799163753</v>
      </c>
      <c r="O218" s="94">
        <f>'Cuadro Gral'!M218</f>
        <v>-0.54907883461868034</v>
      </c>
      <c r="P218" s="94">
        <f>'Cuadro Gral'!N218</f>
        <v>-0.24902797534376483</v>
      </c>
      <c r="Q218" s="94">
        <f>'Cuadro Gral'!O218</f>
        <v>2.1208281347473488</v>
      </c>
      <c r="R218" s="94">
        <f>'Cuadro Gral'!P218</f>
        <v>0.52206945178917674</v>
      </c>
      <c r="S218" s="94">
        <f>'Cuadro Gral'!Q218</f>
        <v>1.3962900505902198</v>
      </c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</row>
    <row r="219" spans="2:43" x14ac:dyDescent="0.25">
      <c r="B219" s="174" t="s">
        <v>43</v>
      </c>
      <c r="C219" s="89" t="str">
        <f>'Cuadro Gral'!C219</f>
        <v>-</v>
      </c>
      <c r="D219" s="89" t="str">
        <f>'Cuadro Gral'!D219</f>
        <v>-</v>
      </c>
      <c r="E219" s="89" t="str">
        <f>'Cuadro Gral'!E219</f>
        <v>-</v>
      </c>
      <c r="F219" s="89" t="str">
        <f>'Cuadro Gral'!F219</f>
        <v>-</v>
      </c>
      <c r="G219" s="89" t="str">
        <f>'Cuadro Gral'!G219</f>
        <v>-</v>
      </c>
      <c r="H219" s="94">
        <f>'Cuadro Gral'!H219</f>
        <v>1.0712795062670992</v>
      </c>
      <c r="I219" s="94">
        <f>'Cuadro Gral'!I219</f>
        <v>0.68962790272444685</v>
      </c>
      <c r="J219" s="94">
        <f>'Cuadro Gral'!J219</f>
        <v>0.74335271706436745</v>
      </c>
      <c r="K219" s="94"/>
      <c r="L219" s="133" t="s">
        <v>43</v>
      </c>
      <c r="M219" s="94">
        <f>'Cuadro Gral'!K219</f>
        <v>0.84999003587086486</v>
      </c>
      <c r="N219" s="94">
        <f>'Cuadro Gral'!L219</f>
        <v>1.1031427788059498</v>
      </c>
      <c r="O219" s="94">
        <f>'Cuadro Gral'!M219</f>
        <v>0.6550414167380747</v>
      </c>
      <c r="P219" s="94">
        <f>'Cuadro Gral'!N219</f>
        <v>0.61937727200885084</v>
      </c>
      <c r="Q219" s="94">
        <f>'Cuadro Gral'!O219</f>
        <v>3.0776668746101064</v>
      </c>
      <c r="R219" s="94">
        <f>'Cuadro Gral'!P219</f>
        <v>3.4307421117574481</v>
      </c>
      <c r="S219" s="94">
        <f>'Cuadro Gral'!Q219</f>
        <v>4.5878101662250073</v>
      </c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</row>
    <row r="220" spans="2:43" x14ac:dyDescent="0.25">
      <c r="B220" s="174" t="s">
        <v>184</v>
      </c>
      <c r="C220" s="89" t="str">
        <f>'Cuadro Gral'!C220</f>
        <v>-</v>
      </c>
      <c r="D220" s="94">
        <f>'Cuadro Gral'!D220</f>
        <v>-11.612599905970844</v>
      </c>
      <c r="E220" s="94">
        <f>'Cuadro Gral'!E220</f>
        <v>-16.462765957446802</v>
      </c>
      <c r="F220" s="94">
        <f>'Cuadro Gral'!F220</f>
        <v>-12.225405921680998</v>
      </c>
      <c r="G220" s="94">
        <f>'Cuadro Gral'!G220</f>
        <v>7.7620602103736003</v>
      </c>
      <c r="H220" s="94">
        <f>'Cuadro Gral'!H220</f>
        <v>13.093234601144378</v>
      </c>
      <c r="I220" s="94">
        <f>'Cuadro Gral'!I220</f>
        <v>-0.50595238095237915</v>
      </c>
      <c r="J220" s="94">
        <f>'Cuadro Gral'!J220</f>
        <v>-10.529464552796885</v>
      </c>
      <c r="K220" s="94"/>
      <c r="L220" s="133" t="s">
        <v>44</v>
      </c>
      <c r="M220" s="94">
        <f>'Cuadro Gral'!K220</f>
        <v>-4.8478769642260051</v>
      </c>
      <c r="N220" s="94">
        <f>'Cuadro Gral'!L220</f>
        <v>-3.4082923401265064</v>
      </c>
      <c r="O220" s="94">
        <f>'Cuadro Gral'!M220</f>
        <v>-26.118588577664603</v>
      </c>
      <c r="P220" s="94">
        <f>'Cuadro Gral'!N220</f>
        <v>-25.701624815361889</v>
      </c>
      <c r="Q220" s="94">
        <f>'Cuadro Gral'!O220</f>
        <v>-36.050364479787945</v>
      </c>
      <c r="R220" s="94">
        <f>'Cuadro Gral'!P220</f>
        <v>8.0829015544041418</v>
      </c>
      <c r="S220" s="94">
        <f>'Cuadro Gral'!Q220</f>
        <v>71.524448705656766</v>
      </c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</row>
    <row r="221" spans="2:43" x14ac:dyDescent="0.25">
      <c r="B221" s="33" t="s">
        <v>45</v>
      </c>
      <c r="C221" s="169" t="str">
        <f>'Cuadro Gral'!C221</f>
        <v>-</v>
      </c>
      <c r="D221" s="101">
        <f>'Cuadro Gral'!D221</f>
        <v>22.379746835443036</v>
      </c>
      <c r="E221" s="101">
        <f>'Cuadro Gral'!E221</f>
        <v>-37.64997931319818</v>
      </c>
      <c r="F221" s="101">
        <f>'Cuadro Gral'!F221</f>
        <v>1.4598540145985606</v>
      </c>
      <c r="G221" s="101">
        <f>'Cuadro Gral'!G221</f>
        <v>1.4388489208633004</v>
      </c>
      <c r="H221" s="101">
        <f>'Cuadro Gral'!H221</f>
        <v>24.177949709864599</v>
      </c>
      <c r="I221" s="101">
        <f>'Cuadro Gral'!I221</f>
        <v>-4.4132917964693652</v>
      </c>
      <c r="J221" s="101">
        <f>'Cuadro Gral'!J221</f>
        <v>-11.352525801195002</v>
      </c>
      <c r="K221" s="94"/>
      <c r="L221" s="33" t="s">
        <v>45</v>
      </c>
      <c r="M221" s="101">
        <f>'Cuadro Gral'!K221</f>
        <v>5.4534313725490335</v>
      </c>
      <c r="N221" s="101">
        <f>'Cuadro Gral'!L221</f>
        <v>3.2539221382916983</v>
      </c>
      <c r="O221" s="101">
        <f>'Cuadro Gral'!M221</f>
        <v>-12.830613393359592</v>
      </c>
      <c r="P221" s="101">
        <f>'Cuadro Gral'!N221</f>
        <v>-47.127178825048418</v>
      </c>
      <c r="Q221" s="101">
        <f>'Cuadro Gral'!O221</f>
        <v>-30.03663003663004</v>
      </c>
      <c r="R221" s="101">
        <f>'Cuadro Gral'!P221</f>
        <v>21.64048865619548</v>
      </c>
      <c r="S221" s="101">
        <f>'Cuadro Gral'!Q221</f>
        <v>33.14203730272596</v>
      </c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</row>
    <row r="222" spans="2:43" x14ac:dyDescent="0.25">
      <c r="B222" s="226"/>
      <c r="C222" s="226"/>
      <c r="D222" s="226"/>
      <c r="E222" s="226"/>
      <c r="F222" s="226"/>
      <c r="G222" s="226"/>
      <c r="H222" s="226"/>
      <c r="I222" s="226"/>
      <c r="J222" s="226"/>
      <c r="K222" s="12"/>
      <c r="L222" s="226"/>
      <c r="M222" s="226"/>
      <c r="N222" s="226"/>
      <c r="O222" s="226"/>
      <c r="P222" s="226"/>
      <c r="Q222" s="226"/>
      <c r="R222" s="226"/>
      <c r="S222" s="226"/>
      <c r="T222" s="152"/>
      <c r="U222" s="152"/>
      <c r="V222" s="15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</row>
    <row r="223" spans="2:43" x14ac:dyDescent="0.25">
      <c r="B223" s="8" t="s">
        <v>280</v>
      </c>
      <c r="C223" s="8"/>
      <c r="D223" s="8"/>
      <c r="E223" s="8"/>
      <c r="F223" s="8"/>
      <c r="G223" s="8"/>
      <c r="H223" s="8"/>
      <c r="I223" s="8"/>
      <c r="J223" s="8"/>
      <c r="K223" s="8"/>
      <c r="L223" s="8" t="s">
        <v>280</v>
      </c>
      <c r="M223" s="8"/>
      <c r="N223" s="8"/>
      <c r="O223" s="8"/>
      <c r="P223" s="8"/>
      <c r="Q223" s="8"/>
      <c r="T223" s="152"/>
      <c r="U223" s="152"/>
      <c r="V223" s="15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</row>
    <row r="224" spans="2:43" x14ac:dyDescent="0.25">
      <c r="B224" s="9"/>
      <c r="C224" s="10">
        <v>1920</v>
      </c>
      <c r="D224" s="10">
        <v>1921</v>
      </c>
      <c r="E224" s="10">
        <v>1922</v>
      </c>
      <c r="F224" s="10">
        <v>1923</v>
      </c>
      <c r="G224" s="10">
        <v>1924</v>
      </c>
      <c r="H224" s="10">
        <v>1925</v>
      </c>
      <c r="I224" s="10">
        <v>1926</v>
      </c>
      <c r="J224" s="10">
        <v>1927</v>
      </c>
      <c r="K224" s="21"/>
      <c r="L224" s="10"/>
      <c r="M224" s="10">
        <v>1928</v>
      </c>
      <c r="N224" s="10">
        <v>1929</v>
      </c>
      <c r="O224" s="10">
        <v>1930</v>
      </c>
      <c r="P224" s="10">
        <v>1931</v>
      </c>
      <c r="Q224" s="10">
        <v>1932</v>
      </c>
      <c r="R224" s="10">
        <v>1933</v>
      </c>
      <c r="S224" s="10">
        <v>1934</v>
      </c>
      <c r="T224" s="152"/>
      <c r="U224" s="152"/>
      <c r="V224" s="15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</row>
    <row r="225" spans="2:43" x14ac:dyDescent="0.25">
      <c r="B225" s="164" t="s">
        <v>177</v>
      </c>
      <c r="C225" s="168">
        <f>'Cuadro Gral'!C225</f>
        <v>34.930199632407387</v>
      </c>
      <c r="D225" s="168">
        <f>'Cuadro Gral'!D225</f>
        <v>31.889144224107817</v>
      </c>
      <c r="E225" s="168">
        <f>'Cuadro Gral'!E225</f>
        <v>26.759381388720659</v>
      </c>
      <c r="F225" s="168">
        <f>'Cuadro Gral'!F225</f>
        <v>28.663210894637544</v>
      </c>
      <c r="G225" s="168">
        <f>'Cuadro Gral'!G225</f>
        <v>27.473317453439488</v>
      </c>
      <c r="H225" s="168">
        <f>'Cuadro Gral'!H225</f>
        <v>28.821863353463947</v>
      </c>
      <c r="I225" s="168">
        <f>'Cuadro Gral'!I225</f>
        <v>28.29302182404259</v>
      </c>
      <c r="J225" s="168">
        <f>'Cuadro Gral'!J225</f>
        <v>27.631969912265895</v>
      </c>
      <c r="K225" s="21"/>
      <c r="L225" s="164" t="s">
        <v>177</v>
      </c>
      <c r="M225" s="168">
        <f>'Cuadro Gral'!K225</f>
        <v>26.521402700481044</v>
      </c>
      <c r="N225" s="168">
        <f>'Cuadro Gral'!L225</f>
        <v>26.442076471067843</v>
      </c>
      <c r="O225" s="168">
        <f>'Cuadro Gral'!M225</f>
        <v>26.494960624009977</v>
      </c>
      <c r="P225" s="168">
        <f>'Cuadro Gral'!N225</f>
        <v>23.077110703512687</v>
      </c>
      <c r="Q225" s="168">
        <f>'Cuadro Gral'!O225</f>
        <v>21.529275103858026</v>
      </c>
      <c r="R225" s="168">
        <f>'Cuadro Gral'!P225</f>
        <v>22.843716321424939</v>
      </c>
      <c r="S225" s="168">
        <f>'Cuadro Gral'!Q225</f>
        <v>24.103035810513234</v>
      </c>
      <c r="T225" s="152"/>
      <c r="U225" s="152"/>
      <c r="V225" s="15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</row>
    <row r="226" spans="2:43" x14ac:dyDescent="0.25">
      <c r="B226" s="164" t="s">
        <v>178</v>
      </c>
      <c r="C226" s="168">
        <f>'Cuadro Gral'!C226</f>
        <v>33.4</v>
      </c>
      <c r="D226" s="168">
        <f>'Cuadro Gral'!D226</f>
        <v>30.911838578759649</v>
      </c>
      <c r="E226" s="168">
        <f>'Cuadro Gral'!E226</f>
        <v>27.131870084193217</v>
      </c>
      <c r="F226" s="168">
        <f>'Cuadro Gral'!F226</f>
        <v>25.639494903728128</v>
      </c>
      <c r="G226" s="168">
        <f>'Cuadro Gral'!G226</f>
        <v>25.969774656781873</v>
      </c>
      <c r="H226" s="168">
        <f>'Cuadro Gral'!H226</f>
        <v>26.043170157460484</v>
      </c>
      <c r="I226" s="168">
        <f>'Cuadro Gral'!I226</f>
        <v>26.422380244299976</v>
      </c>
      <c r="J226" s="168">
        <f>'Cuadro Gral'!J226</f>
        <v>25.871913989210395</v>
      </c>
      <c r="K226" s="21"/>
      <c r="L226" s="164" t="s">
        <v>178</v>
      </c>
      <c r="M226" s="168">
        <f>'Cuadro Gral'!K226</f>
        <v>25.052330898299235</v>
      </c>
      <c r="N226" s="168">
        <f>'Cuadro Gral'!L226</f>
        <v>24.50186464320965</v>
      </c>
      <c r="O226" s="168">
        <f>'Cuadro Gral'!M226</f>
        <v>24.489632059763217</v>
      </c>
      <c r="P226" s="168">
        <f>'Cuadro Gral'!N226</f>
        <v>22.932937955536765</v>
      </c>
      <c r="Q226" s="168">
        <f>'Cuadro Gral'!O226</f>
        <v>21.208411553461765</v>
      </c>
      <c r="R226" s="168">
        <f>'Cuadro Gral'!P226</f>
        <v>21.843957737638757</v>
      </c>
      <c r="S226" s="168">
        <f>'Cuadro Gral'!Q226</f>
        <v>22.314732688880966</v>
      </c>
      <c r="T226" s="152"/>
      <c r="U226" s="152"/>
      <c r="V226" s="15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</row>
    <row r="227" spans="2:43" x14ac:dyDescent="0.25">
      <c r="B227" s="193" t="s">
        <v>7</v>
      </c>
      <c r="C227" s="168">
        <f>'Cuadro Gral'!C227</f>
        <v>4.8</v>
      </c>
      <c r="D227" s="168">
        <f>'Cuadro Gral'!D227</f>
        <v>-8.7060922648668608</v>
      </c>
      <c r="E227" s="168">
        <f>'Cuadro Gral'!E227</f>
        <v>-16.086235489220556</v>
      </c>
      <c r="F227" s="168">
        <f>'Cuadro Gral'!F227</f>
        <v>7.1146245059288571</v>
      </c>
      <c r="G227" s="168">
        <f>'Cuadro Gral'!G227</f>
        <v>-4.151291512915134</v>
      </c>
      <c r="H227" s="168">
        <f>'Cuadro Gral'!H227</f>
        <v>4.908565928777664</v>
      </c>
      <c r="I227" s="168">
        <f>'Cuadro Gral'!I227</f>
        <v>-1.834862385321101</v>
      </c>
      <c r="J227" s="168">
        <f>'Cuadro Gral'!J227</f>
        <v>-2.3364485981308358</v>
      </c>
      <c r="K227" s="94"/>
      <c r="L227" s="193" t="s">
        <v>7</v>
      </c>
      <c r="M227" s="168">
        <f>'Cuadro Gral'!K227</f>
        <v>-4.0191387559808671</v>
      </c>
      <c r="N227" s="168">
        <f>'Cuadro Gral'!L227</f>
        <v>-0.29910269192422456</v>
      </c>
      <c r="O227" s="168">
        <f>'Cuadro Gral'!M227</f>
        <v>0.20000000000000018</v>
      </c>
      <c r="P227" s="168">
        <f>'Cuadro Gral'!N227</f>
        <v>-12.900000000000011</v>
      </c>
      <c r="Q227" s="168">
        <f>'Cuadro Gral'!O227</f>
        <v>-6.7072330654420087</v>
      </c>
      <c r="R227" s="168">
        <f>'Cuadro Gral'!P227</f>
        <v>6.1053668143771667</v>
      </c>
      <c r="S227" s="168">
        <f>'Cuadro Gral'!Q227</f>
        <v>5.5127610208816513</v>
      </c>
      <c r="T227" s="152"/>
      <c r="U227" s="152"/>
      <c r="V227" s="15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</row>
    <row r="228" spans="2:43" x14ac:dyDescent="0.25">
      <c r="B228" s="193" t="s">
        <v>152</v>
      </c>
      <c r="C228" s="168">
        <f>'Cuadro Gral'!C228</f>
        <v>-7.4495850935339831</v>
      </c>
      <c r="D228" s="168">
        <f>'Cuadro Gral'!D228</f>
        <v>-12.228222805109201</v>
      </c>
      <c r="E228" s="168">
        <f>'Cuadro Gral'!E228</f>
        <v>-5.5004508566275812</v>
      </c>
      <c r="F228" s="168">
        <f>'Cuadro Gral'!F228</f>
        <v>1.2881679389312728</v>
      </c>
      <c r="G228" s="168">
        <f>'Cuadro Gral'!G228</f>
        <v>0.28261893546868144</v>
      </c>
      <c r="H228" s="168">
        <f>'Cuadro Gral'!H228</f>
        <v>1.4560826679192118</v>
      </c>
      <c r="I228" s="168">
        <f>'Cuadro Gral'!I228</f>
        <v>-2.0833333333333259</v>
      </c>
      <c r="J228" s="168">
        <f>'Cuadro Gral'!J228</f>
        <v>-3.167848699763598</v>
      </c>
      <c r="K228" s="94"/>
      <c r="L228" s="193" t="s">
        <v>152</v>
      </c>
      <c r="M228" s="168">
        <f>'Cuadro Gral'!K228</f>
        <v>-2.1972656250000111</v>
      </c>
      <c r="N228" s="168">
        <f>'Cuadro Gral'!L228</f>
        <v>-4.992511233149477E-2</v>
      </c>
      <c r="O228" s="168">
        <f>'Cuadro Gral'!M228</f>
        <v>-6.3565434565434735</v>
      </c>
      <c r="P228" s="168">
        <f>'Cuadro Gral'!N228</f>
        <v>-7.5198668631929149</v>
      </c>
      <c r="Q228" s="168">
        <f>'Cuadro Gral'!O228</f>
        <v>2.9966703662597238</v>
      </c>
      <c r="R228" s="168">
        <f>'Cuadro Gral'!P228</f>
        <v>2.1551724137930828</v>
      </c>
      <c r="S228" s="168">
        <f>'Cuadro Gral'!Q228</f>
        <v>2.1551724137930828</v>
      </c>
      <c r="T228" s="152"/>
      <c r="U228" s="152"/>
      <c r="V228" s="15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</row>
    <row r="229" spans="2:43" x14ac:dyDescent="0.25">
      <c r="B229" s="193" t="s">
        <v>220</v>
      </c>
      <c r="C229" s="168">
        <f>'Cuadro Gral'!C229</f>
        <v>36.238532110091739</v>
      </c>
      <c r="D229" s="168">
        <f>'Cuadro Gral'!D229</f>
        <v>33.394495412844037</v>
      </c>
      <c r="E229" s="168">
        <f>'Cuadro Gral'!E229</f>
        <v>27.155963302752294</v>
      </c>
      <c r="F229" s="168">
        <f>'Cuadro Gral'!F229</f>
        <v>28.348623853211009</v>
      </c>
      <c r="G229" s="168">
        <f>'Cuadro Gral'!G229</f>
        <v>26.788990825688071</v>
      </c>
      <c r="H229" s="168">
        <f>'Cuadro Gral'!H229</f>
        <v>28.532110091743117</v>
      </c>
      <c r="I229" s="168">
        <f>'Cuadro Gral'!I229</f>
        <v>28.073394495412845</v>
      </c>
      <c r="J229" s="168">
        <f>'Cuadro Gral'!J229</f>
        <v>26.330275229357795</v>
      </c>
      <c r="K229" s="94"/>
      <c r="L229" s="193" t="s">
        <v>220</v>
      </c>
      <c r="M229" s="168">
        <f>'Cuadro Gral'!K229</f>
        <v>26.972477064220179</v>
      </c>
      <c r="N229" s="168">
        <f>'Cuadro Gral'!L229</f>
        <v>27.155963302752294</v>
      </c>
      <c r="O229" s="168">
        <f>'Cuadro Gral'!M229</f>
        <v>27.981651376146786</v>
      </c>
      <c r="P229" s="168">
        <f>'Cuadro Gral'!N229</f>
        <v>24.220183486238533</v>
      </c>
      <c r="Q229" s="168">
        <f>'Cuadro Gral'!O229</f>
        <v>21.559633027522938</v>
      </c>
      <c r="R229" s="168">
        <f>'Cuadro Gral'!P229</f>
        <v>22.844036697247709</v>
      </c>
      <c r="S229" s="168">
        <f>'Cuadro Gral'!Q229</f>
        <v>23.302752293577981</v>
      </c>
      <c r="T229" s="152"/>
      <c r="U229" s="152"/>
      <c r="V229" s="15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</row>
    <row r="230" spans="2:43" x14ac:dyDescent="0.25">
      <c r="B230" s="193" t="s">
        <v>219</v>
      </c>
      <c r="C230" s="168">
        <f>'Cuadro Gral'!C230</f>
        <v>5.3</v>
      </c>
      <c r="D230" s="168">
        <f>'Cuadro Gral'!D230</f>
        <v>-7.8481012658227716</v>
      </c>
      <c r="E230" s="168">
        <f>'Cuadro Gral'!E230</f>
        <v>-18.681318681318682</v>
      </c>
      <c r="F230" s="168">
        <f>'Cuadro Gral'!F230</f>
        <v>4.3918918918918859</v>
      </c>
      <c r="G230" s="168">
        <f>'Cuadro Gral'!G230</f>
        <v>-5.5016181229773586</v>
      </c>
      <c r="H230" s="168">
        <f>'Cuadro Gral'!H230</f>
        <v>6.5068493150684859</v>
      </c>
      <c r="I230" s="168">
        <f>'Cuadro Gral'!I230</f>
        <v>-1.607717041800627</v>
      </c>
      <c r="J230" s="168">
        <f>'Cuadro Gral'!J230</f>
        <v>-6.2091503267973973</v>
      </c>
      <c r="K230" s="94"/>
      <c r="L230" s="193" t="s">
        <v>219</v>
      </c>
      <c r="M230" s="168">
        <f>'Cuadro Gral'!K230</f>
        <v>2.4390243902439046</v>
      </c>
      <c r="N230" s="168">
        <f>'Cuadro Gral'!L230</f>
        <v>0.68027210884356037</v>
      </c>
      <c r="O230" s="168">
        <f>'Cuadro Gral'!M230</f>
        <v>3.0405405405405261</v>
      </c>
      <c r="P230" s="168">
        <f>'Cuadro Gral'!N230</f>
        <v>-13.442622950819661</v>
      </c>
      <c r="Q230" s="168">
        <f>'Cuadro Gral'!O230</f>
        <v>-10.984848484848476</v>
      </c>
      <c r="R230" s="168">
        <f>'Cuadro Gral'!P230</f>
        <v>5.9574468085106469</v>
      </c>
      <c r="S230" s="168">
        <f>'Cuadro Gral'!Q230</f>
        <v>2.0080321285140368</v>
      </c>
      <c r="T230" s="152"/>
      <c r="U230" s="152"/>
      <c r="V230" s="15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</row>
    <row r="231" spans="2:43" x14ac:dyDescent="0.25">
      <c r="B231" s="193" t="s">
        <v>221</v>
      </c>
      <c r="C231" s="22" t="str">
        <f>'Cuadro Gral'!C231</f>
        <v>-</v>
      </c>
      <c r="D231" s="22" t="str">
        <f>'Cuadro Gral'!D231</f>
        <v>-</v>
      </c>
      <c r="E231" s="22" t="str">
        <f>'Cuadro Gral'!E231</f>
        <v>-</v>
      </c>
      <c r="F231" s="22" t="str">
        <f>'Cuadro Gral'!F231</f>
        <v>-</v>
      </c>
      <c r="G231" s="22" t="str">
        <f>'Cuadro Gral'!G231</f>
        <v>-</v>
      </c>
      <c r="H231" s="22" t="str">
        <f>'Cuadro Gral'!H231</f>
        <v>-</v>
      </c>
      <c r="I231" s="22" t="str">
        <f>'Cuadro Gral'!I231</f>
        <v>-</v>
      </c>
      <c r="J231" s="22" t="str">
        <f>'Cuadro Gral'!J231</f>
        <v>-</v>
      </c>
      <c r="K231" s="94"/>
      <c r="L231" s="193" t="s">
        <v>221</v>
      </c>
      <c r="M231" s="22" t="str">
        <f>'Cuadro Gral'!K231</f>
        <v>-</v>
      </c>
      <c r="N231" s="22" t="str">
        <f>'Cuadro Gral'!L231</f>
        <v>-</v>
      </c>
      <c r="O231" s="22" t="str">
        <f>'Cuadro Gral'!M231</f>
        <v>-</v>
      </c>
      <c r="P231" s="22" t="str">
        <f>'Cuadro Gral'!N231</f>
        <v>-</v>
      </c>
      <c r="Q231" s="22" t="str">
        <f>'Cuadro Gral'!O231</f>
        <v>-</v>
      </c>
      <c r="R231" s="22" t="str">
        <f>'Cuadro Gral'!P231</f>
        <v>-</v>
      </c>
      <c r="S231" s="168">
        <f>'Cuadro Gral'!Q231</f>
        <v>17.817689402038329</v>
      </c>
      <c r="T231" s="152"/>
      <c r="U231" s="152"/>
      <c r="V231" s="15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</row>
    <row r="232" spans="2:43" x14ac:dyDescent="0.25">
      <c r="B232" s="193" t="s">
        <v>222</v>
      </c>
      <c r="C232" s="22" t="str">
        <f>'Cuadro Gral'!C232</f>
        <v>-</v>
      </c>
      <c r="D232" s="22" t="str">
        <f>'Cuadro Gral'!D232</f>
        <v>-</v>
      </c>
      <c r="E232" s="22" t="str">
        <f>'Cuadro Gral'!E232</f>
        <v>-</v>
      </c>
      <c r="F232" s="22" t="str">
        <f>'Cuadro Gral'!F232</f>
        <v>-</v>
      </c>
      <c r="G232" s="22" t="str">
        <f>'Cuadro Gral'!G232</f>
        <v>-</v>
      </c>
      <c r="H232" s="22" t="str">
        <f>'Cuadro Gral'!H232</f>
        <v>-</v>
      </c>
      <c r="I232" s="22" t="str">
        <f>'Cuadro Gral'!I232</f>
        <v>-</v>
      </c>
      <c r="J232" s="22" t="str">
        <f>'Cuadro Gral'!J232</f>
        <v>-</v>
      </c>
      <c r="K232" s="94"/>
      <c r="L232" s="193" t="s">
        <v>222</v>
      </c>
      <c r="M232" s="22" t="str">
        <f>'Cuadro Gral'!K232</f>
        <v>-</v>
      </c>
      <c r="N232" s="22" t="str">
        <f>'Cuadro Gral'!L232</f>
        <v>-</v>
      </c>
      <c r="O232" s="22" t="str">
        <f>'Cuadro Gral'!M232</f>
        <v>-</v>
      </c>
      <c r="P232" s="22" t="str">
        <f>'Cuadro Gral'!N232</f>
        <v>-</v>
      </c>
      <c r="Q232" s="22" t="str">
        <f>'Cuadro Gral'!O232</f>
        <v>-</v>
      </c>
      <c r="R232" s="22" t="str">
        <f>'Cuadro Gral'!P232</f>
        <v>-</v>
      </c>
      <c r="S232" s="22" t="str">
        <f>'Cuadro Gral'!Q232</f>
        <v>-</v>
      </c>
      <c r="T232" s="152"/>
      <c r="U232" s="152"/>
      <c r="V232" s="15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</row>
    <row r="233" spans="2:43" x14ac:dyDescent="0.25">
      <c r="B233" s="193" t="s">
        <v>297</v>
      </c>
      <c r="C233" s="159">
        <f>'Cuadro Gral'!C233</f>
        <v>2.0099999999999998</v>
      </c>
      <c r="D233" s="159">
        <f>'Cuadro Gral'!D233</f>
        <v>2.04</v>
      </c>
      <c r="E233" s="159">
        <f>'Cuadro Gral'!E233</f>
        <v>2.0499999999999998</v>
      </c>
      <c r="F233" s="159">
        <f>'Cuadro Gral'!F233</f>
        <v>2.06</v>
      </c>
      <c r="G233" s="159">
        <f>'Cuadro Gral'!G233</f>
        <v>2.0699999999999998</v>
      </c>
      <c r="H233" s="159">
        <f>'Cuadro Gral'!H233</f>
        <v>2.0483333333333333</v>
      </c>
      <c r="I233" s="159">
        <f>'Cuadro Gral'!I233</f>
        <v>2.1308333333333334</v>
      </c>
      <c r="J233" s="159">
        <f>'Cuadro Gral'!J233</f>
        <v>2.2883333333333336</v>
      </c>
      <c r="K233" s="94"/>
      <c r="L233" s="193" t="s">
        <v>29</v>
      </c>
      <c r="M233" s="159">
        <f>'Cuadro Gral'!K233</f>
        <v>2.1541666666666668</v>
      </c>
      <c r="N233" s="159">
        <f>'Cuadro Gral'!L233</f>
        <v>2.1458333333333335</v>
      </c>
      <c r="O233" s="159">
        <f>'Cuadro Gral'!M233</f>
        <v>2.2483333333333331</v>
      </c>
      <c r="P233" s="159">
        <f>'Cuadro Gral'!N233</f>
        <v>2.6933333333333334</v>
      </c>
      <c r="Q233" s="159">
        <f>'Cuadro Gral'!O233</f>
        <v>3.1625000000000001</v>
      </c>
      <c r="R233" s="159">
        <f>'Cuadro Gral'!P233</f>
        <v>3.5258333333333343</v>
      </c>
      <c r="S233" s="159">
        <f>'Cuadro Gral'!Q233</f>
        <v>3.600000000000001</v>
      </c>
      <c r="T233" s="152"/>
      <c r="U233" s="152"/>
      <c r="V233" s="15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</row>
    <row r="234" spans="2:43" x14ac:dyDescent="0.25">
      <c r="B234" s="193" t="s">
        <v>298</v>
      </c>
      <c r="C234" s="159">
        <f>'Cuadro Gral'!C234</f>
        <v>2</v>
      </c>
      <c r="D234" s="159">
        <f>'Cuadro Gral'!D234</f>
        <v>2.04</v>
      </c>
      <c r="E234" s="159">
        <f>'Cuadro Gral'!E234</f>
        <v>2.0449999999999999</v>
      </c>
      <c r="F234" s="159">
        <f>'Cuadro Gral'!F234</f>
        <v>2.0549999999999997</v>
      </c>
      <c r="G234" s="159">
        <f>'Cuadro Gral'!G234</f>
        <v>2.0649999999999999</v>
      </c>
      <c r="H234" s="159">
        <f>'Cuadro Gral'!H234</f>
        <v>2.0699999999999998</v>
      </c>
      <c r="I234" s="159">
        <f>'Cuadro Gral'!I234</f>
        <v>2.3199999999999998</v>
      </c>
      <c r="J234" s="159">
        <f>'Cuadro Gral'!J234</f>
        <v>2.19</v>
      </c>
      <c r="K234" s="94"/>
      <c r="L234" s="193" t="s">
        <v>30</v>
      </c>
      <c r="M234" s="159">
        <f>'Cuadro Gral'!K234</f>
        <v>2.16</v>
      </c>
      <c r="N234" s="159">
        <f>'Cuadro Gral'!L234</f>
        <v>2.16</v>
      </c>
      <c r="O234" s="159">
        <f>'Cuadro Gral'!M234</f>
        <v>2.5</v>
      </c>
      <c r="P234" s="159">
        <f>'Cuadro Gral'!N234</f>
        <v>2.57</v>
      </c>
      <c r="Q234" s="159">
        <f>'Cuadro Gral'!O234</f>
        <v>3.09</v>
      </c>
      <c r="R234" s="159">
        <f>'Cuadro Gral'!P234</f>
        <v>3.6</v>
      </c>
      <c r="S234" s="159">
        <f>'Cuadro Gral'!Q234</f>
        <v>3.6</v>
      </c>
      <c r="T234" s="152"/>
      <c r="U234" s="152"/>
      <c r="V234" s="15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</row>
    <row r="235" spans="2:43" x14ac:dyDescent="0.25">
      <c r="B235" s="193" t="s">
        <v>180</v>
      </c>
      <c r="C235" s="168">
        <f>'Cuadro Gral'!C235</f>
        <v>142.70165359481527</v>
      </c>
      <c r="D235" s="168">
        <f>'Cuadro Gral'!D235</f>
        <v>145.88106891085928</v>
      </c>
      <c r="E235" s="168">
        <f>'Cuadro Gral'!E235</f>
        <v>122.91350810475939</v>
      </c>
      <c r="F235" s="168">
        <f>'Cuadro Gral'!F235</f>
        <v>125.85900528833773</v>
      </c>
      <c r="G235" s="168">
        <f>'Cuadro Gral'!G235</f>
        <v>123.49166675710732</v>
      </c>
      <c r="H235" s="168">
        <f>'Cuadro Gral'!H235</f>
        <v>124.11690701236193</v>
      </c>
      <c r="I235" s="168">
        <f>'Cuadro Gral'!I235</f>
        <v>120.79999286152096</v>
      </c>
      <c r="J235" s="168">
        <f>'Cuadro Gral'!J235</f>
        <v>115.25847702687579</v>
      </c>
      <c r="K235" s="138"/>
      <c r="L235" s="193" t="s">
        <v>180</v>
      </c>
      <c r="M235" s="168">
        <f>'Cuadro Gral'!K235</f>
        <v>115.87173272467331</v>
      </c>
      <c r="N235" s="168">
        <f>'Cuadro Gral'!L235</f>
        <v>117.739001054921</v>
      </c>
      <c r="O235" s="168">
        <f>'Cuadro Gral'!M235</f>
        <v>124.39849625368676</v>
      </c>
      <c r="P235" s="168">
        <f>'Cuadro Gral'!N235</f>
        <v>110.34534585678371</v>
      </c>
      <c r="Q235" s="168">
        <f>'Cuadro Gral'!O235</f>
        <v>117.33935812895841</v>
      </c>
      <c r="R235" s="168">
        <f>'Cuadro Gral'!P235</f>
        <v>109.8735547431676</v>
      </c>
      <c r="S235" s="168">
        <f>'Cuadro Gral'!Q235</f>
        <v>99.797264525982158</v>
      </c>
      <c r="T235" s="152"/>
      <c r="U235" s="152"/>
      <c r="V235" s="15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</row>
    <row r="236" spans="2:43" x14ac:dyDescent="0.25">
      <c r="B236" s="193" t="s">
        <v>181</v>
      </c>
      <c r="C236" s="168">
        <f>'Cuadro Gral'!C236</f>
        <v>144.30000000000001</v>
      </c>
      <c r="D236" s="168">
        <f>'Cuadro Gral'!D236</f>
        <v>132.86500248365775</v>
      </c>
      <c r="E236" s="168">
        <f>'Cuadro Gral'!E236</f>
        <v>126.84879390921348</v>
      </c>
      <c r="F236" s="168">
        <f>'Cuadro Gral'!F236</f>
        <v>112.37258192717769</v>
      </c>
      <c r="G236" s="168">
        <f>'Cuadro Gral'!G236</f>
        <v>102.74602754352608</v>
      </c>
      <c r="H236" s="168">
        <f>'Cuadro Gral'!H236</f>
        <v>96.51497307817742</v>
      </c>
      <c r="I236" s="168">
        <f>'Cuadro Gral'!I236</f>
        <v>111.15022064016603</v>
      </c>
      <c r="J236" s="168">
        <f>'Cuadro Gral'!J236</f>
        <v>117.12856094976425</v>
      </c>
      <c r="K236" s="94"/>
      <c r="L236" s="193" t="s">
        <v>181</v>
      </c>
      <c r="M236" s="168">
        <f>'Cuadro Gral'!K236</f>
        <v>118.04330392319697</v>
      </c>
      <c r="N236" s="168">
        <f>'Cuadro Gral'!L236</f>
        <v>117.74116630656262</v>
      </c>
      <c r="O236" s="168">
        <f>'Cuadro Gral'!M236</f>
        <v>121.52546291878001</v>
      </c>
      <c r="P236" s="168">
        <f>'Cuadro Gral'!N236</f>
        <v>128.99043373820916</v>
      </c>
      <c r="Q236" s="168">
        <f>'Cuadro Gral'!O236</f>
        <v>133.30248882000652</v>
      </c>
      <c r="R236" s="168">
        <f>'Cuadro Gral'!P236</f>
        <v>104.32330727456156</v>
      </c>
      <c r="S236" s="168">
        <f>'Cuadro Gral'!Q236</f>
        <v>97.757457432482212</v>
      </c>
      <c r="T236" s="152"/>
      <c r="U236" s="152"/>
      <c r="V236" s="15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</row>
    <row r="237" spans="2:43" x14ac:dyDescent="0.25">
      <c r="B237" s="282" t="s">
        <v>267</v>
      </c>
      <c r="C237" s="22" t="str">
        <f>'Cuadro Gral'!C237</f>
        <v>-</v>
      </c>
      <c r="D237" s="22" t="str">
        <f>'Cuadro Gral'!D237</f>
        <v>-</v>
      </c>
      <c r="E237" s="22" t="str">
        <f>'Cuadro Gral'!E237</f>
        <v>-</v>
      </c>
      <c r="F237" s="22" t="str">
        <f>'Cuadro Gral'!F237</f>
        <v>-</v>
      </c>
      <c r="G237" s="22" t="str">
        <f>'Cuadro Gral'!G237</f>
        <v>-</v>
      </c>
      <c r="H237" s="22" t="str">
        <f>'Cuadro Gral'!H237</f>
        <v>-</v>
      </c>
      <c r="I237" s="22" t="str">
        <f>'Cuadro Gral'!I237</f>
        <v>-</v>
      </c>
      <c r="J237" s="22" t="str">
        <f>'Cuadro Gral'!J237</f>
        <v>-</v>
      </c>
      <c r="K237" s="94"/>
      <c r="L237" s="282" t="s">
        <v>267</v>
      </c>
      <c r="M237" s="22" t="str">
        <f>'Cuadro Gral'!K237</f>
        <v>-</v>
      </c>
      <c r="N237" s="22" t="str">
        <f>'Cuadro Gral'!L237</f>
        <v>-</v>
      </c>
      <c r="O237" s="22" t="str">
        <f>'Cuadro Gral'!M237</f>
        <v>-</v>
      </c>
      <c r="P237" s="22" t="str">
        <f>'Cuadro Gral'!N237</f>
        <v>-</v>
      </c>
      <c r="Q237" s="22" t="str">
        <f>'Cuadro Gral'!O237</f>
        <v>-</v>
      </c>
      <c r="R237" s="22" t="str">
        <f>'Cuadro Gral'!P237</f>
        <v>-</v>
      </c>
      <c r="S237" s="22" t="str">
        <f>'Cuadro Gral'!Q237</f>
        <v>-</v>
      </c>
      <c r="T237" s="152"/>
      <c r="U237" s="152"/>
      <c r="V237" s="15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</row>
    <row r="238" spans="2:43" x14ac:dyDescent="0.25">
      <c r="B238" s="193" t="s">
        <v>223</v>
      </c>
      <c r="C238" s="22" t="str">
        <f>'Cuadro Gral'!C238</f>
        <v>-</v>
      </c>
      <c r="D238" s="22" t="str">
        <f>'Cuadro Gral'!D238</f>
        <v>-</v>
      </c>
      <c r="E238" s="22" t="str">
        <f>'Cuadro Gral'!E238</f>
        <v>-</v>
      </c>
      <c r="F238" s="22" t="str">
        <f>'Cuadro Gral'!F238</f>
        <v>-</v>
      </c>
      <c r="G238" s="22" t="str">
        <f>'Cuadro Gral'!G238</f>
        <v>-</v>
      </c>
      <c r="H238" s="22" t="str">
        <f>'Cuadro Gral'!H238</f>
        <v>-</v>
      </c>
      <c r="I238" s="22" t="str">
        <f>'Cuadro Gral'!I238</f>
        <v>-</v>
      </c>
      <c r="J238" s="22" t="str">
        <f>'Cuadro Gral'!J238</f>
        <v>-</v>
      </c>
      <c r="K238" s="94"/>
      <c r="L238" s="193" t="s">
        <v>223</v>
      </c>
      <c r="M238" s="22" t="str">
        <f>'Cuadro Gral'!K238</f>
        <v>-</v>
      </c>
      <c r="N238" s="22" t="str">
        <f>'Cuadro Gral'!L238</f>
        <v>-</v>
      </c>
      <c r="O238" s="22" t="str">
        <f>'Cuadro Gral'!M238</f>
        <v>-</v>
      </c>
      <c r="P238" s="22" t="str">
        <f>'Cuadro Gral'!N238</f>
        <v>-</v>
      </c>
      <c r="Q238" s="22" t="str">
        <f>'Cuadro Gral'!O238</f>
        <v>-</v>
      </c>
      <c r="R238" s="22" t="str">
        <f>'Cuadro Gral'!P238</f>
        <v>-</v>
      </c>
      <c r="S238" s="168">
        <f>'Cuadro Gral'!Q238</f>
        <v>34.328358208955223</v>
      </c>
      <c r="T238" s="152"/>
      <c r="U238" s="152"/>
      <c r="V238" s="15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</row>
    <row r="239" spans="2:43" x14ac:dyDescent="0.25">
      <c r="B239" s="281" t="s">
        <v>263</v>
      </c>
      <c r="C239" s="22" t="str">
        <f>'Cuadro Gral'!C239</f>
        <v>-</v>
      </c>
      <c r="D239" s="22" t="str">
        <f>'Cuadro Gral'!D239</f>
        <v>-</v>
      </c>
      <c r="E239" s="22" t="str">
        <f>'Cuadro Gral'!E239</f>
        <v>-</v>
      </c>
      <c r="F239" s="22" t="str">
        <f>'Cuadro Gral'!F239</f>
        <v>-</v>
      </c>
      <c r="G239" s="22" t="str">
        <f>'Cuadro Gral'!G239</f>
        <v>-</v>
      </c>
      <c r="H239" s="22" t="str">
        <f>'Cuadro Gral'!H239</f>
        <v>-</v>
      </c>
      <c r="I239" s="22" t="str">
        <f>'Cuadro Gral'!I239</f>
        <v>-</v>
      </c>
      <c r="J239" s="22" t="str">
        <f>'Cuadro Gral'!J239</f>
        <v>-</v>
      </c>
      <c r="K239" s="94"/>
      <c r="L239" s="281" t="s">
        <v>263</v>
      </c>
      <c r="M239" s="22" t="str">
        <f>'Cuadro Gral'!K239</f>
        <v>-</v>
      </c>
      <c r="N239" s="22" t="str">
        <f>'Cuadro Gral'!L239</f>
        <v>-</v>
      </c>
      <c r="O239" s="22" t="str">
        <f>'Cuadro Gral'!M239</f>
        <v>-</v>
      </c>
      <c r="P239" s="22" t="str">
        <f>'Cuadro Gral'!N239</f>
        <v>-</v>
      </c>
      <c r="Q239" s="22" t="str">
        <f>'Cuadro Gral'!O239</f>
        <v>-</v>
      </c>
      <c r="R239" s="22" t="str">
        <f>'Cuadro Gral'!P239</f>
        <v>-</v>
      </c>
      <c r="S239" s="168">
        <f>'Cuadro Gral'!Q239</f>
        <v>142.42337968888518</v>
      </c>
      <c r="T239" s="152"/>
      <c r="U239" s="152"/>
      <c r="V239" s="15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</row>
    <row r="240" spans="2:43" x14ac:dyDescent="0.25">
      <c r="B240" s="281" t="s">
        <v>264</v>
      </c>
      <c r="C240" s="22" t="str">
        <f>'Cuadro Gral'!C240</f>
        <v>-</v>
      </c>
      <c r="D240" s="22" t="str">
        <f>'Cuadro Gral'!D240</f>
        <v>-</v>
      </c>
      <c r="E240" s="22" t="str">
        <f>'Cuadro Gral'!E240</f>
        <v>-</v>
      </c>
      <c r="F240" s="22" t="str">
        <f>'Cuadro Gral'!F240</f>
        <v>-</v>
      </c>
      <c r="G240" s="22" t="str">
        <f>'Cuadro Gral'!G240</f>
        <v>-</v>
      </c>
      <c r="H240" s="22" t="str">
        <f>'Cuadro Gral'!H240</f>
        <v>-</v>
      </c>
      <c r="I240" s="22" t="str">
        <f>'Cuadro Gral'!I240</f>
        <v>-</v>
      </c>
      <c r="J240" s="22" t="str">
        <f>'Cuadro Gral'!J240</f>
        <v>-</v>
      </c>
      <c r="K240" s="72"/>
      <c r="L240" s="281" t="s">
        <v>264</v>
      </c>
      <c r="M240" s="22" t="str">
        <f>'Cuadro Gral'!K240</f>
        <v>-</v>
      </c>
      <c r="N240" s="22" t="str">
        <f>'Cuadro Gral'!L240</f>
        <v>-</v>
      </c>
      <c r="O240" s="22" t="str">
        <f>'Cuadro Gral'!M240</f>
        <v>-</v>
      </c>
      <c r="P240" s="22" t="str">
        <f>'Cuadro Gral'!N240</f>
        <v>-</v>
      </c>
      <c r="Q240" s="22" t="str">
        <f>'Cuadro Gral'!O240</f>
        <v>-</v>
      </c>
      <c r="R240" s="22" t="str">
        <f>'Cuadro Gral'!P240</f>
        <v>-</v>
      </c>
      <c r="S240" s="168">
        <f>'Cuadro Gral'!Q240</f>
        <v>147.31460806205195</v>
      </c>
      <c r="T240" s="152"/>
      <c r="U240" s="152"/>
      <c r="V240" s="15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</row>
    <row r="241" spans="1:43" x14ac:dyDescent="0.25">
      <c r="B241" s="281" t="s">
        <v>265</v>
      </c>
      <c r="C241" s="22" t="str">
        <f>'Cuadro Gral'!C241</f>
        <v>-</v>
      </c>
      <c r="D241" s="22" t="str">
        <f>'Cuadro Gral'!D241</f>
        <v>-</v>
      </c>
      <c r="E241" s="22" t="str">
        <f>'Cuadro Gral'!E241</f>
        <v>-</v>
      </c>
      <c r="F241" s="22" t="str">
        <f>'Cuadro Gral'!F241</f>
        <v>-</v>
      </c>
      <c r="G241" s="22" t="str">
        <f>'Cuadro Gral'!G241</f>
        <v>-</v>
      </c>
      <c r="H241" s="22" t="str">
        <f>'Cuadro Gral'!H241</f>
        <v>-</v>
      </c>
      <c r="I241" s="22" t="str">
        <f>'Cuadro Gral'!I241</f>
        <v>-</v>
      </c>
      <c r="J241" s="22" t="str">
        <f>'Cuadro Gral'!J241</f>
        <v>-</v>
      </c>
      <c r="K241" s="72"/>
      <c r="L241" s="281" t="s">
        <v>265</v>
      </c>
      <c r="M241" s="22" t="str">
        <f>'Cuadro Gral'!K241</f>
        <v>-</v>
      </c>
      <c r="N241" s="22" t="str">
        <f>'Cuadro Gral'!L241</f>
        <v>-</v>
      </c>
      <c r="O241" s="22" t="str">
        <f>'Cuadro Gral'!M241</f>
        <v>-</v>
      </c>
      <c r="P241" s="22" t="str">
        <f>'Cuadro Gral'!N241</f>
        <v>-</v>
      </c>
      <c r="Q241" s="22" t="str">
        <f>'Cuadro Gral'!O241</f>
        <v>-</v>
      </c>
      <c r="R241" s="22" t="str">
        <f>'Cuadro Gral'!P241</f>
        <v>-</v>
      </c>
      <c r="S241" s="168">
        <f>'Cuadro Gral'!Q241</f>
        <v>192.66447761194044</v>
      </c>
      <c r="T241" s="152"/>
      <c r="U241" s="152"/>
      <c r="V241" s="15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</row>
    <row r="242" spans="1:43" x14ac:dyDescent="0.25">
      <c r="B242" s="281" t="s">
        <v>266</v>
      </c>
      <c r="C242" s="22" t="str">
        <f>'Cuadro Gral'!C242</f>
        <v>-</v>
      </c>
      <c r="D242" s="22" t="str">
        <f>'Cuadro Gral'!D242</f>
        <v>-</v>
      </c>
      <c r="E242" s="22" t="str">
        <f>'Cuadro Gral'!E242</f>
        <v>-</v>
      </c>
      <c r="F242" s="22" t="str">
        <f>'Cuadro Gral'!F242</f>
        <v>-</v>
      </c>
      <c r="G242" s="22" t="str">
        <f>'Cuadro Gral'!G242</f>
        <v>-</v>
      </c>
      <c r="H242" s="22" t="str">
        <f>'Cuadro Gral'!H242</f>
        <v>-</v>
      </c>
      <c r="I242" s="22" t="str">
        <f>'Cuadro Gral'!I242</f>
        <v>-</v>
      </c>
      <c r="J242" s="22" t="str">
        <f>'Cuadro Gral'!J242</f>
        <v>-</v>
      </c>
      <c r="K242" s="72"/>
      <c r="L242" s="281" t="s">
        <v>266</v>
      </c>
      <c r="M242" s="22" t="str">
        <f>'Cuadro Gral'!K242</f>
        <v>-</v>
      </c>
      <c r="N242" s="22" t="str">
        <f>'Cuadro Gral'!L242</f>
        <v>-</v>
      </c>
      <c r="O242" s="22" t="str">
        <f>'Cuadro Gral'!M242</f>
        <v>-</v>
      </c>
      <c r="P242" s="22" t="str">
        <f>'Cuadro Gral'!N242</f>
        <v>-</v>
      </c>
      <c r="Q242" s="22" t="str">
        <f>'Cuadro Gral'!O242</f>
        <v>-</v>
      </c>
      <c r="R242" s="22" t="str">
        <f>'Cuadro Gral'!P242</f>
        <v>-</v>
      </c>
      <c r="S242" s="168">
        <f>'Cuadro Gral'!Q242</f>
        <v>182.95902244411485</v>
      </c>
      <c r="T242" s="152"/>
      <c r="U242" s="152"/>
      <c r="V242" s="15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</row>
    <row r="243" spans="1:43" x14ac:dyDescent="0.25">
      <c r="B243" s="17" t="s">
        <v>179</v>
      </c>
      <c r="C243" s="157" t="str">
        <f>'Cuadro Gral'!C243</f>
        <v>-</v>
      </c>
      <c r="D243" s="157" t="str">
        <f>'Cuadro Gral'!D243</f>
        <v>-</v>
      </c>
      <c r="E243" s="157" t="str">
        <f>'Cuadro Gral'!E243</f>
        <v>-</v>
      </c>
      <c r="F243" s="157" t="str">
        <f>'Cuadro Gral'!F243</f>
        <v>-</v>
      </c>
      <c r="G243" s="157" t="str">
        <f>'Cuadro Gral'!G243</f>
        <v>-</v>
      </c>
      <c r="H243" s="211">
        <f>'Cuadro Gral'!H243</f>
        <v>101.69655172413795</v>
      </c>
      <c r="I243" s="211">
        <f>'Cuadro Gral'!I243</f>
        <v>108.50132625994692</v>
      </c>
      <c r="J243" s="211">
        <f>'Cuadro Gral'!J243</f>
        <v>104.00435771125424</v>
      </c>
      <c r="K243" s="153"/>
      <c r="L243" s="17" t="s">
        <v>179</v>
      </c>
      <c r="M243" s="211">
        <f>'Cuadro Gral'!K243</f>
        <v>99.50738916256158</v>
      </c>
      <c r="N243" s="211">
        <f>'Cuadro Gral'!L243</f>
        <v>91.074559572513976</v>
      </c>
      <c r="O243" s="211">
        <f>'Cuadro Gral'!M243</f>
        <v>82.641729982466387</v>
      </c>
      <c r="P243" s="211">
        <f>'Cuadro Gral'!N243</f>
        <v>68.351230405540974</v>
      </c>
      <c r="Q243" s="211">
        <f>'Cuadro Gral'!O243</f>
        <v>54.060730828615547</v>
      </c>
      <c r="R243" s="211">
        <f>'Cuadro Gral'!P243</f>
        <v>61.452979688565996</v>
      </c>
      <c r="S243" s="211">
        <f>'Cuadro Gral'!Q243</f>
        <v>68.845228548516445</v>
      </c>
      <c r="T243" s="152"/>
      <c r="U243" s="152"/>
      <c r="V243" s="15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</row>
    <row r="244" spans="1:43" x14ac:dyDescent="0.25">
      <c r="B244" s="251"/>
      <c r="C244" s="251"/>
      <c r="D244" s="251"/>
      <c r="E244" s="251"/>
      <c r="F244" s="251"/>
      <c r="G244" s="251"/>
      <c r="H244" s="251"/>
      <c r="I244" s="251"/>
      <c r="J244" s="251"/>
      <c r="K244" s="12"/>
      <c r="L244" s="251"/>
      <c r="M244" s="251"/>
      <c r="N244" s="251"/>
      <c r="O244" s="251"/>
      <c r="P244" s="251"/>
      <c r="Q244" s="251"/>
      <c r="R244" s="251"/>
      <c r="S244" s="251"/>
      <c r="T244" s="152"/>
      <c r="U244" s="152"/>
      <c r="V244" s="15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</row>
    <row r="245" spans="1:43" x14ac:dyDescent="0.25">
      <c r="A245" s="205"/>
      <c r="B245" s="155" t="s">
        <v>281</v>
      </c>
      <c r="C245" s="155"/>
      <c r="D245" s="155"/>
      <c r="E245" s="155"/>
      <c r="F245" s="155"/>
      <c r="G245" s="155"/>
      <c r="H245" s="155"/>
      <c r="I245" s="155"/>
      <c r="J245" s="155"/>
      <c r="K245" s="121"/>
      <c r="L245" s="155" t="s">
        <v>281</v>
      </c>
      <c r="M245" s="155"/>
      <c r="N245" s="155"/>
      <c r="O245" s="155"/>
      <c r="P245" s="155"/>
      <c r="Q245" s="155"/>
      <c r="R245" s="155"/>
      <c r="S245" s="155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</row>
    <row r="246" spans="1:43" x14ac:dyDescent="0.25">
      <c r="A246" s="151"/>
      <c r="B246" s="9"/>
      <c r="C246" s="122">
        <v>1920</v>
      </c>
      <c r="D246" s="122">
        <v>1921</v>
      </c>
      <c r="E246" s="122">
        <v>1922</v>
      </c>
      <c r="F246" s="122">
        <v>1923</v>
      </c>
      <c r="G246" s="122">
        <v>1924</v>
      </c>
      <c r="H246" s="122">
        <v>1925</v>
      </c>
      <c r="I246" s="122">
        <v>1926</v>
      </c>
      <c r="J246" s="122">
        <v>1927</v>
      </c>
      <c r="K246" s="156"/>
      <c r="L246" s="122"/>
      <c r="M246" s="122">
        <v>1928</v>
      </c>
      <c r="N246" s="122">
        <v>1929</v>
      </c>
      <c r="O246" s="122">
        <v>1930</v>
      </c>
      <c r="P246" s="122">
        <v>1931</v>
      </c>
      <c r="Q246" s="122">
        <v>1932</v>
      </c>
      <c r="R246" s="122">
        <v>1933</v>
      </c>
      <c r="S246" s="122">
        <v>1934</v>
      </c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</row>
    <row r="247" spans="1:43" x14ac:dyDescent="0.25">
      <c r="B247" s="7" t="s">
        <v>188</v>
      </c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</row>
    <row r="248" spans="1:43" x14ac:dyDescent="0.25">
      <c r="B248" s="125" t="s">
        <v>161</v>
      </c>
      <c r="C248" s="212">
        <f>'Cuadro Gral'!M248</f>
        <v>289</v>
      </c>
      <c r="D248" s="212">
        <f>'Cuadro Gral'!N248</f>
        <v>256</v>
      </c>
      <c r="E248" s="212">
        <f>'Cuadro Gral'!O248</f>
        <v>212</v>
      </c>
      <c r="F248" s="212">
        <f>'Cuadro Gral'!P248</f>
        <v>223</v>
      </c>
      <c r="G248" s="212">
        <f>'Cuadro Gral'!Q248</f>
        <v>295</v>
      </c>
      <c r="H248" s="212">
        <f>'Cuadro Gral'!R248</f>
        <v>330.6</v>
      </c>
      <c r="I248" s="212">
        <f>'Cuadro Gral'!S248</f>
        <v>385.2</v>
      </c>
      <c r="J248" s="212">
        <f>'Cuadro Gral'!T248</f>
        <v>451.1</v>
      </c>
      <c r="K248" s="128"/>
      <c r="L248" s="125" t="s">
        <v>70</v>
      </c>
      <c r="M248" s="212">
        <f>'Cuadro Gral'!U248</f>
        <v>466.3</v>
      </c>
      <c r="N248" s="212">
        <f>'Cuadro Gral'!L248</f>
        <v>322</v>
      </c>
      <c r="O248" s="212">
        <f>'Cuadro Gral'!M248</f>
        <v>289</v>
      </c>
      <c r="P248" s="212">
        <f>'Cuadro Gral'!N248</f>
        <v>256</v>
      </c>
      <c r="Q248" s="212">
        <f>'Cuadro Gral'!O248</f>
        <v>212</v>
      </c>
      <c r="R248" s="212">
        <f>'Cuadro Gral'!P248</f>
        <v>223</v>
      </c>
      <c r="S248" s="212">
        <f>'Cuadro Gral'!Q248</f>
        <v>295</v>
      </c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</row>
    <row r="249" spans="1:43" x14ac:dyDescent="0.25">
      <c r="B249" s="123" t="s">
        <v>69</v>
      </c>
      <c r="C249" s="212">
        <f>'Cuadro Gral'!M249</f>
        <v>289</v>
      </c>
      <c r="D249" s="212">
        <f>'Cuadro Gral'!N249</f>
        <v>256</v>
      </c>
      <c r="E249" s="212">
        <f>'Cuadro Gral'!O249</f>
        <v>212</v>
      </c>
      <c r="F249" s="212">
        <f>'Cuadro Gral'!P249</f>
        <v>223</v>
      </c>
      <c r="G249" s="212">
        <f>'Cuadro Gral'!Q249</f>
        <v>295</v>
      </c>
      <c r="H249" s="212">
        <f>'Cuadro Gral'!R249</f>
        <v>313</v>
      </c>
      <c r="I249" s="212">
        <f>'Cuadro Gral'!S249</f>
        <v>385</v>
      </c>
      <c r="J249" s="212">
        <f>'Cuadro Gral'!T249</f>
        <v>451</v>
      </c>
      <c r="K249" s="116"/>
      <c r="L249" s="123" t="s">
        <v>69</v>
      </c>
      <c r="M249" s="212">
        <f>'Cuadro Gral'!U249</f>
        <v>438</v>
      </c>
      <c r="N249" s="212">
        <f>'Cuadro Gral'!L249</f>
        <v>322</v>
      </c>
      <c r="O249" s="212">
        <f>'Cuadro Gral'!M249</f>
        <v>289</v>
      </c>
      <c r="P249" s="212">
        <f>'Cuadro Gral'!N249</f>
        <v>256</v>
      </c>
      <c r="Q249" s="212">
        <f>'Cuadro Gral'!O249</f>
        <v>212</v>
      </c>
      <c r="R249" s="212">
        <f>'Cuadro Gral'!P249</f>
        <v>223</v>
      </c>
      <c r="S249" s="212">
        <f>'Cuadro Gral'!Q249</f>
        <v>295</v>
      </c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</row>
    <row r="250" spans="1:43" x14ac:dyDescent="0.25">
      <c r="B250" s="123" t="s">
        <v>73</v>
      </c>
      <c r="C250" s="212">
        <f>'Cuadro Gral'!M250</f>
        <v>289</v>
      </c>
      <c r="D250" s="212">
        <f>'Cuadro Gral'!N250</f>
        <v>256</v>
      </c>
      <c r="E250" s="212">
        <f>'Cuadro Gral'!O250</f>
        <v>212</v>
      </c>
      <c r="F250" s="212">
        <f>'Cuadro Gral'!P250</f>
        <v>223</v>
      </c>
      <c r="G250" s="212">
        <f>'Cuadro Gral'!Q250</f>
        <v>295</v>
      </c>
      <c r="H250" s="212">
        <f>'Cuadro Gral'!R250</f>
        <v>313</v>
      </c>
      <c r="I250" s="212">
        <f>'Cuadro Gral'!S250</f>
        <v>385</v>
      </c>
      <c r="J250" s="212">
        <f>'Cuadro Gral'!T250</f>
        <v>451</v>
      </c>
      <c r="K250" s="116"/>
      <c r="L250" s="123" t="s">
        <v>73</v>
      </c>
      <c r="M250" s="212">
        <f>'Cuadro Gral'!U250</f>
        <v>438</v>
      </c>
      <c r="N250" s="212">
        <f>'Cuadro Gral'!L250</f>
        <v>322</v>
      </c>
      <c r="O250" s="212">
        <f>'Cuadro Gral'!M250</f>
        <v>289</v>
      </c>
      <c r="P250" s="212">
        <f>'Cuadro Gral'!N250</f>
        <v>256</v>
      </c>
      <c r="Q250" s="212">
        <f>'Cuadro Gral'!O250</f>
        <v>212</v>
      </c>
      <c r="R250" s="212">
        <f>'Cuadro Gral'!P250</f>
        <v>223</v>
      </c>
      <c r="S250" s="212">
        <f>'Cuadro Gral'!Q250</f>
        <v>295</v>
      </c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</row>
    <row r="251" spans="1:43" x14ac:dyDescent="0.25">
      <c r="B251" s="123" t="s">
        <v>74</v>
      </c>
      <c r="C251" s="212">
        <f>'Cuadro Gral'!M251</f>
        <v>289</v>
      </c>
      <c r="D251" s="212">
        <f>'Cuadro Gral'!N251</f>
        <v>256</v>
      </c>
      <c r="E251" s="212">
        <f>'Cuadro Gral'!O251</f>
        <v>212</v>
      </c>
      <c r="F251" s="212">
        <f>'Cuadro Gral'!P251</f>
        <v>223</v>
      </c>
      <c r="G251" s="212">
        <f>'Cuadro Gral'!Q251</f>
        <v>295</v>
      </c>
      <c r="H251" s="212">
        <f>'Cuadro Gral'!R251</f>
        <v>313</v>
      </c>
      <c r="I251" s="212">
        <f>'Cuadro Gral'!S251</f>
        <v>385</v>
      </c>
      <c r="J251" s="212">
        <f>'Cuadro Gral'!T251</f>
        <v>451</v>
      </c>
      <c r="K251" s="116"/>
      <c r="L251" s="123" t="s">
        <v>74</v>
      </c>
      <c r="M251" s="212">
        <f>'Cuadro Gral'!U251</f>
        <v>438</v>
      </c>
      <c r="N251" s="212">
        <f>'Cuadro Gral'!L251</f>
        <v>322</v>
      </c>
      <c r="O251" s="212">
        <f>'Cuadro Gral'!M251</f>
        <v>289</v>
      </c>
      <c r="P251" s="212">
        <f>'Cuadro Gral'!N251</f>
        <v>256</v>
      </c>
      <c r="Q251" s="212">
        <f>'Cuadro Gral'!O251</f>
        <v>212</v>
      </c>
      <c r="R251" s="212">
        <f>'Cuadro Gral'!P251</f>
        <v>223</v>
      </c>
      <c r="S251" s="212">
        <f>'Cuadro Gral'!Q251</f>
        <v>295</v>
      </c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</row>
    <row r="252" spans="1:43" x14ac:dyDescent="0.25">
      <c r="B252" s="123" t="s">
        <v>75</v>
      </c>
      <c r="C252" s="141" t="str">
        <f>'Cuadro Gral'!M252</f>
        <v>-</v>
      </c>
      <c r="D252" s="141" t="str">
        <f>'Cuadro Gral'!N252</f>
        <v>-</v>
      </c>
      <c r="E252" s="141" t="str">
        <f>'Cuadro Gral'!O252</f>
        <v>-</v>
      </c>
      <c r="F252" s="141" t="str">
        <f>'Cuadro Gral'!P252</f>
        <v>-</v>
      </c>
      <c r="G252" s="141" t="str">
        <f>'Cuadro Gral'!Q252</f>
        <v>-</v>
      </c>
      <c r="H252" s="212">
        <f>'Cuadro Gral'!R252</f>
        <v>330.6</v>
      </c>
      <c r="I252" s="212">
        <f>'Cuadro Gral'!S252</f>
        <v>385.2</v>
      </c>
      <c r="J252" s="212">
        <f>'Cuadro Gral'!T252</f>
        <v>451.1</v>
      </c>
      <c r="K252" s="89"/>
      <c r="L252" s="123" t="s">
        <v>75</v>
      </c>
      <c r="M252" s="212">
        <f>'Cuadro Gral'!U252</f>
        <v>466.3</v>
      </c>
      <c r="N252" s="141" t="str">
        <f>'Cuadro Gral'!L252</f>
        <v>-</v>
      </c>
      <c r="O252" s="141" t="str">
        <f>'Cuadro Gral'!M252</f>
        <v>-</v>
      </c>
      <c r="P252" s="141" t="str">
        <f>'Cuadro Gral'!N252</f>
        <v>-</v>
      </c>
      <c r="Q252" s="141" t="str">
        <f>'Cuadro Gral'!O252</f>
        <v>-</v>
      </c>
      <c r="R252" s="141" t="str">
        <f>'Cuadro Gral'!P252</f>
        <v>-</v>
      </c>
      <c r="S252" s="141" t="str">
        <f>'Cuadro Gral'!Q252</f>
        <v>-</v>
      </c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</row>
    <row r="253" spans="1:43" x14ac:dyDescent="0.25">
      <c r="B253" s="123" t="s">
        <v>76</v>
      </c>
      <c r="C253" s="141" t="str">
        <f>'Cuadro Gral'!M253</f>
        <v>-</v>
      </c>
      <c r="D253" s="141" t="str">
        <f>'Cuadro Gral'!N253</f>
        <v>-</v>
      </c>
      <c r="E253" s="141" t="str">
        <f>'Cuadro Gral'!O253</f>
        <v>-</v>
      </c>
      <c r="F253" s="141" t="str">
        <f>'Cuadro Gral'!P253</f>
        <v>-</v>
      </c>
      <c r="G253" s="141" t="str">
        <f>'Cuadro Gral'!Q253</f>
        <v>-</v>
      </c>
      <c r="H253" s="141" t="str">
        <f>'Cuadro Gral'!R253</f>
        <v>-</v>
      </c>
      <c r="I253" s="141" t="str">
        <f>'Cuadro Gral'!S253</f>
        <v>-</v>
      </c>
      <c r="J253" s="141" t="str">
        <f>'Cuadro Gral'!T253</f>
        <v>-</v>
      </c>
      <c r="K253" s="89"/>
      <c r="L253" s="123" t="s">
        <v>76</v>
      </c>
      <c r="M253" s="141" t="str">
        <f>'Cuadro Gral'!U253</f>
        <v>-</v>
      </c>
      <c r="N253" s="141" t="str">
        <f>'Cuadro Gral'!L253</f>
        <v>-</v>
      </c>
      <c r="O253" s="141" t="str">
        <f>'Cuadro Gral'!M253</f>
        <v>-</v>
      </c>
      <c r="P253" s="141" t="str">
        <f>'Cuadro Gral'!N253</f>
        <v>-</v>
      </c>
      <c r="Q253" s="141" t="str">
        <f>'Cuadro Gral'!O253</f>
        <v>-</v>
      </c>
      <c r="R253" s="141" t="str">
        <f>'Cuadro Gral'!P253</f>
        <v>-</v>
      </c>
      <c r="S253" s="141" t="str">
        <f>'Cuadro Gral'!Q253</f>
        <v>-</v>
      </c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</row>
    <row r="254" spans="1:43" x14ac:dyDescent="0.25">
      <c r="B254" s="123" t="s">
        <v>77</v>
      </c>
      <c r="C254" s="141" t="str">
        <f>'Cuadro Gral'!M254</f>
        <v>-</v>
      </c>
      <c r="D254" s="141" t="str">
        <f>'Cuadro Gral'!N254</f>
        <v>-</v>
      </c>
      <c r="E254" s="141" t="str">
        <f>'Cuadro Gral'!O254</f>
        <v>-</v>
      </c>
      <c r="F254" s="141" t="str">
        <f>'Cuadro Gral'!P254</f>
        <v>-</v>
      </c>
      <c r="G254" s="141" t="str">
        <f>'Cuadro Gral'!Q254</f>
        <v>-</v>
      </c>
      <c r="H254" s="141" t="str">
        <f>'Cuadro Gral'!R254</f>
        <v>-</v>
      </c>
      <c r="I254" s="141" t="str">
        <f>'Cuadro Gral'!S254</f>
        <v>-</v>
      </c>
      <c r="J254" s="141" t="str">
        <f>'Cuadro Gral'!T254</f>
        <v>-</v>
      </c>
      <c r="K254" s="89"/>
      <c r="L254" s="123" t="s">
        <v>77</v>
      </c>
      <c r="M254" s="141" t="str">
        <f>'Cuadro Gral'!U254</f>
        <v>-</v>
      </c>
      <c r="N254" s="141" t="str">
        <f>'Cuadro Gral'!L254</f>
        <v>-</v>
      </c>
      <c r="O254" s="141" t="str">
        <f>'Cuadro Gral'!M254</f>
        <v>-</v>
      </c>
      <c r="P254" s="141" t="str">
        <f>'Cuadro Gral'!N254</f>
        <v>-</v>
      </c>
      <c r="Q254" s="141" t="str">
        <f>'Cuadro Gral'!O254</f>
        <v>-</v>
      </c>
      <c r="R254" s="141" t="str">
        <f>'Cuadro Gral'!P254</f>
        <v>-</v>
      </c>
      <c r="S254" s="141" t="str">
        <f>'Cuadro Gral'!Q254</f>
        <v>-</v>
      </c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</row>
    <row r="255" spans="1:43" x14ac:dyDescent="0.25">
      <c r="B255" s="125" t="s">
        <v>166</v>
      </c>
      <c r="C255" s="212">
        <f>'Cuadro Gral'!M255</f>
        <v>279</v>
      </c>
      <c r="D255" s="212">
        <f>'Cuadro Gral'!N255</f>
        <v>227</v>
      </c>
      <c r="E255" s="212">
        <f>'Cuadro Gral'!O255</f>
        <v>212</v>
      </c>
      <c r="F255" s="212">
        <f>'Cuadro Gral'!P255</f>
        <v>246</v>
      </c>
      <c r="G255" s="212">
        <f>'Cuadro Gral'!Q255</f>
        <v>265</v>
      </c>
      <c r="H255" s="212">
        <f>'Cuadro Gral'!R255</f>
        <v>301</v>
      </c>
      <c r="I255" s="212">
        <f>'Cuadro Gral'!S255</f>
        <v>406</v>
      </c>
      <c r="J255" s="212">
        <f>'Cuadro Gral'!T255</f>
        <v>479</v>
      </c>
      <c r="K255" s="131"/>
      <c r="L255" s="125" t="s">
        <v>71</v>
      </c>
      <c r="M255" s="212">
        <f>'Cuadro Gral'!U255</f>
        <v>506.8</v>
      </c>
      <c r="N255" s="212">
        <f>'Cuadro Gral'!L255</f>
        <v>276</v>
      </c>
      <c r="O255" s="212">
        <f>'Cuadro Gral'!M255</f>
        <v>279</v>
      </c>
      <c r="P255" s="212">
        <f>'Cuadro Gral'!N255</f>
        <v>227</v>
      </c>
      <c r="Q255" s="212">
        <f>'Cuadro Gral'!O255</f>
        <v>212</v>
      </c>
      <c r="R255" s="212">
        <f>'Cuadro Gral'!P255</f>
        <v>246</v>
      </c>
      <c r="S255" s="212">
        <f>'Cuadro Gral'!Q255</f>
        <v>265</v>
      </c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</row>
    <row r="256" spans="1:43" x14ac:dyDescent="0.25">
      <c r="B256" s="123" t="s">
        <v>69</v>
      </c>
      <c r="C256" s="212">
        <f>'Cuadro Gral'!M256</f>
        <v>279</v>
      </c>
      <c r="D256" s="212">
        <f>'Cuadro Gral'!N256</f>
        <v>227</v>
      </c>
      <c r="E256" s="212">
        <f>'Cuadro Gral'!O256</f>
        <v>212</v>
      </c>
      <c r="F256" s="212">
        <f>'Cuadro Gral'!P256</f>
        <v>246</v>
      </c>
      <c r="G256" s="212">
        <f>'Cuadro Gral'!Q256</f>
        <v>265</v>
      </c>
      <c r="H256" s="212">
        <f>'Cuadro Gral'!R256</f>
        <v>301</v>
      </c>
      <c r="I256" s="212">
        <f>'Cuadro Gral'!S256</f>
        <v>406</v>
      </c>
      <c r="J256" s="212">
        <f>'Cuadro Gral'!T256</f>
        <v>479</v>
      </c>
      <c r="K256" s="116"/>
      <c r="L256" s="123" t="s">
        <v>69</v>
      </c>
      <c r="M256" s="212">
        <f>'Cuadro Gral'!U256</f>
        <v>504</v>
      </c>
      <c r="N256" s="212">
        <f>'Cuadro Gral'!L256</f>
        <v>276</v>
      </c>
      <c r="O256" s="212">
        <f>'Cuadro Gral'!M256</f>
        <v>279</v>
      </c>
      <c r="P256" s="212">
        <f>'Cuadro Gral'!N256</f>
        <v>227</v>
      </c>
      <c r="Q256" s="212">
        <f>'Cuadro Gral'!O256</f>
        <v>212</v>
      </c>
      <c r="R256" s="212">
        <f>'Cuadro Gral'!P256</f>
        <v>246</v>
      </c>
      <c r="S256" s="212">
        <f>'Cuadro Gral'!Q256</f>
        <v>265</v>
      </c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</row>
    <row r="257" spans="1:43" x14ac:dyDescent="0.25">
      <c r="B257" s="123" t="s">
        <v>78</v>
      </c>
      <c r="C257" s="212">
        <f>'Cuadro Gral'!M257</f>
        <v>279</v>
      </c>
      <c r="D257" s="212">
        <f>'Cuadro Gral'!N257</f>
        <v>226</v>
      </c>
      <c r="E257" s="212">
        <f>'Cuadro Gral'!O257</f>
        <v>212</v>
      </c>
      <c r="F257" s="212">
        <f>'Cuadro Gral'!P257</f>
        <v>246</v>
      </c>
      <c r="G257" s="212">
        <f>'Cuadro Gral'!Q257</f>
        <v>265</v>
      </c>
      <c r="H257" s="212">
        <f>'Cuadro Gral'!R257</f>
        <v>301</v>
      </c>
      <c r="I257" s="212">
        <f>'Cuadro Gral'!S257</f>
        <v>406</v>
      </c>
      <c r="J257" s="212">
        <f>'Cuadro Gral'!T257</f>
        <v>479</v>
      </c>
      <c r="K257" s="105"/>
      <c r="L257" s="123" t="s">
        <v>78</v>
      </c>
      <c r="M257" s="212">
        <f>'Cuadro Gral'!U257</f>
        <v>504</v>
      </c>
      <c r="N257" s="212">
        <f>'Cuadro Gral'!L257</f>
        <v>276</v>
      </c>
      <c r="O257" s="212">
        <f>'Cuadro Gral'!M257</f>
        <v>279</v>
      </c>
      <c r="P257" s="212">
        <f>'Cuadro Gral'!N257</f>
        <v>226</v>
      </c>
      <c r="Q257" s="212">
        <f>'Cuadro Gral'!O257</f>
        <v>212</v>
      </c>
      <c r="R257" s="212">
        <f>'Cuadro Gral'!P257</f>
        <v>246</v>
      </c>
      <c r="S257" s="212">
        <f>'Cuadro Gral'!Q257</f>
        <v>265</v>
      </c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</row>
    <row r="258" spans="1:43" x14ac:dyDescent="0.25">
      <c r="B258" s="123" t="s">
        <v>79</v>
      </c>
      <c r="C258" s="212">
        <f>'Cuadro Gral'!M258</f>
        <v>279</v>
      </c>
      <c r="D258" s="212">
        <f>'Cuadro Gral'!N258</f>
        <v>226</v>
      </c>
      <c r="E258" s="212">
        <f>'Cuadro Gral'!O258</f>
        <v>212</v>
      </c>
      <c r="F258" s="212">
        <f>'Cuadro Gral'!P258</f>
        <v>245</v>
      </c>
      <c r="G258" s="212">
        <f>'Cuadro Gral'!Q258</f>
        <v>265</v>
      </c>
      <c r="H258" s="212">
        <f>'Cuadro Gral'!R258</f>
        <v>301</v>
      </c>
      <c r="I258" s="212">
        <f>'Cuadro Gral'!S258</f>
        <v>406</v>
      </c>
      <c r="J258" s="212">
        <f>'Cuadro Gral'!T258</f>
        <v>479</v>
      </c>
      <c r="K258" s="116"/>
      <c r="L258" s="123" t="s">
        <v>79</v>
      </c>
      <c r="M258" s="212">
        <f>'Cuadro Gral'!U258</f>
        <v>504</v>
      </c>
      <c r="N258" s="212">
        <f>'Cuadro Gral'!L258</f>
        <v>276</v>
      </c>
      <c r="O258" s="212">
        <f>'Cuadro Gral'!M258</f>
        <v>279</v>
      </c>
      <c r="P258" s="212">
        <f>'Cuadro Gral'!N258</f>
        <v>226</v>
      </c>
      <c r="Q258" s="212">
        <f>'Cuadro Gral'!O258</f>
        <v>212</v>
      </c>
      <c r="R258" s="212">
        <f>'Cuadro Gral'!P258</f>
        <v>245</v>
      </c>
      <c r="S258" s="212">
        <f>'Cuadro Gral'!Q258</f>
        <v>265</v>
      </c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</row>
    <row r="259" spans="1:43" x14ac:dyDescent="0.25">
      <c r="B259" s="123" t="s">
        <v>75</v>
      </c>
      <c r="C259" s="141" t="str">
        <f>'Cuadro Gral'!M259</f>
        <v>-</v>
      </c>
      <c r="D259" s="141" t="str">
        <f>'Cuadro Gral'!N259</f>
        <v>-</v>
      </c>
      <c r="E259" s="141" t="str">
        <f>'Cuadro Gral'!O259</f>
        <v>-</v>
      </c>
      <c r="F259" s="141" t="str">
        <f>'Cuadro Gral'!P259</f>
        <v>-</v>
      </c>
      <c r="G259" s="141" t="str">
        <f>'Cuadro Gral'!Q259</f>
        <v>-</v>
      </c>
      <c r="H259" s="212">
        <f>'Cuadro Gral'!R259</f>
        <v>300.8</v>
      </c>
      <c r="I259" s="212">
        <f>'Cuadro Gral'!S259</f>
        <v>402.3</v>
      </c>
      <c r="J259" s="212">
        <f>'Cuadro Gral'!T259</f>
        <v>466.2</v>
      </c>
      <c r="K259" s="118"/>
      <c r="L259" s="123" t="s">
        <v>75</v>
      </c>
      <c r="M259" s="212">
        <f>'Cuadro Gral'!U259</f>
        <v>506.8</v>
      </c>
      <c r="N259" s="141" t="str">
        <f>'Cuadro Gral'!L259</f>
        <v>-</v>
      </c>
      <c r="O259" s="141" t="str">
        <f>'Cuadro Gral'!M259</f>
        <v>-</v>
      </c>
      <c r="P259" s="141" t="str">
        <f>'Cuadro Gral'!N259</f>
        <v>-</v>
      </c>
      <c r="Q259" s="141" t="str">
        <f>'Cuadro Gral'!O259</f>
        <v>-</v>
      </c>
      <c r="R259" s="141" t="str">
        <f>'Cuadro Gral'!P259</f>
        <v>-</v>
      </c>
      <c r="S259" s="141" t="str">
        <f>'Cuadro Gral'!Q259</f>
        <v>-</v>
      </c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</row>
    <row r="260" spans="1:43" x14ac:dyDescent="0.25">
      <c r="B260" s="123" t="s">
        <v>76</v>
      </c>
      <c r="C260" s="141" t="str">
        <f>'Cuadro Gral'!M260</f>
        <v>-</v>
      </c>
      <c r="D260" s="141" t="str">
        <f>'Cuadro Gral'!N260</f>
        <v>-</v>
      </c>
      <c r="E260" s="141" t="str">
        <f>'Cuadro Gral'!O260</f>
        <v>-</v>
      </c>
      <c r="F260" s="141" t="str">
        <f>'Cuadro Gral'!P260</f>
        <v>-</v>
      </c>
      <c r="G260" s="141" t="str">
        <f>'Cuadro Gral'!Q260</f>
        <v>-</v>
      </c>
      <c r="H260" s="141" t="str">
        <f>'Cuadro Gral'!R260</f>
        <v>-</v>
      </c>
      <c r="I260" s="141" t="str">
        <f>'Cuadro Gral'!S260</f>
        <v>-</v>
      </c>
      <c r="J260" s="141" t="str">
        <f>'Cuadro Gral'!T260</f>
        <v>-</v>
      </c>
      <c r="K260" s="118"/>
      <c r="L260" s="123" t="s">
        <v>76</v>
      </c>
      <c r="M260" s="141" t="str">
        <f>'Cuadro Gral'!U260</f>
        <v>-</v>
      </c>
      <c r="N260" s="141" t="str">
        <f>'Cuadro Gral'!L260</f>
        <v>-</v>
      </c>
      <c r="O260" s="141" t="str">
        <f>'Cuadro Gral'!M260</f>
        <v>-</v>
      </c>
      <c r="P260" s="141" t="str">
        <f>'Cuadro Gral'!N260</f>
        <v>-</v>
      </c>
      <c r="Q260" s="141" t="str">
        <f>'Cuadro Gral'!O260</f>
        <v>-</v>
      </c>
      <c r="R260" s="141" t="str">
        <f>'Cuadro Gral'!P260</f>
        <v>-</v>
      </c>
      <c r="S260" s="141" t="str">
        <f>'Cuadro Gral'!Q260</f>
        <v>-</v>
      </c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</row>
    <row r="261" spans="1:43" x14ac:dyDescent="0.25">
      <c r="B261" s="123" t="s">
        <v>77</v>
      </c>
      <c r="C261" s="141" t="str">
        <f>'Cuadro Gral'!M261</f>
        <v>-</v>
      </c>
      <c r="D261" s="141" t="str">
        <f>'Cuadro Gral'!N261</f>
        <v>-</v>
      </c>
      <c r="E261" s="141" t="str">
        <f>'Cuadro Gral'!O261</f>
        <v>-</v>
      </c>
      <c r="F261" s="141" t="str">
        <f>'Cuadro Gral'!P261</f>
        <v>-</v>
      </c>
      <c r="G261" s="141" t="str">
        <f>'Cuadro Gral'!Q261</f>
        <v>-</v>
      </c>
      <c r="H261" s="141" t="str">
        <f>'Cuadro Gral'!R261</f>
        <v>-</v>
      </c>
      <c r="I261" s="141" t="str">
        <f>'Cuadro Gral'!S261</f>
        <v>-</v>
      </c>
      <c r="J261" s="141" t="str">
        <f>'Cuadro Gral'!T261</f>
        <v>-</v>
      </c>
      <c r="K261" s="118"/>
      <c r="L261" s="123" t="s">
        <v>77</v>
      </c>
      <c r="M261" s="141" t="str">
        <f>'Cuadro Gral'!U261</f>
        <v>-</v>
      </c>
      <c r="N261" s="141" t="str">
        <f>'Cuadro Gral'!L261</f>
        <v>-</v>
      </c>
      <c r="O261" s="141" t="str">
        <f>'Cuadro Gral'!M261</f>
        <v>-</v>
      </c>
      <c r="P261" s="141" t="str">
        <f>'Cuadro Gral'!N261</f>
        <v>-</v>
      </c>
      <c r="Q261" s="141" t="str">
        <f>'Cuadro Gral'!O261</f>
        <v>-</v>
      </c>
      <c r="R261" s="141" t="str">
        <f>'Cuadro Gral'!P261</f>
        <v>-</v>
      </c>
      <c r="S261" s="141" t="str">
        <f>'Cuadro Gral'!Q261</f>
        <v>-</v>
      </c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</row>
    <row r="262" spans="1:43" x14ac:dyDescent="0.25">
      <c r="B262" s="125" t="s">
        <v>167</v>
      </c>
      <c r="C262" s="212">
        <f>'Cuadro Gral'!M262</f>
        <v>10</v>
      </c>
      <c r="D262" s="212">
        <f>'Cuadro Gral'!N262</f>
        <v>29</v>
      </c>
      <c r="E262" s="212">
        <f>'Cuadro Gral'!O262</f>
        <v>0</v>
      </c>
      <c r="F262" s="212">
        <f>'Cuadro Gral'!P262</f>
        <v>-23</v>
      </c>
      <c r="G262" s="212">
        <f>'Cuadro Gral'!Q262</f>
        <v>30</v>
      </c>
      <c r="H262" s="212">
        <f>'Cuadro Gral'!R262</f>
        <v>29.600000000000023</v>
      </c>
      <c r="I262" s="212">
        <f>'Cuadro Gral'!S262</f>
        <v>-20.800000000000011</v>
      </c>
      <c r="J262" s="212">
        <f>'Cuadro Gral'!T262</f>
        <v>-27.899999999999977</v>
      </c>
      <c r="K262" s="131"/>
      <c r="L262" s="125" t="s">
        <v>72</v>
      </c>
      <c r="M262" s="212">
        <f>'Cuadro Gral'!U262</f>
        <v>-40.5</v>
      </c>
      <c r="N262" s="212">
        <f>'Cuadro Gral'!L262</f>
        <v>46</v>
      </c>
      <c r="O262" s="212">
        <f>'Cuadro Gral'!M262</f>
        <v>10</v>
      </c>
      <c r="P262" s="212">
        <f>'Cuadro Gral'!N262</f>
        <v>29</v>
      </c>
      <c r="Q262" s="212">
        <f>'Cuadro Gral'!O262</f>
        <v>0</v>
      </c>
      <c r="R262" s="212">
        <f>'Cuadro Gral'!P262</f>
        <v>-23</v>
      </c>
      <c r="S262" s="212">
        <f>'Cuadro Gral'!Q262</f>
        <v>30</v>
      </c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</row>
    <row r="263" spans="1:43" x14ac:dyDescent="0.25">
      <c r="B263" s="123" t="s">
        <v>69</v>
      </c>
      <c r="C263" s="212">
        <f>'Cuadro Gral'!M263</f>
        <v>10</v>
      </c>
      <c r="D263" s="212">
        <f>'Cuadro Gral'!N263</f>
        <v>29</v>
      </c>
      <c r="E263" s="212">
        <f>'Cuadro Gral'!O263</f>
        <v>0</v>
      </c>
      <c r="F263" s="212">
        <f>'Cuadro Gral'!P263</f>
        <v>-23</v>
      </c>
      <c r="G263" s="212">
        <f>'Cuadro Gral'!Q263</f>
        <v>30</v>
      </c>
      <c r="H263" s="212">
        <f>'Cuadro Gral'!R263</f>
        <v>12</v>
      </c>
      <c r="I263" s="212">
        <f>'Cuadro Gral'!S263</f>
        <v>-21</v>
      </c>
      <c r="J263" s="212">
        <f>'Cuadro Gral'!T263</f>
        <v>-28</v>
      </c>
      <c r="K263" s="116"/>
      <c r="L263" s="123" t="s">
        <v>69</v>
      </c>
      <c r="M263" s="212">
        <f>'Cuadro Gral'!U263</f>
        <v>-66</v>
      </c>
      <c r="N263" s="212">
        <f>'Cuadro Gral'!L263</f>
        <v>46</v>
      </c>
      <c r="O263" s="212">
        <f>'Cuadro Gral'!M263</f>
        <v>10</v>
      </c>
      <c r="P263" s="212">
        <f>'Cuadro Gral'!N263</f>
        <v>29</v>
      </c>
      <c r="Q263" s="212">
        <f>'Cuadro Gral'!O263</f>
        <v>0</v>
      </c>
      <c r="R263" s="212">
        <f>'Cuadro Gral'!P263</f>
        <v>-23</v>
      </c>
      <c r="S263" s="212">
        <f>'Cuadro Gral'!Q263</f>
        <v>30</v>
      </c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</row>
    <row r="264" spans="1:43" x14ac:dyDescent="0.25">
      <c r="B264" s="123" t="s">
        <v>78</v>
      </c>
      <c r="C264" s="212">
        <f>'Cuadro Gral'!M264</f>
        <v>10</v>
      </c>
      <c r="D264" s="212">
        <f>'Cuadro Gral'!N264</f>
        <v>30</v>
      </c>
      <c r="E264" s="212">
        <f>'Cuadro Gral'!O264</f>
        <v>0</v>
      </c>
      <c r="F264" s="212">
        <f>'Cuadro Gral'!P264</f>
        <v>-23</v>
      </c>
      <c r="G264" s="212">
        <f>'Cuadro Gral'!Q264</f>
        <v>30</v>
      </c>
      <c r="H264" s="212">
        <f>'Cuadro Gral'!R264</f>
        <v>12</v>
      </c>
      <c r="I264" s="212">
        <f>'Cuadro Gral'!S264</f>
        <v>-21</v>
      </c>
      <c r="J264" s="212">
        <f>'Cuadro Gral'!T264</f>
        <v>-28</v>
      </c>
      <c r="K264" s="116"/>
      <c r="L264" s="123" t="s">
        <v>78</v>
      </c>
      <c r="M264" s="212">
        <f>'Cuadro Gral'!U264</f>
        <v>-66</v>
      </c>
      <c r="N264" s="212">
        <f>'Cuadro Gral'!L264</f>
        <v>46</v>
      </c>
      <c r="O264" s="212">
        <f>'Cuadro Gral'!M264</f>
        <v>10</v>
      </c>
      <c r="P264" s="212">
        <f>'Cuadro Gral'!N264</f>
        <v>30</v>
      </c>
      <c r="Q264" s="212">
        <f>'Cuadro Gral'!O264</f>
        <v>0</v>
      </c>
      <c r="R264" s="212">
        <f>'Cuadro Gral'!P264</f>
        <v>-23</v>
      </c>
      <c r="S264" s="212">
        <f>'Cuadro Gral'!Q264</f>
        <v>30</v>
      </c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</row>
    <row r="265" spans="1:43" x14ac:dyDescent="0.25">
      <c r="B265" s="123" t="s">
        <v>79</v>
      </c>
      <c r="C265" s="212">
        <f>'Cuadro Gral'!M265</f>
        <v>10</v>
      </c>
      <c r="D265" s="212">
        <f>'Cuadro Gral'!N265</f>
        <v>30</v>
      </c>
      <c r="E265" s="212">
        <f>'Cuadro Gral'!O265</f>
        <v>0</v>
      </c>
      <c r="F265" s="212">
        <f>'Cuadro Gral'!P265</f>
        <v>-22</v>
      </c>
      <c r="G265" s="212">
        <f>'Cuadro Gral'!Q265</f>
        <v>30</v>
      </c>
      <c r="H265" s="212">
        <f>'Cuadro Gral'!R265</f>
        <v>12</v>
      </c>
      <c r="I265" s="212">
        <f>'Cuadro Gral'!S265</f>
        <v>-21</v>
      </c>
      <c r="J265" s="212">
        <f>'Cuadro Gral'!T265</f>
        <v>-28</v>
      </c>
      <c r="K265" s="116"/>
      <c r="L265" s="123" t="s">
        <v>79</v>
      </c>
      <c r="M265" s="212">
        <f>'Cuadro Gral'!U265</f>
        <v>-66</v>
      </c>
      <c r="N265" s="212">
        <f>'Cuadro Gral'!L265</f>
        <v>46</v>
      </c>
      <c r="O265" s="212">
        <f>'Cuadro Gral'!M265</f>
        <v>10</v>
      </c>
      <c r="P265" s="212">
        <f>'Cuadro Gral'!N265</f>
        <v>30</v>
      </c>
      <c r="Q265" s="212">
        <f>'Cuadro Gral'!O265</f>
        <v>0</v>
      </c>
      <c r="R265" s="212">
        <f>'Cuadro Gral'!P265</f>
        <v>-22</v>
      </c>
      <c r="S265" s="212">
        <f>'Cuadro Gral'!Q265</f>
        <v>30</v>
      </c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</row>
    <row r="266" spans="1:43" x14ac:dyDescent="0.25">
      <c r="B266" s="123" t="s">
        <v>75</v>
      </c>
      <c r="C266" s="141" t="str">
        <f>'Cuadro Gral'!M266</f>
        <v>-</v>
      </c>
      <c r="D266" s="141" t="str">
        <f>'Cuadro Gral'!N266</f>
        <v>-</v>
      </c>
      <c r="E266" s="141" t="str">
        <f>'Cuadro Gral'!O266</f>
        <v>-</v>
      </c>
      <c r="F266" s="141" t="str">
        <f>'Cuadro Gral'!P266</f>
        <v>-</v>
      </c>
      <c r="G266" s="141" t="str">
        <f>'Cuadro Gral'!Q266</f>
        <v>-</v>
      </c>
      <c r="H266" s="212">
        <f>'Cuadro Gral'!R266</f>
        <v>29.800000000000011</v>
      </c>
      <c r="I266" s="212">
        <f>'Cuadro Gral'!S266</f>
        <v>-17.100000000000023</v>
      </c>
      <c r="J266" s="212">
        <f>'Cuadro Gral'!T266</f>
        <v>-15.099999999999966</v>
      </c>
      <c r="K266" s="118"/>
      <c r="L266" s="123" t="s">
        <v>75</v>
      </c>
      <c r="M266" s="212">
        <f>'Cuadro Gral'!U266</f>
        <v>-40.5</v>
      </c>
      <c r="N266" s="141" t="str">
        <f>'Cuadro Gral'!L266</f>
        <v>-</v>
      </c>
      <c r="O266" s="141" t="str">
        <f>'Cuadro Gral'!M266</f>
        <v>-</v>
      </c>
      <c r="P266" s="141" t="str">
        <f>'Cuadro Gral'!N266</f>
        <v>-</v>
      </c>
      <c r="Q266" s="141" t="str">
        <f>'Cuadro Gral'!O266</f>
        <v>-</v>
      </c>
      <c r="R266" s="141" t="str">
        <f>'Cuadro Gral'!P266</f>
        <v>-</v>
      </c>
      <c r="S266" s="141" t="str">
        <f>'Cuadro Gral'!Q266</f>
        <v>-</v>
      </c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</row>
    <row r="267" spans="1:43" x14ac:dyDescent="0.25">
      <c r="B267" s="123" t="s">
        <v>76</v>
      </c>
      <c r="C267" s="141" t="str">
        <f>'Cuadro Gral'!M267</f>
        <v>-</v>
      </c>
      <c r="D267" s="141" t="str">
        <f>'Cuadro Gral'!N267</f>
        <v>-</v>
      </c>
      <c r="E267" s="141" t="str">
        <f>'Cuadro Gral'!O267</f>
        <v>-</v>
      </c>
      <c r="F267" s="141" t="str">
        <f>'Cuadro Gral'!P267</f>
        <v>-</v>
      </c>
      <c r="G267" s="141" t="str">
        <f>'Cuadro Gral'!Q267</f>
        <v>-</v>
      </c>
      <c r="H267" s="141" t="str">
        <f>'Cuadro Gral'!R267</f>
        <v>-</v>
      </c>
      <c r="I267" s="141" t="str">
        <f>'Cuadro Gral'!S267</f>
        <v>-</v>
      </c>
      <c r="J267" s="141" t="str">
        <f>'Cuadro Gral'!T267</f>
        <v>-</v>
      </c>
      <c r="K267" s="118"/>
      <c r="L267" s="123" t="s">
        <v>76</v>
      </c>
      <c r="M267" s="141" t="str">
        <f>'Cuadro Gral'!U267</f>
        <v>-</v>
      </c>
      <c r="N267" s="141" t="str">
        <f>'Cuadro Gral'!L267</f>
        <v>-</v>
      </c>
      <c r="O267" s="141" t="str">
        <f>'Cuadro Gral'!M267</f>
        <v>-</v>
      </c>
      <c r="P267" s="141" t="str">
        <f>'Cuadro Gral'!N267</f>
        <v>-</v>
      </c>
      <c r="Q267" s="141" t="str">
        <f>'Cuadro Gral'!O267</f>
        <v>-</v>
      </c>
      <c r="R267" s="141" t="str">
        <f>'Cuadro Gral'!P267</f>
        <v>-</v>
      </c>
      <c r="S267" s="141" t="str">
        <f>'Cuadro Gral'!Q267</f>
        <v>-</v>
      </c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</row>
    <row r="268" spans="1:43" x14ac:dyDescent="0.25">
      <c r="B268" s="123" t="s">
        <v>77</v>
      </c>
      <c r="C268" s="141" t="str">
        <f>'Cuadro Gral'!M268</f>
        <v>-</v>
      </c>
      <c r="D268" s="141" t="str">
        <f>'Cuadro Gral'!N268</f>
        <v>-</v>
      </c>
      <c r="E268" s="141" t="str">
        <f>'Cuadro Gral'!O268</f>
        <v>-</v>
      </c>
      <c r="F268" s="141" t="str">
        <f>'Cuadro Gral'!P268</f>
        <v>-</v>
      </c>
      <c r="G268" s="141" t="str">
        <f>'Cuadro Gral'!Q268</f>
        <v>-</v>
      </c>
      <c r="H268" s="141" t="str">
        <f>'Cuadro Gral'!R268</f>
        <v>-</v>
      </c>
      <c r="I268" s="141" t="str">
        <f>'Cuadro Gral'!S268</f>
        <v>-</v>
      </c>
      <c r="J268" s="141" t="str">
        <f>'Cuadro Gral'!T268</f>
        <v>-</v>
      </c>
      <c r="K268" s="118"/>
      <c r="L268" s="123" t="s">
        <v>77</v>
      </c>
      <c r="M268" s="141" t="str">
        <f>'Cuadro Gral'!U268</f>
        <v>-</v>
      </c>
      <c r="N268" s="141" t="str">
        <f>'Cuadro Gral'!L268</f>
        <v>-</v>
      </c>
      <c r="O268" s="141" t="str">
        <f>'Cuadro Gral'!M268</f>
        <v>-</v>
      </c>
      <c r="P268" s="141" t="str">
        <f>'Cuadro Gral'!N268</f>
        <v>-</v>
      </c>
      <c r="Q268" s="141" t="str">
        <f>'Cuadro Gral'!O268</f>
        <v>-</v>
      </c>
      <c r="R268" s="141" t="str">
        <f>'Cuadro Gral'!P268</f>
        <v>-</v>
      </c>
      <c r="S268" s="141" t="str">
        <f>'Cuadro Gral'!Q268</f>
        <v>-</v>
      </c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</row>
    <row r="269" spans="1:43" x14ac:dyDescent="0.25">
      <c r="B269" s="202" t="s">
        <v>82</v>
      </c>
      <c r="C269" s="304">
        <f>'Cuadro Gral'!M269</f>
        <v>10</v>
      </c>
      <c r="D269" s="304">
        <f>'Cuadro Gral'!N269</f>
        <v>29</v>
      </c>
      <c r="E269" s="304">
        <f>'Cuadro Gral'!O269</f>
        <v>0</v>
      </c>
      <c r="F269" s="304">
        <f>'Cuadro Gral'!P269</f>
        <v>-23</v>
      </c>
      <c r="G269" s="304">
        <f>'Cuadro Gral'!Q269</f>
        <v>28.4</v>
      </c>
      <c r="H269" s="304">
        <f>'Cuadro Gral'!R269</f>
        <v>42.2</v>
      </c>
      <c r="I269" s="304">
        <f>'Cuadro Gral'!S269</f>
        <v>-72</v>
      </c>
      <c r="J269" s="304">
        <f>'Cuadro Gral'!T269</f>
        <v>-69</v>
      </c>
      <c r="K269" s="131"/>
      <c r="L269" s="202" t="s">
        <v>82</v>
      </c>
      <c r="M269" s="304">
        <f>'Cuadro Gral'!U269</f>
        <v>-17.3</v>
      </c>
      <c r="N269" s="304">
        <f>'Cuadro Gral'!L269</f>
        <v>46</v>
      </c>
      <c r="O269" s="304">
        <f>'Cuadro Gral'!M269</f>
        <v>10</v>
      </c>
      <c r="P269" s="304">
        <f>'Cuadro Gral'!N269</f>
        <v>29</v>
      </c>
      <c r="Q269" s="304">
        <f>'Cuadro Gral'!O269</f>
        <v>0</v>
      </c>
      <c r="R269" s="304">
        <f>'Cuadro Gral'!P269</f>
        <v>-23</v>
      </c>
      <c r="S269" s="304">
        <f>'Cuadro Gral'!Q269</f>
        <v>28.4</v>
      </c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</row>
    <row r="270" spans="1:43" x14ac:dyDescent="0.25">
      <c r="B270" s="123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</row>
    <row r="271" spans="1:43" x14ac:dyDescent="0.25">
      <c r="A271" s="205"/>
      <c r="B271" s="155" t="s">
        <v>288</v>
      </c>
      <c r="C271" s="155"/>
      <c r="D271" s="155"/>
      <c r="E271" s="155"/>
      <c r="F271" s="155"/>
      <c r="G271" s="155"/>
      <c r="H271" s="155"/>
      <c r="I271" s="155"/>
      <c r="J271" s="155"/>
      <c r="K271" s="121"/>
      <c r="L271" s="155" t="s">
        <v>288</v>
      </c>
      <c r="M271" s="155"/>
      <c r="N271" s="155"/>
      <c r="O271" s="155"/>
      <c r="P271" s="155"/>
      <c r="Q271" s="155"/>
      <c r="R271" s="155"/>
      <c r="S271" s="155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</row>
    <row r="272" spans="1:43" x14ac:dyDescent="0.25">
      <c r="A272" s="151"/>
      <c r="B272" s="9"/>
      <c r="C272" s="122">
        <v>1920</v>
      </c>
      <c r="D272" s="122">
        <v>1921</v>
      </c>
      <c r="E272" s="122">
        <v>1922</v>
      </c>
      <c r="F272" s="122">
        <v>1923</v>
      </c>
      <c r="G272" s="122">
        <v>1924</v>
      </c>
      <c r="H272" s="122">
        <v>1925</v>
      </c>
      <c r="I272" s="122">
        <v>1926</v>
      </c>
      <c r="J272" s="122">
        <v>1927</v>
      </c>
      <c r="K272" s="156"/>
      <c r="L272" s="122"/>
      <c r="M272" s="122">
        <v>1928</v>
      </c>
      <c r="N272" s="122">
        <v>1929</v>
      </c>
      <c r="O272" s="122">
        <v>1930</v>
      </c>
      <c r="P272" s="122">
        <v>1931</v>
      </c>
      <c r="Q272" s="122">
        <v>1932</v>
      </c>
      <c r="R272" s="122">
        <v>1933</v>
      </c>
      <c r="S272" s="122">
        <v>1934</v>
      </c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</row>
    <row r="273" spans="2:43" x14ac:dyDescent="0.25">
      <c r="B273" s="7" t="s">
        <v>224</v>
      </c>
      <c r="C273" s="156"/>
      <c r="D273" s="156"/>
      <c r="E273" s="156"/>
      <c r="F273" s="156"/>
      <c r="G273" s="156"/>
      <c r="H273" s="156"/>
      <c r="I273" s="156"/>
      <c r="J273" s="156"/>
      <c r="K273" s="156"/>
      <c r="L273" s="7" t="s">
        <v>204</v>
      </c>
      <c r="M273" s="156"/>
      <c r="N273" s="156"/>
      <c r="O273" s="156"/>
      <c r="P273" s="156"/>
      <c r="Q273" s="156"/>
      <c r="R273" s="156"/>
      <c r="S273" s="156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</row>
    <row r="274" spans="2:43" x14ac:dyDescent="0.25">
      <c r="B274" s="125" t="s">
        <v>168</v>
      </c>
      <c r="C274" s="54" t="str">
        <f>'Cuadro Gral'!C274</f>
        <v>-</v>
      </c>
      <c r="D274" s="120">
        <f>'Cuadro Gral'!D274</f>
        <v>5.3712190650779101</v>
      </c>
      <c r="E274" s="120">
        <f>'Cuadro Gral'!E274</f>
        <v>6.1002178649237475</v>
      </c>
      <c r="F274" s="120">
        <f>'Cuadro Gral'!F274</f>
        <v>5.2852014359792578</v>
      </c>
      <c r="G274" s="120">
        <f>'Cuadro Gral'!G274</f>
        <v>6.1299374055687457</v>
      </c>
      <c r="H274" s="120">
        <f>'Cuadro Gral'!H274</f>
        <v>6.1462111089902658</v>
      </c>
      <c r="I274" s="120">
        <f>'Cuadro Gral'!I274</f>
        <v>5.6500274273176085</v>
      </c>
      <c r="J274" s="120">
        <f>'Cuadro Gral'!J274</f>
        <v>6.1560056145979551</v>
      </c>
      <c r="K274" s="120"/>
      <c r="L274" s="125" t="s">
        <v>168</v>
      </c>
      <c r="M274" s="120">
        <f>'Cuadro Gral'!K274</f>
        <v>6.197688322040654</v>
      </c>
      <c r="N274" s="120">
        <f>'Cuadro Gral'!L274</f>
        <v>6.6214271026115572</v>
      </c>
      <c r="O274" s="120">
        <f>'Cuadro Gral'!M274</f>
        <v>6.1910882604970014</v>
      </c>
      <c r="P274" s="120">
        <f>'Cuadro Gral'!N274</f>
        <v>6.0692271218587006</v>
      </c>
      <c r="Q274" s="120">
        <f>'Cuadro Gral'!O274</f>
        <v>6.6126013724267008</v>
      </c>
      <c r="R274" s="120">
        <f>'Cuadro Gral'!P274</f>
        <v>5.8963511369645696</v>
      </c>
      <c r="S274" s="120">
        <f>'Cuadro Gral'!Q274</f>
        <v>7.1067212719826554</v>
      </c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</row>
    <row r="275" spans="2:43" x14ac:dyDescent="0.25">
      <c r="B275" s="123" t="s">
        <v>69</v>
      </c>
      <c r="C275" s="54" t="str">
        <f>'Cuadro Gral'!C275</f>
        <v>-</v>
      </c>
      <c r="D275" s="79">
        <f>'Cuadro Gral'!D275</f>
        <v>0</v>
      </c>
      <c r="E275" s="79">
        <f>'Cuadro Gral'!E275</f>
        <v>0</v>
      </c>
      <c r="F275" s="79">
        <f>'Cuadro Gral'!F275</f>
        <v>5.2852014359792578</v>
      </c>
      <c r="G275" s="79">
        <f>'Cuadro Gral'!G275</f>
        <v>6.1299374055687457</v>
      </c>
      <c r="H275" s="79">
        <f>'Cuadro Gral'!H275</f>
        <v>6.1462111089902658</v>
      </c>
      <c r="I275" s="79">
        <f>'Cuadro Gral'!I275</f>
        <v>5.6500274273176085</v>
      </c>
      <c r="J275" s="79">
        <f>'Cuadro Gral'!J275</f>
        <v>6.1560056145979551</v>
      </c>
      <c r="K275" s="79"/>
      <c r="L275" s="123" t="s">
        <v>69</v>
      </c>
      <c r="M275" s="79">
        <f>'Cuadro Gral'!K275</f>
        <v>6.197688322040654</v>
      </c>
      <c r="N275" s="79">
        <f>'Cuadro Gral'!L275</f>
        <v>6.6214271026115572</v>
      </c>
      <c r="O275" s="79">
        <f>'Cuadro Gral'!M275</f>
        <v>6.1910882604970014</v>
      </c>
      <c r="P275" s="79">
        <f>'Cuadro Gral'!N275</f>
        <v>6.0692271218587006</v>
      </c>
      <c r="Q275" s="79">
        <f>'Cuadro Gral'!O275</f>
        <v>6.6126013724267008</v>
      </c>
      <c r="R275" s="79">
        <f>'Cuadro Gral'!P275</f>
        <v>5.8963511369645696</v>
      </c>
      <c r="S275" s="79">
        <f>'Cuadro Gral'!Q275</f>
        <v>7.1067212719826554</v>
      </c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</row>
    <row r="276" spans="2:43" x14ac:dyDescent="0.25">
      <c r="B276" s="123" t="s">
        <v>73</v>
      </c>
      <c r="C276" s="54" t="str">
        <f>'Cuadro Gral'!C276</f>
        <v>-</v>
      </c>
      <c r="D276" s="79">
        <f>'Cuadro Gral'!D276</f>
        <v>5.3712190650779101</v>
      </c>
      <c r="E276" s="79">
        <f>'Cuadro Gral'!E276</f>
        <v>6.1002178649237475</v>
      </c>
      <c r="F276" s="79">
        <f>'Cuadro Gral'!F276</f>
        <v>5.7239728759473474</v>
      </c>
      <c r="G276" s="79">
        <f>'Cuadro Gral'!G276</f>
        <v>6.1299374055687457</v>
      </c>
      <c r="H276" s="79">
        <f>'Cuadro Gral'!H276</f>
        <v>6.1462111089902658</v>
      </c>
      <c r="I276" s="79">
        <f>'Cuadro Gral'!I276</f>
        <v>5.6500274273176085</v>
      </c>
      <c r="J276" s="79">
        <f>'Cuadro Gral'!J276</f>
        <v>5.9153799879687181</v>
      </c>
      <c r="K276" s="79"/>
      <c r="L276" s="123" t="s">
        <v>73</v>
      </c>
      <c r="M276" s="79">
        <f>'Cuadro Gral'!K276</f>
        <v>5.9784774810681549</v>
      </c>
      <c r="N276" s="79">
        <f>'Cuadro Gral'!L276</f>
        <v>6.6214271026115572</v>
      </c>
      <c r="O276" s="79">
        <f>'Cuadro Gral'!M276</f>
        <v>6.1910882604970014</v>
      </c>
      <c r="P276" s="79">
        <f>'Cuadro Gral'!N276</f>
        <v>6.0692271218587006</v>
      </c>
      <c r="Q276" s="79">
        <f>'Cuadro Gral'!O276</f>
        <v>6.6126013724267008</v>
      </c>
      <c r="R276" s="79">
        <f>'Cuadro Gral'!P276</f>
        <v>5.8963511369645696</v>
      </c>
      <c r="S276" s="79">
        <f>'Cuadro Gral'!Q276</f>
        <v>7.1067212719826554</v>
      </c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</row>
    <row r="277" spans="2:43" x14ac:dyDescent="0.25">
      <c r="B277" s="123" t="s">
        <v>74</v>
      </c>
      <c r="C277" s="54" t="str">
        <f>'Cuadro Gral'!C277</f>
        <v>-</v>
      </c>
      <c r="D277" s="79">
        <f>'Cuadro Gral'!D277</f>
        <v>5.3712190650779101</v>
      </c>
      <c r="E277" s="79">
        <f>'Cuadro Gral'!E277</f>
        <v>6.1002178649237475</v>
      </c>
      <c r="F277" s="79">
        <f>'Cuadro Gral'!F277</f>
        <v>5.7239728759473474</v>
      </c>
      <c r="G277" s="79">
        <f>'Cuadro Gral'!G277</f>
        <v>6.1299374055687457</v>
      </c>
      <c r="H277" s="79">
        <f>'Cuadro Gral'!H277</f>
        <v>6.1462111089902658</v>
      </c>
      <c r="I277" s="79">
        <f>'Cuadro Gral'!I277</f>
        <v>5.6500274273176085</v>
      </c>
      <c r="J277" s="79">
        <f>'Cuadro Gral'!J277</f>
        <v>5.9153799879687181</v>
      </c>
      <c r="K277" s="79"/>
      <c r="L277" s="123" t="s">
        <v>74</v>
      </c>
      <c r="M277" s="79">
        <f>'Cuadro Gral'!K277</f>
        <v>5.9784774810681549</v>
      </c>
      <c r="N277" s="79">
        <f>'Cuadro Gral'!L277</f>
        <v>6.6214271026115572</v>
      </c>
      <c r="O277" s="79">
        <f>'Cuadro Gral'!M277</f>
        <v>6.1910882604970014</v>
      </c>
      <c r="P277" s="79">
        <f>'Cuadro Gral'!N277</f>
        <v>6.0692271218587006</v>
      </c>
      <c r="Q277" s="79">
        <f>'Cuadro Gral'!O277</f>
        <v>6.6126013724267008</v>
      </c>
      <c r="R277" s="79">
        <f>'Cuadro Gral'!P277</f>
        <v>5.8963511369645696</v>
      </c>
      <c r="S277" s="79">
        <f>'Cuadro Gral'!Q277</f>
        <v>7.1067212719826554</v>
      </c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</row>
    <row r="278" spans="2:43" x14ac:dyDescent="0.25">
      <c r="B278" s="123" t="s">
        <v>75</v>
      </c>
      <c r="C278" s="54" t="str">
        <f>'Cuadro Gral'!C278</f>
        <v>-</v>
      </c>
      <c r="D278" s="54" t="str">
        <f>'Cuadro Gral'!D278</f>
        <v>-</v>
      </c>
      <c r="E278" s="54" t="str">
        <f>'Cuadro Gral'!E278</f>
        <v>-</v>
      </c>
      <c r="F278" s="54" t="str">
        <f>'Cuadro Gral'!F278</f>
        <v>-</v>
      </c>
      <c r="G278" s="54" t="str">
        <f>'Cuadro Gral'!G278</f>
        <v>-</v>
      </c>
      <c r="H278" s="54" t="str">
        <f>'Cuadro Gral'!H278</f>
        <v>-</v>
      </c>
      <c r="I278" s="54" t="str">
        <f>'Cuadro Gral'!I278</f>
        <v>-</v>
      </c>
      <c r="J278" s="54" t="str">
        <f>'Cuadro Gral'!J278</f>
        <v>-</v>
      </c>
      <c r="K278" s="118"/>
      <c r="L278" s="123" t="s">
        <v>75</v>
      </c>
      <c r="M278" s="54" t="str">
        <f>'Cuadro Gral'!K278</f>
        <v>-</v>
      </c>
      <c r="N278" s="54" t="str">
        <f>'Cuadro Gral'!L278</f>
        <v>-</v>
      </c>
      <c r="O278" s="54" t="str">
        <f>'Cuadro Gral'!M278</f>
        <v>-</v>
      </c>
      <c r="P278" s="54" t="str">
        <f>'Cuadro Gral'!N278</f>
        <v>-</v>
      </c>
      <c r="Q278" s="54" t="str">
        <f>'Cuadro Gral'!O278</f>
        <v>-</v>
      </c>
      <c r="R278" s="54" t="str">
        <f>'Cuadro Gral'!P278</f>
        <v>-</v>
      </c>
      <c r="S278" s="54" t="str">
        <f>'Cuadro Gral'!Q278</f>
        <v>-</v>
      </c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</row>
    <row r="279" spans="2:43" x14ac:dyDescent="0.25">
      <c r="B279" s="123" t="s">
        <v>76</v>
      </c>
      <c r="C279" s="54" t="str">
        <f>'Cuadro Gral'!C279</f>
        <v>-</v>
      </c>
      <c r="D279" s="54" t="str">
        <f>'Cuadro Gral'!D279</f>
        <v>-</v>
      </c>
      <c r="E279" s="54" t="str">
        <f>'Cuadro Gral'!E279</f>
        <v>-</v>
      </c>
      <c r="F279" s="54" t="str">
        <f>'Cuadro Gral'!F279</f>
        <v>-</v>
      </c>
      <c r="G279" s="54" t="str">
        <f>'Cuadro Gral'!G279</f>
        <v>-</v>
      </c>
      <c r="H279" s="54" t="str">
        <f>'Cuadro Gral'!H279</f>
        <v>-</v>
      </c>
      <c r="I279" s="54" t="str">
        <f>'Cuadro Gral'!I279</f>
        <v>-</v>
      </c>
      <c r="J279" s="54" t="str">
        <f>'Cuadro Gral'!J279</f>
        <v>-</v>
      </c>
      <c r="K279" s="118"/>
      <c r="L279" s="123" t="s">
        <v>76</v>
      </c>
      <c r="M279" s="54" t="str">
        <f>'Cuadro Gral'!K279</f>
        <v>-</v>
      </c>
      <c r="N279" s="54" t="str">
        <f>'Cuadro Gral'!L279</f>
        <v>-</v>
      </c>
      <c r="O279" s="54" t="str">
        <f>'Cuadro Gral'!M279</f>
        <v>-</v>
      </c>
      <c r="P279" s="54" t="str">
        <f>'Cuadro Gral'!N279</f>
        <v>-</v>
      </c>
      <c r="Q279" s="54" t="str">
        <f>'Cuadro Gral'!O279</f>
        <v>-</v>
      </c>
      <c r="R279" s="54" t="str">
        <f>'Cuadro Gral'!P279</f>
        <v>-</v>
      </c>
      <c r="S279" s="54" t="str">
        <f>'Cuadro Gral'!Q279</f>
        <v>-</v>
      </c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</row>
    <row r="280" spans="2:43" x14ac:dyDescent="0.25">
      <c r="B280" s="123" t="s">
        <v>77</v>
      </c>
      <c r="C280" s="54" t="str">
        <f>'Cuadro Gral'!C280</f>
        <v>-</v>
      </c>
      <c r="D280" s="54" t="str">
        <f>'Cuadro Gral'!D280</f>
        <v>-</v>
      </c>
      <c r="E280" s="54" t="str">
        <f>'Cuadro Gral'!E280</f>
        <v>-</v>
      </c>
      <c r="F280" s="54" t="str">
        <f>'Cuadro Gral'!F280</f>
        <v>-</v>
      </c>
      <c r="G280" s="54" t="str">
        <f>'Cuadro Gral'!G280</f>
        <v>-</v>
      </c>
      <c r="H280" s="54" t="str">
        <f>'Cuadro Gral'!H280</f>
        <v>-</v>
      </c>
      <c r="I280" s="54" t="str">
        <f>'Cuadro Gral'!I280</f>
        <v>-</v>
      </c>
      <c r="J280" s="54" t="str">
        <f>'Cuadro Gral'!J280</f>
        <v>-</v>
      </c>
      <c r="K280" s="118"/>
      <c r="L280" s="123" t="s">
        <v>77</v>
      </c>
      <c r="M280" s="54" t="str">
        <f>'Cuadro Gral'!K280</f>
        <v>-</v>
      </c>
      <c r="N280" s="54" t="str">
        <f>'Cuadro Gral'!L280</f>
        <v>-</v>
      </c>
      <c r="O280" s="54" t="str">
        <f>'Cuadro Gral'!M280</f>
        <v>-</v>
      </c>
      <c r="P280" s="54" t="str">
        <f>'Cuadro Gral'!N280</f>
        <v>-</v>
      </c>
      <c r="Q280" s="54" t="str">
        <f>'Cuadro Gral'!O280</f>
        <v>-</v>
      </c>
      <c r="R280" s="54" t="str">
        <f>'Cuadro Gral'!P280</f>
        <v>-</v>
      </c>
      <c r="S280" s="54" t="str">
        <f>'Cuadro Gral'!Q280</f>
        <v>-</v>
      </c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</row>
    <row r="281" spans="2:43" x14ac:dyDescent="0.25">
      <c r="B281" s="125" t="s">
        <v>166</v>
      </c>
      <c r="C281" s="54" t="str">
        <f>'Cuadro Gral'!C281</f>
        <v>-</v>
      </c>
      <c r="D281" s="120">
        <f>'Cuadro Gral'!D281</f>
        <v>4.6196150320806604</v>
      </c>
      <c r="E281" s="120">
        <f>'Cuadro Gral'!E281</f>
        <v>8.3660130718954235</v>
      </c>
      <c r="F281" s="120">
        <f>'Cuadro Gral'!F281</f>
        <v>6.9405664140406857</v>
      </c>
      <c r="G281" s="120">
        <f>'Cuadro Gral'!G281</f>
        <v>5.9572631124541333</v>
      </c>
      <c r="H281" s="120">
        <f>'Cuadro Gral'!H281</f>
        <v>5.5926703569383474</v>
      </c>
      <c r="I281" s="120">
        <f>'Cuadro Gral'!I281</f>
        <v>5.6134576705064916</v>
      </c>
      <c r="J281" s="120">
        <f>'Cuadro Gral'!J281</f>
        <v>6.216162021255264</v>
      </c>
      <c r="K281" s="120"/>
      <c r="L281" s="125" t="s">
        <v>166</v>
      </c>
      <c r="M281" s="120">
        <f>'Cuadro Gral'!K281</f>
        <v>5.7194101235552015</v>
      </c>
      <c r="N281" s="120">
        <f>'Cuadro Gral'!L281</f>
        <v>5.6755089450956202</v>
      </c>
      <c r="O281" s="120">
        <f>'Cuadro Gral'!M281</f>
        <v>5.9768637532133679</v>
      </c>
      <c r="P281" s="120">
        <f>'Cuadro Gral'!N281</f>
        <v>5.3816974869606442</v>
      </c>
      <c r="Q281" s="120">
        <f>'Cuadro Gral'!O281</f>
        <v>6.6126013724267008</v>
      </c>
      <c r="R281" s="120">
        <f>'Cuadro Gral'!P281</f>
        <v>6.5044949762030662</v>
      </c>
      <c r="S281" s="120">
        <f>'Cuadro Gral'!Q281</f>
        <v>6.3840038544928941</v>
      </c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</row>
    <row r="282" spans="2:43" x14ac:dyDescent="0.25">
      <c r="B282" s="123" t="s">
        <v>69</v>
      </c>
      <c r="C282" s="54" t="str">
        <f>'Cuadro Gral'!C282</f>
        <v>-</v>
      </c>
      <c r="D282" s="79">
        <f>'Cuadro Gral'!D282</f>
        <v>4.6196150320806604</v>
      </c>
      <c r="E282" s="79">
        <f>'Cuadro Gral'!E282</f>
        <v>8.3660130718954235</v>
      </c>
      <c r="F282" s="79">
        <f>'Cuadro Gral'!F282</f>
        <v>6.9405664140406857</v>
      </c>
      <c r="G282" s="79">
        <f>'Cuadro Gral'!G282</f>
        <v>5.9572631124541333</v>
      </c>
      <c r="H282" s="79">
        <f>'Cuadro Gral'!H282</f>
        <v>5.5926703569383474</v>
      </c>
      <c r="I282" s="79">
        <f>'Cuadro Gral'!I282</f>
        <v>5.6134576705064916</v>
      </c>
      <c r="J282" s="79">
        <f>'Cuadro Gral'!J282</f>
        <v>6.216162021255264</v>
      </c>
      <c r="K282" s="79"/>
      <c r="L282" s="123" t="s">
        <v>69</v>
      </c>
      <c r="M282" s="79">
        <f>'Cuadro Gral'!K282</f>
        <v>5.7194101235552015</v>
      </c>
      <c r="N282" s="79">
        <f>'Cuadro Gral'!L282</f>
        <v>5.6755089450956202</v>
      </c>
      <c r="O282" s="79">
        <f>'Cuadro Gral'!M282</f>
        <v>5.9768637532133679</v>
      </c>
      <c r="P282" s="79">
        <f>'Cuadro Gral'!N282</f>
        <v>5.3816974869606442</v>
      </c>
      <c r="Q282" s="79">
        <f>'Cuadro Gral'!O282</f>
        <v>6.6126013724267008</v>
      </c>
      <c r="R282" s="79">
        <f>'Cuadro Gral'!P282</f>
        <v>6.5044949762030662</v>
      </c>
      <c r="S282" s="79">
        <f>'Cuadro Gral'!Q282</f>
        <v>6.3840038544928941</v>
      </c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</row>
    <row r="283" spans="2:43" x14ac:dyDescent="0.25">
      <c r="B283" s="123" t="s">
        <v>78</v>
      </c>
      <c r="C283" s="54" t="str">
        <f>'Cuadro Gral'!C283</f>
        <v>-</v>
      </c>
      <c r="D283" s="79">
        <f>'Cuadro Gral'!D283</f>
        <v>4.6196150320806604</v>
      </c>
      <c r="E283" s="79">
        <f>'Cuadro Gral'!E283</f>
        <v>8.3660130718954235</v>
      </c>
      <c r="F283" s="79">
        <f>'Cuadro Gral'!F283</f>
        <v>6.9405664140406857</v>
      </c>
      <c r="G283" s="79">
        <f>'Cuadro Gral'!G283</f>
        <v>5.9572631124541333</v>
      </c>
      <c r="H283" s="79">
        <f>'Cuadro Gral'!H283</f>
        <v>5.6881084176369532</v>
      </c>
      <c r="I283" s="79">
        <f>'Cuadro Gral'!I283</f>
        <v>5.942585481806546</v>
      </c>
      <c r="J283" s="79">
        <f>'Cuadro Gral'!J283</f>
        <v>6.216162021255264</v>
      </c>
      <c r="K283" s="79"/>
      <c r="L283" s="123" t="s">
        <v>78</v>
      </c>
      <c r="M283" s="79">
        <f>'Cuadro Gral'!K283</f>
        <v>5.7393383818254282</v>
      </c>
      <c r="N283" s="79">
        <f>'Cuadro Gral'!L283</f>
        <v>5.6755089450956202</v>
      </c>
      <c r="O283" s="79">
        <f>'Cuadro Gral'!M283</f>
        <v>5.9768637532133679</v>
      </c>
      <c r="P283" s="79">
        <f>'Cuadro Gral'!N283</f>
        <v>5.357989568515884</v>
      </c>
      <c r="Q283" s="79">
        <f>'Cuadro Gral'!O283</f>
        <v>6.6126013724267008</v>
      </c>
      <c r="R283" s="79">
        <f>'Cuadro Gral'!P283</f>
        <v>6.5044949762030662</v>
      </c>
      <c r="S283" s="79">
        <f>'Cuadro Gral'!Q283</f>
        <v>6.3840038544928941</v>
      </c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</row>
    <row r="284" spans="2:43" x14ac:dyDescent="0.25">
      <c r="B284" s="123" t="s">
        <v>79</v>
      </c>
      <c r="C284" s="54" t="str">
        <f>'Cuadro Gral'!C284</f>
        <v>-</v>
      </c>
      <c r="D284" s="79">
        <f>'Cuadro Gral'!D284</f>
        <v>4.6196150320806604</v>
      </c>
      <c r="E284" s="79">
        <f>'Cuadro Gral'!E284</f>
        <v>8.3660130718954235</v>
      </c>
      <c r="F284" s="79">
        <f>'Cuadro Gral'!F284</f>
        <v>6.9405664140406857</v>
      </c>
      <c r="G284" s="79">
        <f>'Cuadro Gral'!G284</f>
        <v>5.9572631124541333</v>
      </c>
      <c r="H284" s="79">
        <f>'Cuadro Gral'!H284</f>
        <v>5.6881084176369532</v>
      </c>
      <c r="I284" s="79">
        <f>'Cuadro Gral'!I284</f>
        <v>5.942585481806546</v>
      </c>
      <c r="J284" s="79">
        <f>'Cuadro Gral'!J284</f>
        <v>6.216162021255264</v>
      </c>
      <c r="K284" s="79"/>
      <c r="L284" s="123" t="s">
        <v>79</v>
      </c>
      <c r="M284" s="79">
        <f>'Cuadro Gral'!K284</f>
        <v>5.7393383818254282</v>
      </c>
      <c r="N284" s="79">
        <f>'Cuadro Gral'!L284</f>
        <v>5.6755089450956202</v>
      </c>
      <c r="O284" s="79">
        <f>'Cuadro Gral'!M284</f>
        <v>5.9768637532133679</v>
      </c>
      <c r="P284" s="79">
        <f>'Cuadro Gral'!N284</f>
        <v>5.357989568515884</v>
      </c>
      <c r="Q284" s="79">
        <f>'Cuadro Gral'!O284</f>
        <v>6.6126013724267008</v>
      </c>
      <c r="R284" s="79">
        <f>'Cuadro Gral'!P284</f>
        <v>6.478053939714437</v>
      </c>
      <c r="S284" s="79">
        <f>'Cuadro Gral'!Q284</f>
        <v>6.3840038544928941</v>
      </c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</row>
    <row r="285" spans="2:43" x14ac:dyDescent="0.25">
      <c r="B285" s="123" t="s">
        <v>75</v>
      </c>
      <c r="C285" s="54" t="str">
        <f>'Cuadro Gral'!C285</f>
        <v>-</v>
      </c>
      <c r="D285" s="54" t="str">
        <f>'Cuadro Gral'!D285</f>
        <v>-</v>
      </c>
      <c r="E285" s="54" t="str">
        <f>'Cuadro Gral'!E285</f>
        <v>-</v>
      </c>
      <c r="F285" s="54" t="str">
        <f>'Cuadro Gral'!F285</f>
        <v>-</v>
      </c>
      <c r="G285" s="54" t="str">
        <f>'Cuadro Gral'!G285</f>
        <v>-</v>
      </c>
      <c r="H285" s="54" t="str">
        <f>'Cuadro Gral'!H285</f>
        <v>-</v>
      </c>
      <c r="I285" s="54" t="str">
        <f>'Cuadro Gral'!I285</f>
        <v>-</v>
      </c>
      <c r="J285" s="54" t="str">
        <f>'Cuadro Gral'!J285</f>
        <v>-</v>
      </c>
      <c r="K285" s="118"/>
      <c r="L285" s="123" t="s">
        <v>75</v>
      </c>
      <c r="M285" s="54" t="str">
        <f>'Cuadro Gral'!K285</f>
        <v>-</v>
      </c>
      <c r="N285" s="54" t="str">
        <f>'Cuadro Gral'!L285</f>
        <v>-</v>
      </c>
      <c r="O285" s="54" t="str">
        <f>'Cuadro Gral'!M285</f>
        <v>-</v>
      </c>
      <c r="P285" s="54" t="str">
        <f>'Cuadro Gral'!N285</f>
        <v>-</v>
      </c>
      <c r="Q285" s="54" t="str">
        <f>'Cuadro Gral'!O285</f>
        <v>-</v>
      </c>
      <c r="R285" s="54" t="str">
        <f>'Cuadro Gral'!P285</f>
        <v>-</v>
      </c>
      <c r="S285" s="54" t="str">
        <f>'Cuadro Gral'!Q285</f>
        <v>-</v>
      </c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</row>
    <row r="286" spans="2:43" x14ac:dyDescent="0.25">
      <c r="B286" s="123" t="s">
        <v>76</v>
      </c>
      <c r="C286" s="54" t="str">
        <f>'Cuadro Gral'!C286</f>
        <v>-</v>
      </c>
      <c r="D286" s="54" t="str">
        <f>'Cuadro Gral'!D286</f>
        <v>-</v>
      </c>
      <c r="E286" s="54" t="str">
        <f>'Cuadro Gral'!E286</f>
        <v>-</v>
      </c>
      <c r="F286" s="54" t="str">
        <f>'Cuadro Gral'!F286</f>
        <v>-</v>
      </c>
      <c r="G286" s="54" t="str">
        <f>'Cuadro Gral'!G286</f>
        <v>-</v>
      </c>
      <c r="H286" s="54" t="str">
        <f>'Cuadro Gral'!H286</f>
        <v>-</v>
      </c>
      <c r="I286" s="54" t="str">
        <f>'Cuadro Gral'!I286</f>
        <v>-</v>
      </c>
      <c r="J286" s="54" t="str">
        <f>'Cuadro Gral'!J286</f>
        <v>-</v>
      </c>
      <c r="K286" s="118"/>
      <c r="L286" s="123" t="s">
        <v>76</v>
      </c>
      <c r="M286" s="54" t="str">
        <f>'Cuadro Gral'!K286</f>
        <v>-</v>
      </c>
      <c r="N286" s="54" t="str">
        <f>'Cuadro Gral'!L286</f>
        <v>-</v>
      </c>
      <c r="O286" s="54" t="str">
        <f>'Cuadro Gral'!M286</f>
        <v>-</v>
      </c>
      <c r="P286" s="54" t="str">
        <f>'Cuadro Gral'!N286</f>
        <v>-</v>
      </c>
      <c r="Q286" s="54" t="str">
        <f>'Cuadro Gral'!O286</f>
        <v>-</v>
      </c>
      <c r="R286" s="54" t="str">
        <f>'Cuadro Gral'!P286</f>
        <v>-</v>
      </c>
      <c r="S286" s="54" t="str">
        <f>'Cuadro Gral'!Q286</f>
        <v>-</v>
      </c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</row>
    <row r="287" spans="2:43" x14ac:dyDescent="0.25">
      <c r="B287" s="123" t="s">
        <v>77</v>
      </c>
      <c r="C287" s="54" t="str">
        <f>'Cuadro Gral'!C287</f>
        <v>-</v>
      </c>
      <c r="D287" s="54" t="str">
        <f>'Cuadro Gral'!D287</f>
        <v>-</v>
      </c>
      <c r="E287" s="54" t="str">
        <f>'Cuadro Gral'!E287</f>
        <v>-</v>
      </c>
      <c r="F287" s="54" t="str">
        <f>'Cuadro Gral'!F287</f>
        <v>-</v>
      </c>
      <c r="G287" s="54" t="str">
        <f>'Cuadro Gral'!G287</f>
        <v>-</v>
      </c>
      <c r="H287" s="54" t="str">
        <f>'Cuadro Gral'!H287</f>
        <v>-</v>
      </c>
      <c r="I287" s="54" t="str">
        <f>'Cuadro Gral'!I287</f>
        <v>-</v>
      </c>
      <c r="J287" s="54" t="str">
        <f>'Cuadro Gral'!J287</f>
        <v>-</v>
      </c>
      <c r="K287" s="118"/>
      <c r="L287" s="123" t="s">
        <v>77</v>
      </c>
      <c r="M287" s="54" t="str">
        <f>'Cuadro Gral'!K287</f>
        <v>-</v>
      </c>
      <c r="N287" s="54" t="str">
        <f>'Cuadro Gral'!L287</f>
        <v>-</v>
      </c>
      <c r="O287" s="54" t="str">
        <f>'Cuadro Gral'!M287</f>
        <v>-</v>
      </c>
      <c r="P287" s="54" t="str">
        <f>'Cuadro Gral'!N287</f>
        <v>-</v>
      </c>
      <c r="Q287" s="54" t="str">
        <f>'Cuadro Gral'!O287</f>
        <v>-</v>
      </c>
      <c r="R287" s="54" t="str">
        <f>'Cuadro Gral'!P287</f>
        <v>-</v>
      </c>
      <c r="S287" s="54" t="str">
        <f>'Cuadro Gral'!Q287</f>
        <v>-</v>
      </c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</row>
    <row r="288" spans="2:43" x14ac:dyDescent="0.25">
      <c r="B288" s="125" t="s">
        <v>167</v>
      </c>
      <c r="C288" s="54" t="str">
        <f>'Cuadro Gral'!C288</f>
        <v>-</v>
      </c>
      <c r="D288" s="120">
        <f>'Cuadro Gral'!D288</f>
        <v>0.7516040329972502</v>
      </c>
      <c r="E288" s="120">
        <f>'Cuadro Gral'!E288</f>
        <v>-2.2657952069716778</v>
      </c>
      <c r="F288" s="120">
        <f>'Cuadro Gral'!F288</f>
        <v>-1.6553649780614281</v>
      </c>
      <c r="G288" s="120">
        <f>'Cuadro Gral'!G288</f>
        <v>0.17267429311461255</v>
      </c>
      <c r="H288" s="120">
        <f>'Cuadro Gral'!H288</f>
        <v>0.55354075205191833</v>
      </c>
      <c r="I288" s="120">
        <f>'Cuadro Gral'!I288</f>
        <v>3.6569756811117203E-2</v>
      </c>
      <c r="J288" s="120">
        <f>'Cuadro Gral'!J288</f>
        <v>-6.0156406657309001E-2</v>
      </c>
      <c r="K288" s="120"/>
      <c r="L288" s="125" t="s">
        <v>167</v>
      </c>
      <c r="M288" s="120">
        <f>'Cuadro Gral'!K288</f>
        <v>0.47827819848545233</v>
      </c>
      <c r="N288" s="120">
        <f>'Cuadro Gral'!L288</f>
        <v>0.94591815751593666</v>
      </c>
      <c r="O288" s="120">
        <f>'Cuadro Gral'!M288</f>
        <v>0.21422450728363326</v>
      </c>
      <c r="P288" s="120">
        <f>'Cuadro Gral'!N288</f>
        <v>0.68752963489805596</v>
      </c>
      <c r="Q288" s="120">
        <f>'Cuadro Gral'!O288</f>
        <v>0</v>
      </c>
      <c r="R288" s="120">
        <f>'Cuadro Gral'!P288</f>
        <v>-0.60814383923849824</v>
      </c>
      <c r="S288" s="120">
        <f>'Cuadro Gral'!Q288</f>
        <v>0.72271741748976148</v>
      </c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</row>
    <row r="289" spans="1:43" x14ac:dyDescent="0.25">
      <c r="B289" s="123" t="s">
        <v>69</v>
      </c>
      <c r="C289" s="54" t="str">
        <f>'Cuadro Gral'!C289</f>
        <v>-</v>
      </c>
      <c r="D289" s="79" t="str">
        <f>'Cuadro Gral'!D289</f>
        <v>-</v>
      </c>
      <c r="E289" s="79" t="str">
        <f>'Cuadro Gral'!E289</f>
        <v>-</v>
      </c>
      <c r="F289" s="79">
        <f>'Cuadro Gral'!F289</f>
        <v>-1.6553649780614281</v>
      </c>
      <c r="G289" s="79">
        <f>'Cuadro Gral'!G289</f>
        <v>0.17267429311461255</v>
      </c>
      <c r="H289" s="79">
        <f>'Cuadro Gral'!H289</f>
        <v>0.55354075205191833</v>
      </c>
      <c r="I289" s="79">
        <f>'Cuadro Gral'!I289</f>
        <v>3.6569756811117203E-2</v>
      </c>
      <c r="J289" s="79">
        <f>'Cuadro Gral'!J289</f>
        <v>-6.0156406657309001E-2</v>
      </c>
      <c r="K289" s="79"/>
      <c r="L289" s="123" t="s">
        <v>69</v>
      </c>
      <c r="M289" s="79">
        <f>'Cuadro Gral'!K289</f>
        <v>0.47827819848545233</v>
      </c>
      <c r="N289" s="79">
        <f>'Cuadro Gral'!L289</f>
        <v>0.94591815751593666</v>
      </c>
      <c r="O289" s="79">
        <f>'Cuadro Gral'!M289</f>
        <v>0.21422450728363326</v>
      </c>
      <c r="P289" s="79">
        <f>'Cuadro Gral'!N289</f>
        <v>0.68752963489805596</v>
      </c>
      <c r="Q289" s="79">
        <f>'Cuadro Gral'!O289</f>
        <v>0</v>
      </c>
      <c r="R289" s="79">
        <f>'Cuadro Gral'!P289</f>
        <v>-0.60814383923849824</v>
      </c>
      <c r="S289" s="79">
        <f>'Cuadro Gral'!Q289</f>
        <v>0.72271741748976148</v>
      </c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</row>
    <row r="290" spans="1:43" x14ac:dyDescent="0.25">
      <c r="B290" s="123" t="s">
        <v>78</v>
      </c>
      <c r="C290" s="54" t="str">
        <f>'Cuadro Gral'!C290</f>
        <v>-</v>
      </c>
      <c r="D290" s="79">
        <f>'Cuadro Gral'!D290</f>
        <v>0.7516040329972502</v>
      </c>
      <c r="E290" s="79">
        <f>'Cuadro Gral'!E290</f>
        <v>-2.2657952069716778</v>
      </c>
      <c r="F290" s="79">
        <f>'Cuadro Gral'!F290</f>
        <v>-1.2165935380933386</v>
      </c>
      <c r="G290" s="79">
        <f>'Cuadro Gral'!G290</f>
        <v>0.17267429311461255</v>
      </c>
      <c r="H290" s="79">
        <f>'Cuadro Gral'!H290</f>
        <v>0.45810269135331172</v>
      </c>
      <c r="I290" s="79">
        <f>'Cuadro Gral'!I290</f>
        <v>-0.29255805448893762</v>
      </c>
      <c r="J290" s="79">
        <f>'Cuadro Gral'!J290</f>
        <v>-0.30078203328654501</v>
      </c>
      <c r="K290" s="79"/>
      <c r="L290" s="123" t="s">
        <v>78</v>
      </c>
      <c r="M290" s="79">
        <f>'Cuadro Gral'!K290</f>
        <v>0.23913909924272617</v>
      </c>
      <c r="N290" s="79">
        <f>'Cuadro Gral'!L290</f>
        <v>0.94591815751593666</v>
      </c>
      <c r="O290" s="79">
        <f>'Cuadro Gral'!M290</f>
        <v>0.21422450728363326</v>
      </c>
      <c r="P290" s="79">
        <f>'Cuadro Gral'!N290</f>
        <v>0.71123755334281646</v>
      </c>
      <c r="Q290" s="79">
        <f>'Cuadro Gral'!O290</f>
        <v>0</v>
      </c>
      <c r="R290" s="79">
        <f>'Cuadro Gral'!P290</f>
        <v>-0.60814383923849824</v>
      </c>
      <c r="S290" s="79">
        <f>'Cuadro Gral'!Q290</f>
        <v>0.72271741748976148</v>
      </c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</row>
    <row r="291" spans="1:43" x14ac:dyDescent="0.25">
      <c r="B291" s="123" t="s">
        <v>79</v>
      </c>
      <c r="C291" s="54" t="str">
        <f>'Cuadro Gral'!C291</f>
        <v>-</v>
      </c>
      <c r="D291" s="79">
        <f>'Cuadro Gral'!D291</f>
        <v>0.7516040329972502</v>
      </c>
      <c r="E291" s="79">
        <f>'Cuadro Gral'!E291</f>
        <v>-2.2657952069716778</v>
      </c>
      <c r="F291" s="79">
        <f>'Cuadro Gral'!F291</f>
        <v>-1.2165935380933386</v>
      </c>
      <c r="G291" s="79">
        <f>'Cuadro Gral'!G291</f>
        <v>0.17267429311461255</v>
      </c>
      <c r="H291" s="79">
        <f>'Cuadro Gral'!H291</f>
        <v>0.45810269135331172</v>
      </c>
      <c r="I291" s="79">
        <f>'Cuadro Gral'!I291</f>
        <v>-0.29255805448893762</v>
      </c>
      <c r="J291" s="79">
        <f>'Cuadro Gral'!J291</f>
        <v>-0.30078203328654501</v>
      </c>
      <c r="K291" s="79"/>
      <c r="L291" s="123" t="s">
        <v>79</v>
      </c>
      <c r="M291" s="79">
        <f>'Cuadro Gral'!K291</f>
        <v>0.23913909924272617</v>
      </c>
      <c r="N291" s="79">
        <f>'Cuadro Gral'!L291</f>
        <v>0.94591815751593666</v>
      </c>
      <c r="O291" s="79">
        <f>'Cuadro Gral'!M291</f>
        <v>0.21422450728363326</v>
      </c>
      <c r="P291" s="79">
        <f>'Cuadro Gral'!N291</f>
        <v>0.71123755334281646</v>
      </c>
      <c r="Q291" s="79">
        <f>'Cuadro Gral'!O291</f>
        <v>0</v>
      </c>
      <c r="R291" s="79">
        <f>'Cuadro Gral'!P291</f>
        <v>-0.58170280274986774</v>
      </c>
      <c r="S291" s="79">
        <f>'Cuadro Gral'!Q291</f>
        <v>0.72271741748976148</v>
      </c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</row>
    <row r="292" spans="1:43" x14ac:dyDescent="0.25">
      <c r="B292" s="123" t="s">
        <v>75</v>
      </c>
      <c r="C292" s="54" t="str">
        <f>'Cuadro Gral'!C292</f>
        <v>-</v>
      </c>
      <c r="D292" s="54" t="str">
        <f>'Cuadro Gral'!D292</f>
        <v>-</v>
      </c>
      <c r="E292" s="54" t="str">
        <f>'Cuadro Gral'!E292</f>
        <v>-</v>
      </c>
      <c r="F292" s="54" t="str">
        <f>'Cuadro Gral'!F292</f>
        <v>-</v>
      </c>
      <c r="G292" s="54" t="str">
        <f>'Cuadro Gral'!G292</f>
        <v>-</v>
      </c>
      <c r="H292" s="54" t="str">
        <f>'Cuadro Gral'!H292</f>
        <v>-</v>
      </c>
      <c r="I292" s="54" t="str">
        <f>'Cuadro Gral'!I292</f>
        <v>-</v>
      </c>
      <c r="J292" s="54" t="str">
        <f>'Cuadro Gral'!J292</f>
        <v>-</v>
      </c>
      <c r="K292" s="118"/>
      <c r="L292" s="123" t="s">
        <v>75</v>
      </c>
      <c r="M292" s="54" t="str">
        <f>'Cuadro Gral'!K292</f>
        <v>-</v>
      </c>
      <c r="N292" s="54" t="str">
        <f>'Cuadro Gral'!L292</f>
        <v>-</v>
      </c>
      <c r="O292" s="54" t="str">
        <f>'Cuadro Gral'!M292</f>
        <v>-</v>
      </c>
      <c r="P292" s="54" t="str">
        <f>'Cuadro Gral'!N292</f>
        <v>-</v>
      </c>
      <c r="Q292" s="54" t="str">
        <f>'Cuadro Gral'!O292</f>
        <v>-</v>
      </c>
      <c r="R292" s="54" t="str">
        <f>'Cuadro Gral'!P292</f>
        <v>-</v>
      </c>
      <c r="S292" s="54" t="str">
        <f>'Cuadro Gral'!Q292</f>
        <v>-</v>
      </c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</row>
    <row r="293" spans="1:43" x14ac:dyDescent="0.25">
      <c r="B293" s="123" t="s">
        <v>76</v>
      </c>
      <c r="C293" s="54" t="str">
        <f>'Cuadro Gral'!C293</f>
        <v>-</v>
      </c>
      <c r="D293" s="54" t="str">
        <f>'Cuadro Gral'!D293</f>
        <v>-</v>
      </c>
      <c r="E293" s="54" t="str">
        <f>'Cuadro Gral'!E293</f>
        <v>-</v>
      </c>
      <c r="F293" s="54" t="str">
        <f>'Cuadro Gral'!F293</f>
        <v>-</v>
      </c>
      <c r="G293" s="54" t="str">
        <f>'Cuadro Gral'!G293</f>
        <v>-</v>
      </c>
      <c r="H293" s="54" t="str">
        <f>'Cuadro Gral'!H293</f>
        <v>-</v>
      </c>
      <c r="I293" s="54" t="str">
        <f>'Cuadro Gral'!I293</f>
        <v>-</v>
      </c>
      <c r="J293" s="54" t="str">
        <f>'Cuadro Gral'!J293</f>
        <v>-</v>
      </c>
      <c r="K293" s="118"/>
      <c r="L293" s="123" t="s">
        <v>76</v>
      </c>
      <c r="M293" s="54" t="str">
        <f>'Cuadro Gral'!K293</f>
        <v>-</v>
      </c>
      <c r="N293" s="54" t="str">
        <f>'Cuadro Gral'!L293</f>
        <v>-</v>
      </c>
      <c r="O293" s="54" t="str">
        <f>'Cuadro Gral'!M293</f>
        <v>-</v>
      </c>
      <c r="P293" s="54" t="str">
        <f>'Cuadro Gral'!N293</f>
        <v>-</v>
      </c>
      <c r="Q293" s="54" t="str">
        <f>'Cuadro Gral'!O293</f>
        <v>-</v>
      </c>
      <c r="R293" s="54" t="str">
        <f>'Cuadro Gral'!P293</f>
        <v>-</v>
      </c>
      <c r="S293" s="54" t="str">
        <f>'Cuadro Gral'!Q293</f>
        <v>-</v>
      </c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</row>
    <row r="294" spans="1:43" x14ac:dyDescent="0.25">
      <c r="B294" s="123" t="s">
        <v>77</v>
      </c>
      <c r="C294" s="54" t="str">
        <f>'Cuadro Gral'!C294</f>
        <v>-</v>
      </c>
      <c r="D294" s="54" t="str">
        <f>'Cuadro Gral'!D294</f>
        <v>-</v>
      </c>
      <c r="E294" s="54" t="str">
        <f>'Cuadro Gral'!E294</f>
        <v>-</v>
      </c>
      <c r="F294" s="54" t="str">
        <f>'Cuadro Gral'!F294</f>
        <v>-</v>
      </c>
      <c r="G294" s="54" t="str">
        <f>'Cuadro Gral'!G294</f>
        <v>-</v>
      </c>
      <c r="H294" s="54" t="str">
        <f>'Cuadro Gral'!H294</f>
        <v>-</v>
      </c>
      <c r="I294" s="54" t="str">
        <f>'Cuadro Gral'!I294</f>
        <v>-</v>
      </c>
      <c r="J294" s="54" t="str">
        <f>'Cuadro Gral'!J294</f>
        <v>-</v>
      </c>
      <c r="K294" s="118"/>
      <c r="L294" s="123" t="s">
        <v>77</v>
      </c>
      <c r="M294" s="54" t="str">
        <f>'Cuadro Gral'!K294</f>
        <v>-</v>
      </c>
      <c r="N294" s="54" t="str">
        <f>'Cuadro Gral'!L294</f>
        <v>-</v>
      </c>
      <c r="O294" s="54" t="str">
        <f>'Cuadro Gral'!M294</f>
        <v>-</v>
      </c>
      <c r="P294" s="54" t="str">
        <f>'Cuadro Gral'!N294</f>
        <v>-</v>
      </c>
      <c r="Q294" s="54" t="str">
        <f>'Cuadro Gral'!O294</f>
        <v>-</v>
      </c>
      <c r="R294" s="54" t="str">
        <f>'Cuadro Gral'!P294</f>
        <v>-</v>
      </c>
      <c r="S294" s="54" t="str">
        <f>'Cuadro Gral'!Q294</f>
        <v>-</v>
      </c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</row>
    <row r="295" spans="1:43" x14ac:dyDescent="0.25">
      <c r="B295" s="28" t="s">
        <v>82</v>
      </c>
      <c r="C295" s="54" t="str">
        <f>'Cuadro Gral'!C295</f>
        <v>-</v>
      </c>
      <c r="D295" s="120">
        <f>'Cuadro Gral'!D295</f>
        <v>0.7516040329972502</v>
      </c>
      <c r="E295" s="120">
        <f>'Cuadro Gral'!E295</f>
        <v>-2.2657952069716778</v>
      </c>
      <c r="F295" s="120">
        <f>'Cuadro Gral'!F295</f>
        <v>-1.6553649780614281</v>
      </c>
      <c r="G295" s="120">
        <f>'Cuadro Gral'!G295</f>
        <v>0.17267429311461255</v>
      </c>
      <c r="H295" s="120">
        <f>'Cuadro Gral'!H295</f>
        <v>0.55354075205191833</v>
      </c>
      <c r="I295" s="120">
        <f>'Cuadro Gral'!I295</f>
        <v>3.6569756811117203E-2</v>
      </c>
      <c r="J295" s="120">
        <f>'Cuadro Gral'!J295</f>
        <v>-6.0156406657309001E-2</v>
      </c>
      <c r="K295" s="120"/>
      <c r="L295" s="28" t="s">
        <v>82</v>
      </c>
      <c r="M295" s="120">
        <f>'Cuadro Gral'!K295</f>
        <v>0.47827819848545233</v>
      </c>
      <c r="N295" s="120">
        <f>'Cuadro Gral'!L295</f>
        <v>0.94591815751593666</v>
      </c>
      <c r="O295" s="120">
        <f>'Cuadro Gral'!M295</f>
        <v>0.21422450728363326</v>
      </c>
      <c r="P295" s="120">
        <f>'Cuadro Gral'!N295</f>
        <v>0.68752963489805596</v>
      </c>
      <c r="Q295" s="120">
        <f>'Cuadro Gral'!O295</f>
        <v>0</v>
      </c>
      <c r="R295" s="120">
        <f>'Cuadro Gral'!P295</f>
        <v>-0.60814383923849824</v>
      </c>
      <c r="S295" s="120">
        <f>'Cuadro Gral'!Q295</f>
        <v>0.68417248855697421</v>
      </c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</row>
    <row r="296" spans="1:43" x14ac:dyDescent="0.25">
      <c r="B296" s="202" t="s">
        <v>218</v>
      </c>
      <c r="C296" s="299" t="str">
        <f>'Cuadro Gral'!C296</f>
        <v>-</v>
      </c>
      <c r="D296" s="300" t="str">
        <f>'Cuadro Gral'!D296</f>
        <v>-</v>
      </c>
      <c r="E296" s="301">
        <f>'Cuadro Gral'!E296</f>
        <v>3.017399239968928</v>
      </c>
      <c r="F296" s="301">
        <f>'Cuadro Gral'!F296</f>
        <v>-0.61043022891024967</v>
      </c>
      <c r="G296" s="301">
        <f>'Cuadro Gral'!G296</f>
        <v>-1.8280392711760407</v>
      </c>
      <c r="H296" s="301">
        <f>'Cuadro Gral'!H296</f>
        <v>-0.38086645893730575</v>
      </c>
      <c r="I296" s="301">
        <f>'Cuadro Gral'!I296</f>
        <v>0.51697099524080115</v>
      </c>
      <c r="J296" s="301">
        <f>'Cuadro Gral'!J296</f>
        <v>9.6726163468426204E-2</v>
      </c>
      <c r="K296" s="120"/>
      <c r="L296" s="202" t="s">
        <v>218</v>
      </c>
      <c r="M296" s="301">
        <f>'Cuadro Gral'!K296</f>
        <v>-0.53843460514276131</v>
      </c>
      <c r="N296" s="301">
        <f>'Cuadro Gral'!L296</f>
        <v>-0.46763995903048433</v>
      </c>
      <c r="O296" s="301">
        <f>'Cuadro Gral'!M296</f>
        <v>0.73169365023230337</v>
      </c>
      <c r="P296" s="301">
        <f>'Cuadro Gral'!N296</f>
        <v>-0.47330512761442267</v>
      </c>
      <c r="Q296" s="301">
        <f>'Cuadro Gral'!O296</f>
        <v>0.68752963489805596</v>
      </c>
      <c r="R296" s="301">
        <f>'Cuadro Gral'!P296</f>
        <v>0.60814383923849824</v>
      </c>
      <c r="S296" s="301">
        <f>'Cuadro Gral'!Q296</f>
        <v>-1.2923163277954726</v>
      </c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</row>
    <row r="297" spans="1:43" x14ac:dyDescent="0.25">
      <c r="B297" s="14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5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</row>
    <row r="298" spans="1:43" x14ac:dyDescent="0.25">
      <c r="A298" s="205"/>
      <c r="B298" s="36" t="s">
        <v>282</v>
      </c>
      <c r="C298" s="116"/>
      <c r="D298" s="116"/>
      <c r="E298" s="116"/>
      <c r="F298" s="116"/>
      <c r="G298" s="116"/>
      <c r="H298" s="116"/>
      <c r="I298" s="116"/>
      <c r="J298" s="116"/>
      <c r="K298" s="116"/>
      <c r="L298" s="36" t="s">
        <v>282</v>
      </c>
      <c r="M298" s="116"/>
      <c r="N298" s="116"/>
      <c r="O298" s="116"/>
      <c r="P298" s="116"/>
      <c r="Q298" s="116"/>
      <c r="R298" s="116"/>
      <c r="S298" s="115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</row>
    <row r="299" spans="1:43" x14ac:dyDescent="0.25">
      <c r="A299" s="151"/>
      <c r="B299" s="9"/>
      <c r="C299" s="10">
        <v>1920</v>
      </c>
      <c r="D299" s="10">
        <v>1921</v>
      </c>
      <c r="E299" s="10">
        <v>1922</v>
      </c>
      <c r="F299" s="10">
        <v>1923</v>
      </c>
      <c r="G299" s="10">
        <v>1924</v>
      </c>
      <c r="H299" s="10">
        <v>1925</v>
      </c>
      <c r="I299" s="10">
        <v>1926</v>
      </c>
      <c r="J299" s="10">
        <v>1927</v>
      </c>
      <c r="K299" s="21"/>
      <c r="L299" s="10"/>
      <c r="M299" s="10">
        <v>1928</v>
      </c>
      <c r="N299" s="10">
        <v>1929</v>
      </c>
      <c r="O299" s="10">
        <v>1930</v>
      </c>
      <c r="P299" s="10">
        <v>1931</v>
      </c>
      <c r="Q299" s="10">
        <v>1932</v>
      </c>
      <c r="R299" s="10">
        <v>1933</v>
      </c>
      <c r="S299" s="10">
        <v>1934</v>
      </c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</row>
    <row r="300" spans="1:43" ht="15.75" customHeight="1" x14ac:dyDescent="0.25">
      <c r="A300" s="12"/>
      <c r="B300" s="36" t="s">
        <v>253</v>
      </c>
      <c r="C300" s="4" t="str">
        <f>'Cuadro Gral'!C300</f>
        <v>-</v>
      </c>
      <c r="D300" s="4" t="str">
        <f>'Cuadro Gral'!D300</f>
        <v>-</v>
      </c>
      <c r="E300" s="4" t="str">
        <f>'Cuadro Gral'!E300</f>
        <v>-</v>
      </c>
      <c r="F300" s="4" t="str">
        <f>'Cuadro Gral'!F300</f>
        <v>-</v>
      </c>
      <c r="G300" s="4" t="str">
        <f>'Cuadro Gral'!G300</f>
        <v>-</v>
      </c>
      <c r="H300" s="4" t="str">
        <f>'Cuadro Gral'!H300</f>
        <v>-</v>
      </c>
      <c r="I300" s="4" t="str">
        <f>'Cuadro Gral'!I300</f>
        <v>-</v>
      </c>
      <c r="J300" s="4" t="str">
        <f>'Cuadro Gral'!J300</f>
        <v>-</v>
      </c>
      <c r="K300" s="30"/>
      <c r="L300" s="36" t="s">
        <v>253</v>
      </c>
      <c r="M300" s="4" t="str">
        <f>'Cuadro Gral'!K300</f>
        <v>-</v>
      </c>
      <c r="N300" s="4" t="str">
        <f>'Cuadro Gral'!L300</f>
        <v>-</v>
      </c>
      <c r="O300" s="4" t="str">
        <f>'Cuadro Gral'!M300</f>
        <v>-</v>
      </c>
      <c r="P300" s="4" t="str">
        <f>'Cuadro Gral'!N300</f>
        <v>-</v>
      </c>
      <c r="Q300" s="4" t="str">
        <f>'Cuadro Gral'!O300</f>
        <v>-</v>
      </c>
      <c r="R300" s="4" t="str">
        <f>'Cuadro Gral'!P300</f>
        <v>-</v>
      </c>
      <c r="S300" s="4" t="str">
        <f>'Cuadro Gral'!Q300</f>
        <v>-</v>
      </c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</row>
    <row r="301" spans="1:43" x14ac:dyDescent="0.25">
      <c r="B301" s="14" t="s">
        <v>80</v>
      </c>
      <c r="C301" s="4" t="str">
        <f>'Cuadro Gral'!C301</f>
        <v>-</v>
      </c>
      <c r="D301" s="4" t="str">
        <f>'Cuadro Gral'!D301</f>
        <v>-</v>
      </c>
      <c r="E301" s="4" t="str">
        <f>'Cuadro Gral'!E301</f>
        <v>-</v>
      </c>
      <c r="F301" s="4" t="str">
        <f>'Cuadro Gral'!F301</f>
        <v>-</v>
      </c>
      <c r="G301" s="4" t="str">
        <f>'Cuadro Gral'!G301</f>
        <v>-</v>
      </c>
      <c r="H301" s="4" t="str">
        <f>'Cuadro Gral'!H301</f>
        <v>-</v>
      </c>
      <c r="I301" s="4" t="str">
        <f>'Cuadro Gral'!I301</f>
        <v>-</v>
      </c>
      <c r="J301" s="4" t="str">
        <f>'Cuadro Gral'!J301</f>
        <v>-</v>
      </c>
      <c r="K301" s="30"/>
      <c r="L301" s="14" t="s">
        <v>80</v>
      </c>
      <c r="M301" s="4" t="str">
        <f>'Cuadro Gral'!K301</f>
        <v>-</v>
      </c>
      <c r="N301" s="4" t="str">
        <f>'Cuadro Gral'!L301</f>
        <v>-</v>
      </c>
      <c r="O301" s="4" t="str">
        <f>'Cuadro Gral'!M301</f>
        <v>-</v>
      </c>
      <c r="P301" s="4" t="str">
        <f>'Cuadro Gral'!N301</f>
        <v>-</v>
      </c>
      <c r="Q301" s="4" t="str">
        <f>'Cuadro Gral'!O301</f>
        <v>-</v>
      </c>
      <c r="R301" s="4" t="str">
        <f>'Cuadro Gral'!P301</f>
        <v>-</v>
      </c>
      <c r="S301" s="4" t="str">
        <f>'Cuadro Gral'!Q301</f>
        <v>-</v>
      </c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</row>
    <row r="302" spans="1:43" x14ac:dyDescent="0.25">
      <c r="B302" s="14" t="s">
        <v>81</v>
      </c>
      <c r="C302" s="4" t="str">
        <f>'Cuadro Gral'!C302</f>
        <v>-</v>
      </c>
      <c r="D302" s="4" t="str">
        <f>'Cuadro Gral'!D302</f>
        <v>-</v>
      </c>
      <c r="E302" s="4" t="str">
        <f>'Cuadro Gral'!E302</f>
        <v>-</v>
      </c>
      <c r="F302" s="4" t="str">
        <f>'Cuadro Gral'!F302</f>
        <v>-</v>
      </c>
      <c r="G302" s="4" t="str">
        <f>'Cuadro Gral'!G302</f>
        <v>-</v>
      </c>
      <c r="H302" s="4" t="str">
        <f>'Cuadro Gral'!H302</f>
        <v>-</v>
      </c>
      <c r="I302" s="4" t="str">
        <f>'Cuadro Gral'!I302</f>
        <v>-</v>
      </c>
      <c r="J302" s="4" t="str">
        <f>'Cuadro Gral'!J302</f>
        <v>-</v>
      </c>
      <c r="K302" s="30"/>
      <c r="L302" s="14" t="s">
        <v>81</v>
      </c>
      <c r="M302" s="4" t="str">
        <f>'Cuadro Gral'!K302</f>
        <v>-</v>
      </c>
      <c r="N302" s="4" t="str">
        <f>'Cuadro Gral'!L302</f>
        <v>-</v>
      </c>
      <c r="O302" s="4" t="str">
        <f>'Cuadro Gral'!M302</f>
        <v>-</v>
      </c>
      <c r="P302" s="4" t="str">
        <f>'Cuadro Gral'!N302</f>
        <v>-</v>
      </c>
      <c r="Q302" s="4" t="str">
        <f>'Cuadro Gral'!O302</f>
        <v>-</v>
      </c>
      <c r="R302" s="4" t="str">
        <f>'Cuadro Gral'!P302</f>
        <v>-</v>
      </c>
      <c r="S302" s="4" t="str">
        <f>'Cuadro Gral'!Q302</f>
        <v>-</v>
      </c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</row>
    <row r="303" spans="1:43" x14ac:dyDescent="0.25">
      <c r="A303" s="193"/>
      <c r="B303" s="40" t="s">
        <v>14</v>
      </c>
      <c r="C303" s="4"/>
      <c r="D303" s="4"/>
      <c r="E303" s="4"/>
      <c r="F303" s="4"/>
      <c r="G303" s="4"/>
      <c r="H303" s="4"/>
      <c r="I303" s="4"/>
      <c r="J303" s="4"/>
      <c r="K303" s="30"/>
      <c r="L303" s="40" t="s">
        <v>14</v>
      </c>
      <c r="M303" s="4"/>
      <c r="N303" s="4"/>
      <c r="O303" s="4"/>
      <c r="P303" s="4"/>
      <c r="Q303" s="4"/>
      <c r="R303" s="4"/>
      <c r="S303" s="4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</row>
    <row r="304" spans="1:43" x14ac:dyDescent="0.25">
      <c r="A304" s="193"/>
      <c r="B304" s="31" t="s">
        <v>84</v>
      </c>
      <c r="C304" s="13">
        <f>'Cuadro Gral'!C304</f>
        <v>276.63150000000002</v>
      </c>
      <c r="D304" s="13">
        <f>'Cuadro Gral'!D304</f>
        <v>280.3093137254902</v>
      </c>
      <c r="E304" s="13">
        <f>'Cuadro Gral'!E304</f>
        <v>724.42926829268299</v>
      </c>
      <c r="F304" s="13">
        <f>'Cuadro Gral'!F304</f>
        <v>738.14902912621358</v>
      </c>
      <c r="G304" s="13">
        <f>'Cuadro Gral'!G304</f>
        <v>772.92415458937205</v>
      </c>
      <c r="H304" s="13">
        <f>'Cuadro Gral'!H304</f>
        <v>418.35964198535396</v>
      </c>
      <c r="I304" s="13">
        <f>'Cuadro Gral'!I304</f>
        <v>410.99601095033245</v>
      </c>
      <c r="J304" s="13">
        <f>'Cuadro Gral'!J304</f>
        <v>419.84311726147121</v>
      </c>
      <c r="K304" s="115"/>
      <c r="L304" s="31" t="s">
        <v>84</v>
      </c>
      <c r="M304" s="13">
        <f>'Cuadro Gral'!K304</f>
        <v>458.46963249516438</v>
      </c>
      <c r="N304" s="208">
        <f>'Cuadro Gral'!L304</f>
        <v>472.00497087378642</v>
      </c>
      <c r="O304" s="208">
        <f>'Cuadro Gral'!M304</f>
        <v>461.54455151964419</v>
      </c>
      <c r="P304" s="208">
        <f>'Cuadro Gral'!N304</f>
        <v>394.40272277227723</v>
      </c>
      <c r="Q304" s="208">
        <f>'Cuadro Gral'!O304</f>
        <v>340.58498023715413</v>
      </c>
      <c r="R304" s="208">
        <f>'Cuadro Gral'!P304</f>
        <v>315.36856535098076</v>
      </c>
      <c r="S304" s="208">
        <f>'Cuadro Gral'!Q304</f>
        <v>315.41638888888883</v>
      </c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</row>
    <row r="305" spans="1:43" x14ac:dyDescent="0.25">
      <c r="A305" s="193"/>
      <c r="B305" s="26" t="s">
        <v>15</v>
      </c>
      <c r="C305" s="4" t="str">
        <f>'Cuadro Gral'!C305</f>
        <v>-</v>
      </c>
      <c r="D305" s="13">
        <f>'Cuadro Gral'!D305</f>
        <v>10.48269477543538</v>
      </c>
      <c r="E305" s="13">
        <f>'Cuadro Gral'!E305</f>
        <v>32.35468409586057</v>
      </c>
      <c r="F305" s="13">
        <f>'Cuadro Gral'!F305</f>
        <v>30.326824890307137</v>
      </c>
      <c r="G305" s="13">
        <f>'Cuadro Gral'!G305</f>
        <v>34.533844161450467</v>
      </c>
      <c r="H305" s="13">
        <f>'Cuadro Gral'!H305</f>
        <v>16.35693834701279</v>
      </c>
      <c r="I305" s="13">
        <f>'Cuadro Gral'!I305</f>
        <v>16.013238251965625</v>
      </c>
      <c r="J305" s="13">
        <f>'Cuadro Gral'!J305</f>
        <v>19.264908762783236</v>
      </c>
      <c r="K305" s="138"/>
      <c r="L305" s="26" t="s">
        <v>15</v>
      </c>
      <c r="M305" s="13">
        <f>'Cuadro Gral'!K305</f>
        <v>19.68154643284177</v>
      </c>
      <c r="N305" s="13">
        <f>'Cuadro Gral'!L305</f>
        <v>20.827555007197205</v>
      </c>
      <c r="O305" s="13">
        <f>'Cuadro Gral'!M305</f>
        <v>22.230205655526991</v>
      </c>
      <c r="P305" s="13">
        <f>'Cuadro Gral'!N305</f>
        <v>25.183926031294451</v>
      </c>
      <c r="Q305" s="13">
        <f>'Cuadro Gral'!O305</f>
        <v>33.596381784154708</v>
      </c>
      <c r="R305" s="13">
        <f>'Cuadro Gral'!P305</f>
        <v>29.400766790058171</v>
      </c>
      <c r="S305" s="13">
        <f>'Cuadro Gral'!Q305</f>
        <v>27.354830161406895</v>
      </c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</row>
    <row r="306" spans="1:43" x14ac:dyDescent="0.25">
      <c r="A306" s="193"/>
      <c r="B306" s="26" t="s">
        <v>83</v>
      </c>
      <c r="C306" s="4" t="str">
        <f>'Cuadro Gral'!C306</f>
        <v>-</v>
      </c>
      <c r="D306" s="4" t="str">
        <f>'Cuadro Gral'!D306</f>
        <v>-</v>
      </c>
      <c r="E306" s="4" t="str">
        <f>'Cuadro Gral'!E306</f>
        <v>-</v>
      </c>
      <c r="F306" s="4" t="str">
        <f>'Cuadro Gral'!F306</f>
        <v>-</v>
      </c>
      <c r="G306" s="4" t="str">
        <f>'Cuadro Gral'!G306</f>
        <v>-</v>
      </c>
      <c r="H306" s="4" t="str">
        <f>'Cuadro Gral'!H306</f>
        <v>-</v>
      </c>
      <c r="I306" s="4" t="str">
        <f>'Cuadro Gral'!I306</f>
        <v>-</v>
      </c>
      <c r="J306" s="4" t="str">
        <f>'Cuadro Gral'!J306</f>
        <v>-</v>
      </c>
      <c r="K306" s="30"/>
      <c r="L306" s="26" t="s">
        <v>83</v>
      </c>
      <c r="M306" s="4" t="str">
        <f>'Cuadro Gral'!K306</f>
        <v>-</v>
      </c>
      <c r="N306" s="4" t="str">
        <f>'Cuadro Gral'!L306</f>
        <v>-</v>
      </c>
      <c r="O306" s="4" t="str">
        <f>'Cuadro Gral'!M306</f>
        <v>-</v>
      </c>
      <c r="P306" s="4" t="str">
        <f>'Cuadro Gral'!N306</f>
        <v>-</v>
      </c>
      <c r="Q306" s="4" t="str">
        <f>'Cuadro Gral'!O306</f>
        <v>-</v>
      </c>
      <c r="R306" s="4" t="str">
        <f>'Cuadro Gral'!P306</f>
        <v>-</v>
      </c>
      <c r="S306" s="4" t="str">
        <f>'Cuadro Gral'!Q306</f>
        <v>-</v>
      </c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</row>
    <row r="307" spans="1:43" x14ac:dyDescent="0.25">
      <c r="A307" s="193"/>
      <c r="B307" s="41" t="s">
        <v>15</v>
      </c>
      <c r="C307" s="203" t="str">
        <f>'Cuadro Gral'!C307</f>
        <v>-</v>
      </c>
      <c r="D307" s="203" t="str">
        <f>'Cuadro Gral'!D307</f>
        <v>-</v>
      </c>
      <c r="E307" s="203" t="str">
        <f>'Cuadro Gral'!E307</f>
        <v>-</v>
      </c>
      <c r="F307" s="203" t="str">
        <f>'Cuadro Gral'!F307</f>
        <v>-</v>
      </c>
      <c r="G307" s="203" t="str">
        <f>'Cuadro Gral'!G307</f>
        <v>-</v>
      </c>
      <c r="H307" s="203" t="str">
        <f>'Cuadro Gral'!H307</f>
        <v>-</v>
      </c>
      <c r="I307" s="203" t="str">
        <f>'Cuadro Gral'!I307</f>
        <v>-</v>
      </c>
      <c r="J307" s="203" t="str">
        <f>'Cuadro Gral'!J307</f>
        <v>-</v>
      </c>
      <c r="K307" s="30"/>
      <c r="L307" s="41" t="s">
        <v>15</v>
      </c>
      <c r="M307" s="203" t="str">
        <f>'Cuadro Gral'!K307</f>
        <v>-</v>
      </c>
      <c r="N307" s="203" t="str">
        <f>'Cuadro Gral'!L307</f>
        <v>-</v>
      </c>
      <c r="O307" s="203" t="str">
        <f>'Cuadro Gral'!M307</f>
        <v>-</v>
      </c>
      <c r="P307" s="203" t="str">
        <f>'Cuadro Gral'!N307</f>
        <v>-</v>
      </c>
      <c r="Q307" s="203" t="str">
        <f>'Cuadro Gral'!O307</f>
        <v>-</v>
      </c>
      <c r="R307" s="203" t="str">
        <f>'Cuadro Gral'!P307</f>
        <v>-</v>
      </c>
      <c r="S307" s="203" t="str">
        <f>'Cuadro Gral'!Q307</f>
        <v>-</v>
      </c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</row>
    <row r="308" spans="1:43" x14ac:dyDescent="0.25">
      <c r="A308" s="228"/>
      <c r="B308" s="230"/>
      <c r="C308" s="230"/>
      <c r="D308" s="230"/>
      <c r="E308" s="230"/>
      <c r="F308" s="230"/>
      <c r="G308" s="230"/>
      <c r="H308" s="230"/>
      <c r="I308" s="230"/>
      <c r="J308" s="230"/>
      <c r="K308" s="229"/>
      <c r="L308" s="229"/>
      <c r="M308" s="230"/>
      <c r="N308" s="229"/>
      <c r="O308" s="229"/>
      <c r="P308" s="229"/>
      <c r="Q308" s="229"/>
      <c r="R308" s="229"/>
      <c r="S308" s="229"/>
      <c r="T308" s="152"/>
      <c r="U308" s="152"/>
      <c r="V308" s="15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</row>
    <row r="309" spans="1:43" x14ac:dyDescent="0.25">
      <c r="A309" s="228"/>
      <c r="B309" s="36" t="s">
        <v>283</v>
      </c>
      <c r="C309" s="230"/>
      <c r="D309" s="230"/>
      <c r="E309" s="230"/>
      <c r="F309" s="230"/>
      <c r="G309" s="230"/>
      <c r="H309" s="230"/>
      <c r="I309" s="230"/>
      <c r="J309" s="230"/>
      <c r="K309" s="229"/>
      <c r="L309" s="36" t="s">
        <v>283</v>
      </c>
      <c r="M309" s="230"/>
      <c r="N309" s="229"/>
      <c r="O309" s="229"/>
      <c r="P309" s="229"/>
      <c r="Q309" s="229"/>
      <c r="R309" s="229"/>
      <c r="S309" s="229"/>
      <c r="T309" s="152"/>
      <c r="U309" s="152"/>
      <c r="V309" s="15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</row>
    <row r="310" spans="1:43" x14ac:dyDescent="0.25">
      <c r="A310" s="228"/>
      <c r="B310" s="9"/>
      <c r="C310" s="10">
        <v>1920</v>
      </c>
      <c r="D310" s="10">
        <v>1921</v>
      </c>
      <c r="E310" s="10">
        <v>1922</v>
      </c>
      <c r="F310" s="10">
        <v>1923</v>
      </c>
      <c r="G310" s="10">
        <v>1924</v>
      </c>
      <c r="H310" s="10">
        <v>1925</v>
      </c>
      <c r="I310" s="10">
        <v>1926</v>
      </c>
      <c r="J310" s="10">
        <v>1927</v>
      </c>
      <c r="K310" s="229"/>
      <c r="L310" s="9"/>
      <c r="M310" s="10">
        <v>1928</v>
      </c>
      <c r="N310" s="10">
        <v>1929</v>
      </c>
      <c r="O310" s="10">
        <v>1930</v>
      </c>
      <c r="P310" s="10">
        <v>1931</v>
      </c>
      <c r="Q310" s="10">
        <v>1932</v>
      </c>
      <c r="R310" s="10">
        <v>1933</v>
      </c>
      <c r="S310" s="10">
        <v>1934</v>
      </c>
      <c r="T310" s="152"/>
      <c r="U310" s="152"/>
      <c r="V310" s="15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</row>
    <row r="311" spans="1:43" x14ac:dyDescent="0.25">
      <c r="A311" s="228"/>
      <c r="B311" s="7" t="s">
        <v>234</v>
      </c>
      <c r="C311" s="235" t="str">
        <f>'Cuadro Gral'!C311</f>
        <v>-</v>
      </c>
      <c r="D311" s="235" t="str">
        <f>'Cuadro Gral'!D311</f>
        <v>-</v>
      </c>
      <c r="E311" s="235" t="str">
        <f>'Cuadro Gral'!E311</f>
        <v>-</v>
      </c>
      <c r="F311" s="235" t="str">
        <f>'Cuadro Gral'!F311</f>
        <v>-</v>
      </c>
      <c r="G311" s="235" t="str">
        <f>'Cuadro Gral'!G311</f>
        <v>-</v>
      </c>
      <c r="H311" s="235">
        <f>'Cuadro Gral'!H311</f>
        <v>82</v>
      </c>
      <c r="I311" s="235">
        <f>'Cuadro Gral'!I311</f>
        <v>102</v>
      </c>
      <c r="J311" s="235">
        <f>'Cuadro Gral'!J311</f>
        <v>97</v>
      </c>
      <c r="K311" s="229"/>
      <c r="L311" s="7" t="s">
        <v>234</v>
      </c>
      <c r="M311" s="235">
        <f>'Cuadro Gral'!K311</f>
        <v>99</v>
      </c>
      <c r="N311" s="184">
        <f>'Cuadro Gral'!L311</f>
        <v>98</v>
      </c>
      <c r="O311" s="184">
        <f>'Cuadro Gral'!M311</f>
        <v>103</v>
      </c>
      <c r="P311" s="184">
        <f>'Cuadro Gral'!N311</f>
        <v>91</v>
      </c>
      <c r="Q311" s="184">
        <f>'Cuadro Gral'!O311</f>
        <v>73</v>
      </c>
      <c r="R311" s="184">
        <f>'Cuadro Gral'!P311</f>
        <v>85</v>
      </c>
      <c r="S311" s="184">
        <f>'Cuadro Gral'!Q311</f>
        <v>98</v>
      </c>
      <c r="T311" s="184"/>
      <c r="U311" s="184"/>
      <c r="V311" s="184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</row>
    <row r="312" spans="1:43" x14ac:dyDescent="0.25">
      <c r="A312" s="228"/>
      <c r="B312" s="164" t="s">
        <v>235</v>
      </c>
      <c r="C312" s="235" t="str">
        <f>'Cuadro Gral'!C312</f>
        <v>-</v>
      </c>
      <c r="D312" s="235" t="str">
        <f>'Cuadro Gral'!D312</f>
        <v>-</v>
      </c>
      <c r="E312" s="235" t="str">
        <f>'Cuadro Gral'!E312</f>
        <v>-</v>
      </c>
      <c r="F312" s="235" t="str">
        <f>'Cuadro Gral'!F312</f>
        <v>-</v>
      </c>
      <c r="G312" s="235" t="str">
        <f>'Cuadro Gral'!G312</f>
        <v>-</v>
      </c>
      <c r="H312" s="235" t="str">
        <f>'Cuadro Gral'!H312</f>
        <v>-</v>
      </c>
      <c r="I312" s="235">
        <f>'Cuadro Gral'!I312</f>
        <v>20</v>
      </c>
      <c r="J312" s="235">
        <f>'Cuadro Gral'!J312</f>
        <v>20</v>
      </c>
      <c r="K312" s="229"/>
      <c r="L312" s="164" t="s">
        <v>235</v>
      </c>
      <c r="M312" s="235">
        <f>'Cuadro Gral'!K312</f>
        <v>20</v>
      </c>
      <c r="N312" s="184">
        <f>'Cuadro Gral'!L312</f>
        <v>10</v>
      </c>
      <c r="O312" s="184">
        <f>'Cuadro Gral'!M312</f>
        <v>10</v>
      </c>
      <c r="P312" s="184">
        <f>'Cuadro Gral'!N312</f>
        <v>10</v>
      </c>
      <c r="Q312" s="184">
        <f>'Cuadro Gral'!O312</f>
        <v>10</v>
      </c>
      <c r="R312" s="184">
        <f>'Cuadro Gral'!P312</f>
        <v>10</v>
      </c>
      <c r="S312" s="184">
        <f>'Cuadro Gral'!Q312</f>
        <v>10</v>
      </c>
      <c r="T312" s="184"/>
      <c r="U312" s="184"/>
      <c r="V312" s="184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</row>
    <row r="313" spans="1:43" x14ac:dyDescent="0.25">
      <c r="A313" s="228"/>
      <c r="B313" s="164" t="s">
        <v>236</v>
      </c>
      <c r="C313" s="235" t="str">
        <f>'Cuadro Gral'!C313</f>
        <v>-</v>
      </c>
      <c r="D313" s="235" t="str">
        <f>'Cuadro Gral'!D313</f>
        <v>-</v>
      </c>
      <c r="E313" s="235" t="str">
        <f>'Cuadro Gral'!E313</f>
        <v>-</v>
      </c>
      <c r="F313" s="235" t="str">
        <f>'Cuadro Gral'!F313</f>
        <v>-</v>
      </c>
      <c r="G313" s="235" t="str">
        <f>'Cuadro Gral'!G313</f>
        <v>-</v>
      </c>
      <c r="H313" s="235" t="str">
        <f>'Cuadro Gral'!H313</f>
        <v>-</v>
      </c>
      <c r="I313" s="235" t="str">
        <f>'Cuadro Gral'!I313</f>
        <v>-</v>
      </c>
      <c r="J313" s="235" t="str">
        <f>'Cuadro Gral'!J313</f>
        <v>-</v>
      </c>
      <c r="K313" s="229"/>
      <c r="L313" s="164" t="s">
        <v>236</v>
      </c>
      <c r="M313" s="235" t="str">
        <f>'Cuadro Gral'!K313</f>
        <v>-</v>
      </c>
      <c r="N313" s="240" t="str">
        <f>'Cuadro Gral'!L313</f>
        <v>-</v>
      </c>
      <c r="O313" s="240" t="str">
        <f>'Cuadro Gral'!M313</f>
        <v>-</v>
      </c>
      <c r="P313" s="240" t="str">
        <f>'Cuadro Gral'!N313</f>
        <v>-</v>
      </c>
      <c r="Q313" s="240" t="str">
        <f>'Cuadro Gral'!O313</f>
        <v>-</v>
      </c>
      <c r="R313" s="240" t="str">
        <f>'Cuadro Gral'!P313</f>
        <v>-</v>
      </c>
      <c r="S313" s="240" t="str">
        <f>'Cuadro Gral'!Q313</f>
        <v>-</v>
      </c>
      <c r="T313" s="240"/>
      <c r="U313" s="240"/>
      <c r="V313" s="240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</row>
    <row r="314" spans="1:43" x14ac:dyDescent="0.25">
      <c r="A314" s="228"/>
      <c r="B314" s="233" t="s">
        <v>237</v>
      </c>
      <c r="C314" s="235" t="str">
        <f>'Cuadro Gral'!C314</f>
        <v>-</v>
      </c>
      <c r="D314" s="235" t="str">
        <f>'Cuadro Gral'!D314</f>
        <v>-</v>
      </c>
      <c r="E314" s="235" t="str">
        <f>'Cuadro Gral'!E314</f>
        <v>-</v>
      </c>
      <c r="F314" s="235" t="str">
        <f>'Cuadro Gral'!F314</f>
        <v>-</v>
      </c>
      <c r="G314" s="235" t="str">
        <f>'Cuadro Gral'!G314</f>
        <v>-</v>
      </c>
      <c r="H314" s="235">
        <f>'Cuadro Gral'!H314</f>
        <v>77</v>
      </c>
      <c r="I314" s="235">
        <f>'Cuadro Gral'!I314</f>
        <v>77</v>
      </c>
      <c r="J314" s="235">
        <f>'Cuadro Gral'!J314</f>
        <v>72</v>
      </c>
      <c r="K314" s="229"/>
      <c r="L314" s="233" t="s">
        <v>237</v>
      </c>
      <c r="M314" s="235">
        <f>'Cuadro Gral'!K314</f>
        <v>72</v>
      </c>
      <c r="N314" s="184">
        <f>'Cuadro Gral'!L314</f>
        <v>72</v>
      </c>
      <c r="O314" s="184">
        <f>'Cuadro Gral'!M314</f>
        <v>80</v>
      </c>
      <c r="P314" s="184">
        <f>'Cuadro Gral'!N314</f>
        <v>70</v>
      </c>
      <c r="Q314" s="184">
        <f>'Cuadro Gral'!O314</f>
        <v>55</v>
      </c>
      <c r="R314" s="184">
        <f>'Cuadro Gral'!P314</f>
        <v>64</v>
      </c>
      <c r="S314" s="184">
        <f>'Cuadro Gral'!Q314</f>
        <v>75</v>
      </c>
      <c r="T314" s="184"/>
      <c r="U314" s="184"/>
      <c r="V314" s="184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</row>
    <row r="315" spans="1:43" x14ac:dyDescent="0.25">
      <c r="A315" s="228"/>
      <c r="B315" s="164" t="s">
        <v>238</v>
      </c>
      <c r="C315" s="235" t="str">
        <f>'Cuadro Gral'!C315</f>
        <v>-</v>
      </c>
      <c r="D315" s="235" t="str">
        <f>'Cuadro Gral'!D315</f>
        <v>-</v>
      </c>
      <c r="E315" s="235" t="str">
        <f>'Cuadro Gral'!E315</f>
        <v>-</v>
      </c>
      <c r="F315" s="235" t="str">
        <f>'Cuadro Gral'!F315</f>
        <v>-</v>
      </c>
      <c r="G315" s="235" t="str">
        <f>'Cuadro Gral'!G315</f>
        <v>-</v>
      </c>
      <c r="H315" s="235">
        <f>'Cuadro Gral'!H315</f>
        <v>5</v>
      </c>
      <c r="I315" s="235">
        <f>'Cuadro Gral'!I315</f>
        <v>5</v>
      </c>
      <c r="J315" s="235">
        <f>'Cuadro Gral'!J315</f>
        <v>5</v>
      </c>
      <c r="K315" s="229"/>
      <c r="L315" s="164" t="s">
        <v>238</v>
      </c>
      <c r="M315" s="235">
        <f>'Cuadro Gral'!K315</f>
        <v>7</v>
      </c>
      <c r="N315" s="184">
        <f>'Cuadro Gral'!L315</f>
        <v>16</v>
      </c>
      <c r="O315" s="184">
        <f>'Cuadro Gral'!M315</f>
        <v>13</v>
      </c>
      <c r="P315" s="184">
        <f>'Cuadro Gral'!N315</f>
        <v>11</v>
      </c>
      <c r="Q315" s="184">
        <f>'Cuadro Gral'!O315</f>
        <v>8</v>
      </c>
      <c r="R315" s="184">
        <f>'Cuadro Gral'!P315</f>
        <v>11</v>
      </c>
      <c r="S315" s="184">
        <f>'Cuadro Gral'!Q315</f>
        <v>13</v>
      </c>
      <c r="T315" s="184"/>
      <c r="U315" s="184"/>
      <c r="V315" s="184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</row>
    <row r="316" spans="1:43" x14ac:dyDescent="0.25">
      <c r="A316" s="228"/>
      <c r="B316" s="164" t="s">
        <v>239</v>
      </c>
      <c r="C316" s="235" t="str">
        <f>'Cuadro Gral'!C316</f>
        <v>-</v>
      </c>
      <c r="D316" s="235" t="str">
        <f>'Cuadro Gral'!D316</f>
        <v>-</v>
      </c>
      <c r="E316" s="235" t="str">
        <f>'Cuadro Gral'!E316</f>
        <v>-</v>
      </c>
      <c r="F316" s="235" t="str">
        <f>'Cuadro Gral'!F316</f>
        <v>-</v>
      </c>
      <c r="G316" s="235" t="str">
        <f>'Cuadro Gral'!G316</f>
        <v>-</v>
      </c>
      <c r="H316" s="235" t="str">
        <f>'Cuadro Gral'!H316</f>
        <v>-</v>
      </c>
      <c r="I316" s="235" t="str">
        <f>'Cuadro Gral'!I316</f>
        <v>-</v>
      </c>
      <c r="J316" s="235" t="str">
        <f>'Cuadro Gral'!J316</f>
        <v>-</v>
      </c>
      <c r="K316" s="229"/>
      <c r="L316" s="164" t="s">
        <v>239</v>
      </c>
      <c r="M316" s="235" t="str">
        <f>'Cuadro Gral'!K316</f>
        <v>-</v>
      </c>
      <c r="N316" s="240" t="str">
        <f>'Cuadro Gral'!L316</f>
        <v>-</v>
      </c>
      <c r="O316" s="240" t="str">
        <f>'Cuadro Gral'!M316</f>
        <v>-</v>
      </c>
      <c r="P316" s="240" t="str">
        <f>'Cuadro Gral'!N316</f>
        <v>-</v>
      </c>
      <c r="Q316" s="240" t="str">
        <f>'Cuadro Gral'!O316</f>
        <v>-</v>
      </c>
      <c r="R316" s="240" t="str">
        <f>'Cuadro Gral'!P316</f>
        <v>-</v>
      </c>
      <c r="S316" s="240" t="str">
        <f>'Cuadro Gral'!Q316</f>
        <v>-</v>
      </c>
      <c r="T316" s="240"/>
      <c r="U316" s="240"/>
      <c r="V316" s="240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</row>
    <row r="317" spans="1:43" x14ac:dyDescent="0.25">
      <c r="A317" s="228"/>
      <c r="B317" s="164" t="s">
        <v>240</v>
      </c>
      <c r="C317" s="235" t="str">
        <f>'Cuadro Gral'!C317</f>
        <v>-</v>
      </c>
      <c r="D317" s="235" t="str">
        <f>'Cuadro Gral'!D317</f>
        <v>-</v>
      </c>
      <c r="E317" s="235" t="str">
        <f>'Cuadro Gral'!E317</f>
        <v>-</v>
      </c>
      <c r="F317" s="235" t="str">
        <f>'Cuadro Gral'!F317</f>
        <v>-</v>
      </c>
      <c r="G317" s="235" t="str">
        <f>'Cuadro Gral'!G317</f>
        <v>-</v>
      </c>
      <c r="H317" s="235" t="str">
        <f>'Cuadro Gral'!H317</f>
        <v>-</v>
      </c>
      <c r="I317" s="235" t="str">
        <f>'Cuadro Gral'!I317</f>
        <v>-</v>
      </c>
      <c r="J317" s="235" t="str">
        <f>'Cuadro Gral'!J317</f>
        <v>-</v>
      </c>
      <c r="K317" s="229"/>
      <c r="L317" s="164" t="s">
        <v>240</v>
      </c>
      <c r="M317" s="235" t="str">
        <f>'Cuadro Gral'!K317</f>
        <v>-</v>
      </c>
      <c r="N317" s="240" t="str">
        <f>'Cuadro Gral'!L317</f>
        <v>-</v>
      </c>
      <c r="O317" s="240" t="str">
        <f>'Cuadro Gral'!M317</f>
        <v>-</v>
      </c>
      <c r="P317" s="240" t="str">
        <f>'Cuadro Gral'!N317</f>
        <v>-</v>
      </c>
      <c r="Q317" s="240" t="str">
        <f>'Cuadro Gral'!O317</f>
        <v>-</v>
      </c>
      <c r="R317" s="240" t="str">
        <f>'Cuadro Gral'!P317</f>
        <v>-</v>
      </c>
      <c r="S317" s="240" t="str">
        <f>'Cuadro Gral'!Q317</f>
        <v>-</v>
      </c>
      <c r="T317" s="240"/>
      <c r="U317" s="240"/>
      <c r="V317" s="240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</row>
    <row r="318" spans="1:43" x14ac:dyDescent="0.25">
      <c r="A318" s="228"/>
      <c r="B318" s="164" t="s">
        <v>241</v>
      </c>
      <c r="C318" s="235" t="str">
        <f>'Cuadro Gral'!C318</f>
        <v>-</v>
      </c>
      <c r="D318" s="235" t="str">
        <f>'Cuadro Gral'!D318</f>
        <v>-</v>
      </c>
      <c r="E318" s="235" t="str">
        <f>'Cuadro Gral'!E318</f>
        <v>-</v>
      </c>
      <c r="F318" s="235" t="str">
        <f>'Cuadro Gral'!F318</f>
        <v>-</v>
      </c>
      <c r="G318" s="235" t="str">
        <f>'Cuadro Gral'!G318</f>
        <v>-</v>
      </c>
      <c r="H318" s="235" t="str">
        <f>'Cuadro Gral'!H318</f>
        <v>-</v>
      </c>
      <c r="I318" s="235" t="str">
        <f>'Cuadro Gral'!I318</f>
        <v>-</v>
      </c>
      <c r="J318" s="235" t="str">
        <f>'Cuadro Gral'!J318</f>
        <v>-</v>
      </c>
      <c r="K318" s="229"/>
      <c r="L318" s="164" t="s">
        <v>241</v>
      </c>
      <c r="M318" s="235" t="str">
        <f>'Cuadro Gral'!K318</f>
        <v>-</v>
      </c>
      <c r="N318" s="240" t="str">
        <f>'Cuadro Gral'!L318</f>
        <v>-</v>
      </c>
      <c r="O318" s="240" t="str">
        <f>'Cuadro Gral'!M318</f>
        <v>-</v>
      </c>
      <c r="P318" s="240" t="str">
        <f>'Cuadro Gral'!N318</f>
        <v>-</v>
      </c>
      <c r="Q318" s="240" t="str">
        <f>'Cuadro Gral'!O318</f>
        <v>-</v>
      </c>
      <c r="R318" s="240" t="str">
        <f>'Cuadro Gral'!P318</f>
        <v>-</v>
      </c>
      <c r="S318" s="240" t="str">
        <f>'Cuadro Gral'!Q318</f>
        <v>-</v>
      </c>
      <c r="T318" s="240"/>
      <c r="U318" s="240"/>
      <c r="V318" s="240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</row>
    <row r="319" spans="1:43" x14ac:dyDescent="0.25">
      <c r="A319" s="232"/>
      <c r="B319" s="7" t="s">
        <v>243</v>
      </c>
      <c r="C319" s="235" t="str">
        <f>'Cuadro Gral'!C319</f>
        <v>-</v>
      </c>
      <c r="D319" s="235" t="str">
        <f>'Cuadro Gral'!D319</f>
        <v>-</v>
      </c>
      <c r="E319" s="235" t="str">
        <f>'Cuadro Gral'!E319</f>
        <v>-</v>
      </c>
      <c r="F319" s="235" t="str">
        <f>'Cuadro Gral'!F319</f>
        <v>-</v>
      </c>
      <c r="G319" s="235" t="str">
        <f>'Cuadro Gral'!G319</f>
        <v>-</v>
      </c>
      <c r="H319" s="188">
        <f>'Cuadro Gral'!H319</f>
        <v>1.5651841954571484</v>
      </c>
      <c r="I319" s="188">
        <f>'Cuadro Gral'!I319</f>
        <v>1.8650575973669776</v>
      </c>
      <c r="J319" s="188">
        <f>'Cuadro Gral'!J319</f>
        <v>1.9450571485863246</v>
      </c>
      <c r="K319" s="231"/>
      <c r="L319" s="7" t="s">
        <v>243</v>
      </c>
      <c r="M319" s="188">
        <f>'Cuadro Gral'!K319</f>
        <v>1.9728975687524912</v>
      </c>
      <c r="N319" s="246">
        <f>'Cuadro Gral'!L319</f>
        <v>2.0152169442730825</v>
      </c>
      <c r="O319" s="246">
        <f>'Cuadro Gral'!M319</f>
        <v>2.2065124250214221</v>
      </c>
      <c r="P319" s="246">
        <f>'Cuadro Gral'!N319</f>
        <v>2.1574205784732103</v>
      </c>
      <c r="Q319" s="246">
        <f>'Cuadro Gral'!O319</f>
        <v>2.2769806612601373</v>
      </c>
      <c r="R319" s="246">
        <f>'Cuadro Gral'!P319</f>
        <v>2.2474881015335799</v>
      </c>
      <c r="S319" s="246">
        <f>'Cuadro Gral'!Q319</f>
        <v>2.3608768971332208</v>
      </c>
      <c r="T319" s="240"/>
      <c r="U319" s="240"/>
      <c r="V319" s="240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</row>
    <row r="320" spans="1:43" x14ac:dyDescent="0.25">
      <c r="A320" s="232"/>
      <c r="B320" s="164" t="s">
        <v>235</v>
      </c>
      <c r="C320" s="235" t="str">
        <f>'Cuadro Gral'!C320</f>
        <v>-</v>
      </c>
      <c r="D320" s="235" t="str">
        <f>'Cuadro Gral'!D320</f>
        <v>-</v>
      </c>
      <c r="E320" s="235" t="str">
        <f>'Cuadro Gral'!E320</f>
        <v>-</v>
      </c>
      <c r="F320" s="235" t="str">
        <f>'Cuadro Gral'!F320</f>
        <v>-</v>
      </c>
      <c r="G320" s="235" t="str">
        <f>'Cuadro Gral'!G320</f>
        <v>-</v>
      </c>
      <c r="H320" s="188" t="str">
        <f>'Cuadro Gral'!H320</f>
        <v>-</v>
      </c>
      <c r="I320" s="188">
        <f>'Cuadro Gral'!I320</f>
        <v>0.36569756811117204</v>
      </c>
      <c r="J320" s="188">
        <f>'Cuadro Gral'!J320</f>
        <v>0.40104271104872663</v>
      </c>
      <c r="K320" s="231"/>
      <c r="L320" s="164" t="s">
        <v>235</v>
      </c>
      <c r="M320" s="188">
        <f>'Cuadro Gral'!K320</f>
        <v>0.39856516540454368</v>
      </c>
      <c r="N320" s="246">
        <f>'Cuadro Gral'!L320</f>
        <v>0.20563438206868187</v>
      </c>
      <c r="O320" s="246">
        <f>'Cuadro Gral'!M320</f>
        <v>0.21422450728363326</v>
      </c>
      <c r="P320" s="246">
        <f>'Cuadro Gral'!N320</f>
        <v>0.23707918444760551</v>
      </c>
      <c r="Q320" s="246">
        <f>'Cuadro Gral'!O320</f>
        <v>0.31191515907673117</v>
      </c>
      <c r="R320" s="246">
        <f>'Cuadro Gral'!P320</f>
        <v>0.26441036488630354</v>
      </c>
      <c r="S320" s="246">
        <f>'Cuadro Gral'!Q320</f>
        <v>0.24090580582992049</v>
      </c>
      <c r="T320" s="240"/>
      <c r="U320" s="240"/>
      <c r="V320" s="240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</row>
    <row r="321" spans="1:43" x14ac:dyDescent="0.25">
      <c r="A321" s="232"/>
      <c r="B321" s="164" t="s">
        <v>236</v>
      </c>
      <c r="C321" s="235" t="str">
        <f>'Cuadro Gral'!C321</f>
        <v>-</v>
      </c>
      <c r="D321" s="235" t="str">
        <f>'Cuadro Gral'!D321</f>
        <v>-</v>
      </c>
      <c r="E321" s="235" t="str">
        <f>'Cuadro Gral'!E321</f>
        <v>-</v>
      </c>
      <c r="F321" s="235" t="str">
        <f>'Cuadro Gral'!F321</f>
        <v>-</v>
      </c>
      <c r="G321" s="235" t="str">
        <f>'Cuadro Gral'!G321</f>
        <v>-</v>
      </c>
      <c r="H321" s="188" t="str">
        <f>'Cuadro Gral'!H321</f>
        <v>-</v>
      </c>
      <c r="I321" s="188" t="str">
        <f>'Cuadro Gral'!I321</f>
        <v>-</v>
      </c>
      <c r="J321" s="188" t="str">
        <f>'Cuadro Gral'!J321</f>
        <v>-</v>
      </c>
      <c r="K321" s="231"/>
      <c r="L321" s="164" t="s">
        <v>236</v>
      </c>
      <c r="M321" s="188" t="str">
        <f>'Cuadro Gral'!K321</f>
        <v>-</v>
      </c>
      <c r="N321" s="240" t="str">
        <f>'Cuadro Gral'!L321</f>
        <v>-</v>
      </c>
      <c r="O321" s="240" t="str">
        <f>'Cuadro Gral'!M321</f>
        <v>-</v>
      </c>
      <c r="P321" s="240" t="str">
        <f>'Cuadro Gral'!N321</f>
        <v>-</v>
      </c>
      <c r="Q321" s="240" t="str">
        <f>'Cuadro Gral'!O321</f>
        <v>-</v>
      </c>
      <c r="R321" s="240" t="str">
        <f>'Cuadro Gral'!P321</f>
        <v>-</v>
      </c>
      <c r="S321" s="240" t="str">
        <f>'Cuadro Gral'!Q321</f>
        <v>-</v>
      </c>
      <c r="T321" s="240"/>
      <c r="U321" s="240"/>
      <c r="V321" s="240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</row>
    <row r="322" spans="1:43" x14ac:dyDescent="0.25">
      <c r="A322" s="232"/>
      <c r="B322" s="233" t="s">
        <v>237</v>
      </c>
      <c r="C322" s="235" t="str">
        <f>'Cuadro Gral'!C322</f>
        <v>-</v>
      </c>
      <c r="D322" s="235" t="str">
        <f>'Cuadro Gral'!D322</f>
        <v>-</v>
      </c>
      <c r="E322" s="235" t="str">
        <f>'Cuadro Gral'!E322</f>
        <v>-</v>
      </c>
      <c r="F322" s="235" t="str">
        <f>'Cuadro Gral'!F322</f>
        <v>-</v>
      </c>
      <c r="G322" s="235" t="str">
        <f>'Cuadro Gral'!G322</f>
        <v>-</v>
      </c>
      <c r="H322" s="188">
        <f>'Cuadro Gral'!H322</f>
        <v>1.4697461347585417</v>
      </c>
      <c r="I322" s="188">
        <f>'Cuadro Gral'!I322</f>
        <v>1.4079356372280125</v>
      </c>
      <c r="J322" s="188">
        <f>'Cuadro Gral'!J322</f>
        <v>1.443753759775416</v>
      </c>
      <c r="K322" s="231"/>
      <c r="L322" s="233" t="s">
        <v>237</v>
      </c>
      <c r="M322" s="188">
        <f>'Cuadro Gral'!K322</f>
        <v>1.4348345954563571</v>
      </c>
      <c r="N322" s="183">
        <f>'Cuadro Gral'!L322</f>
        <v>1.4805675508945095</v>
      </c>
      <c r="O322" s="183">
        <f>'Cuadro Gral'!M322</f>
        <v>1.7137960582690661</v>
      </c>
      <c r="P322" s="183">
        <f>'Cuadro Gral'!N322</f>
        <v>1.6595542911332386</v>
      </c>
      <c r="Q322" s="183">
        <f>'Cuadro Gral'!O322</f>
        <v>1.7155333749220212</v>
      </c>
      <c r="R322" s="183">
        <f>'Cuadro Gral'!P322</f>
        <v>1.6922263352723426</v>
      </c>
      <c r="S322" s="183">
        <f>'Cuadro Gral'!Q322</f>
        <v>1.8067935437244036</v>
      </c>
      <c r="T322" s="240"/>
      <c r="U322" s="240"/>
      <c r="V322" s="240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</row>
    <row r="323" spans="1:43" x14ac:dyDescent="0.25">
      <c r="A323" s="232"/>
      <c r="B323" s="164" t="s">
        <v>238</v>
      </c>
      <c r="C323" s="235" t="str">
        <f>'Cuadro Gral'!C323</f>
        <v>-</v>
      </c>
      <c r="D323" s="235" t="str">
        <f>'Cuadro Gral'!D323</f>
        <v>-</v>
      </c>
      <c r="E323" s="235" t="str">
        <f>'Cuadro Gral'!E323</f>
        <v>-</v>
      </c>
      <c r="F323" s="235" t="str">
        <f>'Cuadro Gral'!F323</f>
        <v>-</v>
      </c>
      <c r="G323" s="235" t="str">
        <f>'Cuadro Gral'!G323</f>
        <v>-</v>
      </c>
      <c r="H323" s="188">
        <f>'Cuadro Gral'!H323</f>
        <v>9.5438060698606608E-2</v>
      </c>
      <c r="I323" s="188">
        <f>'Cuadro Gral'!I323</f>
        <v>9.1424392027793011E-2</v>
      </c>
      <c r="J323" s="188">
        <f>'Cuadro Gral'!J323</f>
        <v>0.10026067776218166</v>
      </c>
      <c r="K323" s="231"/>
      <c r="L323" s="164" t="s">
        <v>238</v>
      </c>
      <c r="M323" s="188">
        <f>'Cuadro Gral'!K323</f>
        <v>0.13949780789159028</v>
      </c>
      <c r="N323" s="183">
        <f>'Cuadro Gral'!L323</f>
        <v>0.32901501130989097</v>
      </c>
      <c r="O323" s="183">
        <f>'Cuadro Gral'!M323</f>
        <v>0.27849185946872324</v>
      </c>
      <c r="P323" s="183">
        <f>'Cuadro Gral'!N323</f>
        <v>0.26078710289236606</v>
      </c>
      <c r="Q323" s="183">
        <f>'Cuadro Gral'!O323</f>
        <v>0.24953212726138491</v>
      </c>
      <c r="R323" s="183">
        <f>'Cuadro Gral'!P323</f>
        <v>0.29085140137493387</v>
      </c>
      <c r="S323" s="183">
        <f>'Cuadro Gral'!Q323</f>
        <v>0.31317754757889665</v>
      </c>
      <c r="T323" s="240"/>
      <c r="U323" s="240"/>
      <c r="V323" s="240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</row>
    <row r="324" spans="1:43" x14ac:dyDescent="0.25">
      <c r="A324" s="232"/>
      <c r="B324" s="164" t="s">
        <v>239</v>
      </c>
      <c r="C324" s="235" t="str">
        <f>'Cuadro Gral'!C324</f>
        <v>-</v>
      </c>
      <c r="D324" s="235" t="str">
        <f>'Cuadro Gral'!D324</f>
        <v>-</v>
      </c>
      <c r="E324" s="235" t="str">
        <f>'Cuadro Gral'!E324</f>
        <v>-</v>
      </c>
      <c r="F324" s="235" t="str">
        <f>'Cuadro Gral'!F324</f>
        <v>-</v>
      </c>
      <c r="G324" s="235" t="str">
        <f>'Cuadro Gral'!G324</f>
        <v>-</v>
      </c>
      <c r="H324" s="235" t="str">
        <f>'Cuadro Gral'!H324</f>
        <v>-</v>
      </c>
      <c r="I324" s="235" t="str">
        <f>'Cuadro Gral'!I324</f>
        <v>-</v>
      </c>
      <c r="J324" s="235" t="str">
        <f>'Cuadro Gral'!J324</f>
        <v>-</v>
      </c>
      <c r="K324" s="231"/>
      <c r="L324" s="164" t="s">
        <v>239</v>
      </c>
      <c r="M324" s="235" t="str">
        <f>'Cuadro Gral'!K324</f>
        <v>-</v>
      </c>
      <c r="N324" s="240" t="str">
        <f>'Cuadro Gral'!L324</f>
        <v>-</v>
      </c>
      <c r="O324" s="240" t="str">
        <f>'Cuadro Gral'!M324</f>
        <v>-</v>
      </c>
      <c r="P324" s="240" t="str">
        <f>'Cuadro Gral'!N324</f>
        <v>-</v>
      </c>
      <c r="Q324" s="240" t="str">
        <f>'Cuadro Gral'!O324</f>
        <v>-</v>
      </c>
      <c r="R324" s="240" t="str">
        <f>'Cuadro Gral'!P324</f>
        <v>-</v>
      </c>
      <c r="S324" s="240" t="str">
        <f>'Cuadro Gral'!Q324</f>
        <v>-</v>
      </c>
      <c r="T324" s="240"/>
      <c r="U324" s="240"/>
      <c r="V324" s="240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</row>
    <row r="325" spans="1:43" x14ac:dyDescent="0.25">
      <c r="A325" s="232"/>
      <c r="B325" s="164" t="s">
        <v>240</v>
      </c>
      <c r="C325" s="235" t="str">
        <f>'Cuadro Gral'!C325</f>
        <v>-</v>
      </c>
      <c r="D325" s="235" t="str">
        <f>'Cuadro Gral'!D325</f>
        <v>-</v>
      </c>
      <c r="E325" s="235" t="str">
        <f>'Cuadro Gral'!E325</f>
        <v>-</v>
      </c>
      <c r="F325" s="235" t="str">
        <f>'Cuadro Gral'!F325</f>
        <v>-</v>
      </c>
      <c r="G325" s="235" t="str">
        <f>'Cuadro Gral'!G325</f>
        <v>-</v>
      </c>
      <c r="H325" s="235" t="str">
        <f>'Cuadro Gral'!H325</f>
        <v>-</v>
      </c>
      <c r="I325" s="235" t="str">
        <f>'Cuadro Gral'!I325</f>
        <v>-</v>
      </c>
      <c r="J325" s="235" t="str">
        <f>'Cuadro Gral'!J325</f>
        <v>-</v>
      </c>
      <c r="K325" s="231"/>
      <c r="L325" s="164" t="s">
        <v>240</v>
      </c>
      <c r="M325" s="235" t="str">
        <f>'Cuadro Gral'!K325</f>
        <v>-</v>
      </c>
      <c r="N325" s="240" t="str">
        <f>'Cuadro Gral'!L325</f>
        <v>-</v>
      </c>
      <c r="O325" s="240" t="str">
        <f>'Cuadro Gral'!M325</f>
        <v>-</v>
      </c>
      <c r="P325" s="240" t="str">
        <f>'Cuadro Gral'!N325</f>
        <v>-</v>
      </c>
      <c r="Q325" s="240" t="str">
        <f>'Cuadro Gral'!O325</f>
        <v>-</v>
      </c>
      <c r="R325" s="240" t="str">
        <f>'Cuadro Gral'!P325</f>
        <v>-</v>
      </c>
      <c r="S325" s="240" t="str">
        <f>'Cuadro Gral'!Q325</f>
        <v>-</v>
      </c>
      <c r="T325" s="240"/>
      <c r="U325" s="240"/>
      <c r="V325" s="240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</row>
    <row r="326" spans="1:43" x14ac:dyDescent="0.25">
      <c r="A326" s="232"/>
      <c r="B326" s="164" t="s">
        <v>241</v>
      </c>
      <c r="C326" s="235" t="str">
        <f>'Cuadro Gral'!C326</f>
        <v>-</v>
      </c>
      <c r="D326" s="235" t="str">
        <f>'Cuadro Gral'!D326</f>
        <v>-</v>
      </c>
      <c r="E326" s="235" t="str">
        <f>'Cuadro Gral'!E326</f>
        <v>-</v>
      </c>
      <c r="F326" s="235" t="str">
        <f>'Cuadro Gral'!F326</f>
        <v>-</v>
      </c>
      <c r="G326" s="235" t="str">
        <f>'Cuadro Gral'!G326</f>
        <v>-</v>
      </c>
      <c r="H326" s="235" t="str">
        <f>'Cuadro Gral'!H326</f>
        <v>-</v>
      </c>
      <c r="I326" s="235" t="str">
        <f>'Cuadro Gral'!I326</f>
        <v>-</v>
      </c>
      <c r="J326" s="235" t="str">
        <f>'Cuadro Gral'!J326</f>
        <v>-</v>
      </c>
      <c r="K326" s="231"/>
      <c r="L326" s="164" t="s">
        <v>241</v>
      </c>
      <c r="M326" s="235" t="str">
        <f>'Cuadro Gral'!K326</f>
        <v>-</v>
      </c>
      <c r="N326" s="240" t="str">
        <f>'Cuadro Gral'!L326</f>
        <v>-</v>
      </c>
      <c r="O326" s="240" t="str">
        <f>'Cuadro Gral'!M326</f>
        <v>-</v>
      </c>
      <c r="P326" s="240" t="str">
        <f>'Cuadro Gral'!N326</f>
        <v>-</v>
      </c>
      <c r="Q326" s="240" t="str">
        <f>'Cuadro Gral'!O326</f>
        <v>-</v>
      </c>
      <c r="R326" s="240" t="str">
        <f>'Cuadro Gral'!P326</f>
        <v>-</v>
      </c>
      <c r="S326" s="240" t="str">
        <f>'Cuadro Gral'!Q326</f>
        <v>-</v>
      </c>
      <c r="T326" s="240"/>
      <c r="U326" s="240"/>
      <c r="V326" s="240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</row>
    <row r="327" spans="1:43" x14ac:dyDescent="0.25">
      <c r="A327" s="228"/>
      <c r="B327" s="7" t="s">
        <v>242</v>
      </c>
      <c r="C327" s="235" t="str">
        <f>'Cuadro Gral'!C327</f>
        <v>-</v>
      </c>
      <c r="D327" s="235" t="str">
        <f>'Cuadro Gral'!D327</f>
        <v>-</v>
      </c>
      <c r="E327" s="235" t="str">
        <f>'Cuadro Gral'!E327</f>
        <v>-</v>
      </c>
      <c r="F327" s="235" t="str">
        <f>'Cuadro Gral'!F327</f>
        <v>-</v>
      </c>
      <c r="G327" s="235" t="str">
        <f>'Cuadro Gral'!G327</f>
        <v>-</v>
      </c>
      <c r="H327" s="188">
        <f>'Cuadro Gral'!H327</f>
        <v>100</v>
      </c>
      <c r="I327" s="188">
        <f>'Cuadro Gral'!I327</f>
        <v>100</v>
      </c>
      <c r="J327" s="188">
        <f>'Cuadro Gral'!J327</f>
        <v>100</v>
      </c>
      <c r="K327" s="229"/>
      <c r="L327" s="7" t="s">
        <v>242</v>
      </c>
      <c r="M327" s="188">
        <f>'Cuadro Gral'!K327</f>
        <v>100</v>
      </c>
      <c r="N327" s="183">
        <f>'Cuadro Gral'!L327</f>
        <v>100</v>
      </c>
      <c r="O327" s="183">
        <f>'Cuadro Gral'!M327</f>
        <v>100</v>
      </c>
      <c r="P327" s="183">
        <f>'Cuadro Gral'!N327</f>
        <v>100</v>
      </c>
      <c r="Q327" s="183">
        <f>'Cuadro Gral'!O327</f>
        <v>100</v>
      </c>
      <c r="R327" s="183">
        <f>'Cuadro Gral'!P327</f>
        <v>100</v>
      </c>
      <c r="S327" s="183">
        <f>'Cuadro Gral'!Q327</f>
        <v>100</v>
      </c>
      <c r="T327" s="184"/>
      <c r="U327" s="184"/>
      <c r="V327" s="184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</row>
    <row r="328" spans="1:43" x14ac:dyDescent="0.25">
      <c r="A328" s="228"/>
      <c r="B328" s="164" t="s">
        <v>235</v>
      </c>
      <c r="C328" s="235" t="str">
        <f>'Cuadro Gral'!C328</f>
        <v>-</v>
      </c>
      <c r="D328" s="235" t="str">
        <f>'Cuadro Gral'!D328</f>
        <v>-</v>
      </c>
      <c r="E328" s="235" t="str">
        <f>'Cuadro Gral'!E328</f>
        <v>-</v>
      </c>
      <c r="F328" s="235" t="str">
        <f>'Cuadro Gral'!F328</f>
        <v>-</v>
      </c>
      <c r="G328" s="235" t="str">
        <f>'Cuadro Gral'!G328</f>
        <v>-</v>
      </c>
      <c r="H328" s="188" t="str">
        <f>'Cuadro Gral'!H328</f>
        <v>-</v>
      </c>
      <c r="I328" s="188">
        <f>'Cuadro Gral'!I328</f>
        <v>19.607843137254903</v>
      </c>
      <c r="J328" s="188">
        <f>'Cuadro Gral'!J328</f>
        <v>20.618556701030926</v>
      </c>
      <c r="K328" s="229"/>
      <c r="L328" s="164" t="s">
        <v>235</v>
      </c>
      <c r="M328" s="188">
        <f>'Cuadro Gral'!K328</f>
        <v>20.202020202020201</v>
      </c>
      <c r="N328" s="183">
        <f>'Cuadro Gral'!L328</f>
        <v>10.204081632653061</v>
      </c>
      <c r="O328" s="183">
        <f>'Cuadro Gral'!M328</f>
        <v>9.7087378640776691</v>
      </c>
      <c r="P328" s="183">
        <f>'Cuadro Gral'!N328</f>
        <v>10.989010989010989</v>
      </c>
      <c r="Q328" s="183">
        <f>'Cuadro Gral'!O328</f>
        <v>13.698630136986301</v>
      </c>
      <c r="R328" s="183">
        <f>'Cuadro Gral'!P328</f>
        <v>11.76470588235294</v>
      </c>
      <c r="S328" s="183">
        <f>'Cuadro Gral'!Q328</f>
        <v>10.204081632653061</v>
      </c>
      <c r="T328" s="184"/>
      <c r="U328" s="184"/>
      <c r="V328" s="184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</row>
    <row r="329" spans="1:43" x14ac:dyDescent="0.25">
      <c r="A329" s="228"/>
      <c r="B329" s="164" t="s">
        <v>236</v>
      </c>
      <c r="C329" s="235" t="str">
        <f>'Cuadro Gral'!C329</f>
        <v>-</v>
      </c>
      <c r="D329" s="235" t="str">
        <f>'Cuadro Gral'!D329</f>
        <v>-</v>
      </c>
      <c r="E329" s="235" t="str">
        <f>'Cuadro Gral'!E329</f>
        <v>-</v>
      </c>
      <c r="F329" s="235" t="str">
        <f>'Cuadro Gral'!F329</f>
        <v>-</v>
      </c>
      <c r="G329" s="235" t="str">
        <f>'Cuadro Gral'!G329</f>
        <v>-</v>
      </c>
      <c r="H329" s="188" t="str">
        <f>'Cuadro Gral'!H329</f>
        <v>-</v>
      </c>
      <c r="I329" s="188" t="str">
        <f>'Cuadro Gral'!I329</f>
        <v>-</v>
      </c>
      <c r="J329" s="188" t="str">
        <f>'Cuadro Gral'!J329</f>
        <v>-</v>
      </c>
      <c r="K329" s="229"/>
      <c r="L329" s="164" t="s">
        <v>236</v>
      </c>
      <c r="M329" s="188" t="str">
        <f>'Cuadro Gral'!K329</f>
        <v>-</v>
      </c>
      <c r="N329" s="183" t="str">
        <f>'Cuadro Gral'!L329</f>
        <v>-</v>
      </c>
      <c r="O329" s="183" t="str">
        <f>'Cuadro Gral'!M329</f>
        <v>-</v>
      </c>
      <c r="P329" s="183" t="str">
        <f>'Cuadro Gral'!N329</f>
        <v>-</v>
      </c>
      <c r="Q329" s="183" t="str">
        <f>'Cuadro Gral'!O329</f>
        <v>-</v>
      </c>
      <c r="R329" s="183" t="str">
        <f>'Cuadro Gral'!P329</f>
        <v>-</v>
      </c>
      <c r="S329" s="183" t="str">
        <f>'Cuadro Gral'!Q329</f>
        <v>-</v>
      </c>
      <c r="T329" s="240"/>
      <c r="U329" s="240"/>
      <c r="V329" s="240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</row>
    <row r="330" spans="1:43" x14ac:dyDescent="0.25">
      <c r="A330" s="228"/>
      <c r="B330" s="233" t="s">
        <v>237</v>
      </c>
      <c r="C330" s="235" t="str">
        <f>'Cuadro Gral'!C330</f>
        <v>-</v>
      </c>
      <c r="D330" s="235" t="str">
        <f>'Cuadro Gral'!D330</f>
        <v>-</v>
      </c>
      <c r="E330" s="235" t="str">
        <f>'Cuadro Gral'!E330</f>
        <v>-</v>
      </c>
      <c r="F330" s="235" t="str">
        <f>'Cuadro Gral'!F330</f>
        <v>-</v>
      </c>
      <c r="G330" s="235" t="str">
        <f>'Cuadro Gral'!G330</f>
        <v>-</v>
      </c>
      <c r="H330" s="188">
        <f>'Cuadro Gral'!H330</f>
        <v>93.902439024390233</v>
      </c>
      <c r="I330" s="188">
        <f>'Cuadro Gral'!I330</f>
        <v>75.490196078431367</v>
      </c>
      <c r="J330" s="188">
        <f>'Cuadro Gral'!J330</f>
        <v>74.226804123711347</v>
      </c>
      <c r="K330" s="229"/>
      <c r="L330" s="233" t="s">
        <v>237</v>
      </c>
      <c r="M330" s="188">
        <f>'Cuadro Gral'!K330</f>
        <v>72.727272727272734</v>
      </c>
      <c r="N330" s="183">
        <f>'Cuadro Gral'!L330</f>
        <v>73.469387755102048</v>
      </c>
      <c r="O330" s="183">
        <f>'Cuadro Gral'!M330</f>
        <v>77.669902912621353</v>
      </c>
      <c r="P330" s="183">
        <f>'Cuadro Gral'!N330</f>
        <v>76.923076923076934</v>
      </c>
      <c r="Q330" s="183">
        <f>'Cuadro Gral'!O330</f>
        <v>75.342465753424662</v>
      </c>
      <c r="R330" s="183">
        <f>'Cuadro Gral'!P330</f>
        <v>75.294117647058826</v>
      </c>
      <c r="S330" s="183">
        <f>'Cuadro Gral'!Q330</f>
        <v>76.530612244897952</v>
      </c>
      <c r="T330" s="184"/>
      <c r="U330" s="184"/>
      <c r="V330" s="184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</row>
    <row r="331" spans="1:43" x14ac:dyDescent="0.25">
      <c r="A331" s="228"/>
      <c r="B331" s="164" t="s">
        <v>238</v>
      </c>
      <c r="C331" s="235" t="str">
        <f>'Cuadro Gral'!C331</f>
        <v>-</v>
      </c>
      <c r="D331" s="235" t="str">
        <f>'Cuadro Gral'!D331</f>
        <v>-</v>
      </c>
      <c r="E331" s="235" t="str">
        <f>'Cuadro Gral'!E331</f>
        <v>-</v>
      </c>
      <c r="F331" s="235" t="str">
        <f>'Cuadro Gral'!F331</f>
        <v>-</v>
      </c>
      <c r="G331" s="235" t="str">
        <f>'Cuadro Gral'!G331</f>
        <v>-</v>
      </c>
      <c r="H331" s="188">
        <f>'Cuadro Gral'!H331</f>
        <v>6.0975609756097562</v>
      </c>
      <c r="I331" s="188">
        <f>'Cuadro Gral'!I331</f>
        <v>4.9019607843137258</v>
      </c>
      <c r="J331" s="188">
        <f>'Cuadro Gral'!J331</f>
        <v>5.1546391752577314</v>
      </c>
      <c r="K331" s="229"/>
      <c r="L331" s="164" t="s">
        <v>238</v>
      </c>
      <c r="M331" s="188">
        <f>'Cuadro Gral'!K331</f>
        <v>7.0707070707070701</v>
      </c>
      <c r="N331" s="183">
        <f>'Cuadro Gral'!L331</f>
        <v>16.326530612244898</v>
      </c>
      <c r="O331" s="183">
        <f>'Cuadro Gral'!M331</f>
        <v>12.621359223300971</v>
      </c>
      <c r="P331" s="183">
        <f>'Cuadro Gral'!N331</f>
        <v>12.087912087912088</v>
      </c>
      <c r="Q331" s="183">
        <f>'Cuadro Gral'!O331</f>
        <v>10.95890410958904</v>
      </c>
      <c r="R331" s="183">
        <f>'Cuadro Gral'!P331</f>
        <v>12.941176470588237</v>
      </c>
      <c r="S331" s="183">
        <f>'Cuadro Gral'!Q331</f>
        <v>13.26530612244898</v>
      </c>
      <c r="T331" s="184"/>
      <c r="U331" s="184"/>
      <c r="V331" s="184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</row>
    <row r="332" spans="1:43" x14ac:dyDescent="0.25">
      <c r="A332" s="228"/>
      <c r="B332" s="164" t="s">
        <v>239</v>
      </c>
      <c r="C332" s="235" t="str">
        <f>'Cuadro Gral'!C332</f>
        <v>-</v>
      </c>
      <c r="D332" s="235" t="str">
        <f>'Cuadro Gral'!D332</f>
        <v>-</v>
      </c>
      <c r="E332" s="235" t="str">
        <f>'Cuadro Gral'!E332</f>
        <v>-</v>
      </c>
      <c r="F332" s="235" t="str">
        <f>'Cuadro Gral'!F332</f>
        <v>-</v>
      </c>
      <c r="G332" s="235" t="str">
        <f>'Cuadro Gral'!G332</f>
        <v>-</v>
      </c>
      <c r="H332" s="235" t="str">
        <f>'Cuadro Gral'!H332</f>
        <v>-</v>
      </c>
      <c r="I332" s="235" t="str">
        <f>'Cuadro Gral'!I332</f>
        <v>-</v>
      </c>
      <c r="J332" s="235" t="str">
        <f>'Cuadro Gral'!J332</f>
        <v>-</v>
      </c>
      <c r="K332" s="229"/>
      <c r="L332" s="164" t="s">
        <v>239</v>
      </c>
      <c r="M332" s="235" t="str">
        <f>'Cuadro Gral'!K332</f>
        <v>-</v>
      </c>
      <c r="N332" s="240" t="str">
        <f>'Cuadro Gral'!L332</f>
        <v>-</v>
      </c>
      <c r="O332" s="240" t="str">
        <f>'Cuadro Gral'!M332</f>
        <v>-</v>
      </c>
      <c r="P332" s="240" t="str">
        <f>'Cuadro Gral'!N332</f>
        <v>-</v>
      </c>
      <c r="Q332" s="240" t="str">
        <f>'Cuadro Gral'!O332</f>
        <v>-</v>
      </c>
      <c r="R332" s="240" t="str">
        <f>'Cuadro Gral'!P332</f>
        <v>-</v>
      </c>
      <c r="S332" s="240" t="str">
        <f>'Cuadro Gral'!Q332</f>
        <v>-</v>
      </c>
      <c r="T332" s="240"/>
      <c r="U332" s="240"/>
      <c r="V332" s="240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</row>
    <row r="333" spans="1:43" x14ac:dyDescent="0.25">
      <c r="A333" s="228"/>
      <c r="B333" s="164" t="s">
        <v>240</v>
      </c>
      <c r="C333" s="235" t="str">
        <f>'Cuadro Gral'!C333</f>
        <v>-</v>
      </c>
      <c r="D333" s="235" t="str">
        <f>'Cuadro Gral'!D333</f>
        <v>-</v>
      </c>
      <c r="E333" s="235" t="str">
        <f>'Cuadro Gral'!E333</f>
        <v>-</v>
      </c>
      <c r="F333" s="235" t="str">
        <f>'Cuadro Gral'!F333</f>
        <v>-</v>
      </c>
      <c r="G333" s="235" t="str">
        <f>'Cuadro Gral'!G333</f>
        <v>-</v>
      </c>
      <c r="H333" s="235" t="str">
        <f>'Cuadro Gral'!H333</f>
        <v>-</v>
      </c>
      <c r="I333" s="235" t="str">
        <f>'Cuadro Gral'!I333</f>
        <v>-</v>
      </c>
      <c r="J333" s="235" t="str">
        <f>'Cuadro Gral'!J333</f>
        <v>-</v>
      </c>
      <c r="K333" s="229"/>
      <c r="L333" s="164" t="s">
        <v>240</v>
      </c>
      <c r="M333" s="235" t="str">
        <f>'Cuadro Gral'!K333</f>
        <v>-</v>
      </c>
      <c r="N333" s="240" t="str">
        <f>'Cuadro Gral'!L333</f>
        <v>-</v>
      </c>
      <c r="O333" s="240" t="str">
        <f>'Cuadro Gral'!M333</f>
        <v>-</v>
      </c>
      <c r="P333" s="240" t="str">
        <f>'Cuadro Gral'!N333</f>
        <v>-</v>
      </c>
      <c r="Q333" s="240" t="str">
        <f>'Cuadro Gral'!O333</f>
        <v>-</v>
      </c>
      <c r="R333" s="240" t="str">
        <f>'Cuadro Gral'!P333</f>
        <v>-</v>
      </c>
      <c r="S333" s="240" t="str">
        <f>'Cuadro Gral'!Q333</f>
        <v>-</v>
      </c>
      <c r="T333" s="240"/>
      <c r="U333" s="240"/>
      <c r="V333" s="240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</row>
    <row r="334" spans="1:43" x14ac:dyDescent="0.25">
      <c r="A334" s="228"/>
      <c r="B334" s="234" t="s">
        <v>241</v>
      </c>
      <c r="C334" s="237" t="str">
        <f>'Cuadro Gral'!C334</f>
        <v>-</v>
      </c>
      <c r="D334" s="237" t="str">
        <f>'Cuadro Gral'!D334</f>
        <v>-</v>
      </c>
      <c r="E334" s="237" t="str">
        <f>'Cuadro Gral'!E334</f>
        <v>-</v>
      </c>
      <c r="F334" s="237" t="str">
        <f>'Cuadro Gral'!F334</f>
        <v>-</v>
      </c>
      <c r="G334" s="237" t="str">
        <f>'Cuadro Gral'!G334</f>
        <v>-</v>
      </c>
      <c r="H334" s="237" t="str">
        <f>'Cuadro Gral'!H334</f>
        <v>-</v>
      </c>
      <c r="I334" s="237" t="str">
        <f>'Cuadro Gral'!I334</f>
        <v>-</v>
      </c>
      <c r="J334" s="237" t="str">
        <f>'Cuadro Gral'!J334</f>
        <v>-</v>
      </c>
      <c r="K334" s="229"/>
      <c r="L334" s="234" t="s">
        <v>241</v>
      </c>
      <c r="M334" s="237" t="str">
        <f>'Cuadro Gral'!K334</f>
        <v>-</v>
      </c>
      <c r="N334" s="241" t="str">
        <f>'Cuadro Gral'!L334</f>
        <v>-</v>
      </c>
      <c r="O334" s="241" t="str">
        <f>'Cuadro Gral'!M334</f>
        <v>-</v>
      </c>
      <c r="P334" s="241" t="str">
        <f>'Cuadro Gral'!N334</f>
        <v>-</v>
      </c>
      <c r="Q334" s="241" t="str">
        <f>'Cuadro Gral'!O334</f>
        <v>-</v>
      </c>
      <c r="R334" s="241" t="str">
        <f>'Cuadro Gral'!P334</f>
        <v>-</v>
      </c>
      <c r="S334" s="241" t="str">
        <f>'Cuadro Gral'!Q334</f>
        <v>-</v>
      </c>
      <c r="T334" s="240"/>
      <c r="U334" s="240"/>
      <c r="V334" s="240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</row>
    <row r="335" spans="1:43" x14ac:dyDescent="0.25">
      <c r="A335" s="228"/>
      <c r="B335" s="230"/>
      <c r="C335" s="230"/>
      <c r="D335" s="230"/>
      <c r="E335" s="230"/>
      <c r="F335" s="230"/>
      <c r="G335" s="230"/>
      <c r="H335" s="230"/>
      <c r="I335" s="230"/>
      <c r="J335" s="230"/>
      <c r="K335" s="229"/>
      <c r="L335" s="229"/>
      <c r="M335" s="230"/>
      <c r="N335" s="229"/>
      <c r="O335" s="229"/>
      <c r="P335" s="229"/>
      <c r="Q335" s="229"/>
      <c r="R335" s="229"/>
      <c r="S335" s="229"/>
      <c r="T335" s="152"/>
      <c r="U335" s="152"/>
      <c r="V335" s="15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</row>
    <row r="336" spans="1:43" x14ac:dyDescent="0.25">
      <c r="A336" s="204"/>
      <c r="B336" s="43" t="s">
        <v>284</v>
      </c>
      <c r="C336" s="43"/>
      <c r="D336" s="43"/>
      <c r="E336" s="43"/>
      <c r="F336" s="43"/>
      <c r="G336" s="43"/>
      <c r="H336" s="43"/>
      <c r="I336" s="43"/>
      <c r="J336" s="43"/>
      <c r="K336" s="8"/>
      <c r="L336" s="43" t="s">
        <v>284</v>
      </c>
      <c r="M336" s="43"/>
      <c r="N336" s="43"/>
      <c r="O336" s="43"/>
      <c r="P336" s="43"/>
      <c r="Q336" s="43"/>
      <c r="R336" s="43"/>
      <c r="S336" s="43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</row>
    <row r="337" spans="1:43" x14ac:dyDescent="0.25">
      <c r="A337" s="193"/>
      <c r="B337" s="9"/>
      <c r="C337" s="10">
        <v>1920</v>
      </c>
      <c r="D337" s="10">
        <v>1921</v>
      </c>
      <c r="E337" s="10">
        <v>1922</v>
      </c>
      <c r="F337" s="10">
        <v>1923</v>
      </c>
      <c r="G337" s="10">
        <v>1924</v>
      </c>
      <c r="H337" s="10">
        <v>1925</v>
      </c>
      <c r="I337" s="10">
        <v>1926</v>
      </c>
      <c r="J337" s="10">
        <v>1927</v>
      </c>
      <c r="K337" s="21"/>
      <c r="L337" s="10"/>
      <c r="M337" s="10">
        <v>1928</v>
      </c>
      <c r="N337" s="10">
        <v>1929</v>
      </c>
      <c r="O337" s="10">
        <v>1930</v>
      </c>
      <c r="P337" s="10">
        <v>1931</v>
      </c>
      <c r="Q337" s="10">
        <v>1932</v>
      </c>
      <c r="R337" s="10">
        <v>1933</v>
      </c>
      <c r="S337" s="10">
        <v>1934</v>
      </c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</row>
    <row r="338" spans="1:43" x14ac:dyDescent="0.25">
      <c r="A338" s="193"/>
      <c r="B338" s="36" t="s">
        <v>85</v>
      </c>
      <c r="C338" s="46" t="str">
        <f>'Cuadro Gral'!C338</f>
        <v>-</v>
      </c>
      <c r="D338" s="46" t="str">
        <f>'Cuadro Gral'!D338</f>
        <v>-</v>
      </c>
      <c r="E338" s="46" t="str">
        <f>'Cuadro Gral'!E338</f>
        <v>-</v>
      </c>
      <c r="F338" s="46" t="str">
        <f>'Cuadro Gral'!F338</f>
        <v>-</v>
      </c>
      <c r="G338" s="46" t="str">
        <f>'Cuadro Gral'!G338</f>
        <v>-</v>
      </c>
      <c r="H338" s="46" t="str">
        <f>'Cuadro Gral'!H338</f>
        <v>-</v>
      </c>
      <c r="I338" s="46" t="str">
        <f>'Cuadro Gral'!I338</f>
        <v>-</v>
      </c>
      <c r="J338" s="46" t="str">
        <f>'Cuadro Gral'!J338</f>
        <v>-</v>
      </c>
      <c r="K338" s="32"/>
      <c r="L338" s="36" t="s">
        <v>85</v>
      </c>
      <c r="M338" s="46" t="str">
        <f>'Cuadro Gral'!K338</f>
        <v>-</v>
      </c>
      <c r="N338" s="46" t="str">
        <f>'Cuadro Gral'!L338</f>
        <v>-</v>
      </c>
      <c r="O338" s="46" t="s">
        <v>0</v>
      </c>
      <c r="P338" s="46" t="s">
        <v>0</v>
      </c>
      <c r="Q338" s="46" t="s">
        <v>0</v>
      </c>
      <c r="R338" s="117">
        <v>180</v>
      </c>
      <c r="S338" s="117">
        <v>250</v>
      </c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</row>
    <row r="339" spans="1:43" x14ac:dyDescent="0.25">
      <c r="A339" s="193"/>
      <c r="B339" s="14" t="s">
        <v>16</v>
      </c>
      <c r="C339" s="46" t="str">
        <f>'Cuadro Gral'!C339</f>
        <v>-</v>
      </c>
      <c r="D339" s="46" t="str">
        <f>'Cuadro Gral'!D339</f>
        <v>-</v>
      </c>
      <c r="E339" s="46" t="str">
        <f>'Cuadro Gral'!E339</f>
        <v>-</v>
      </c>
      <c r="F339" s="46" t="str">
        <f>'Cuadro Gral'!F339</f>
        <v>-</v>
      </c>
      <c r="G339" s="46" t="str">
        <f>'Cuadro Gral'!G339</f>
        <v>-</v>
      </c>
      <c r="H339" s="46" t="str">
        <f>'Cuadro Gral'!H339</f>
        <v>-</v>
      </c>
      <c r="I339" s="46" t="str">
        <f>'Cuadro Gral'!I339</f>
        <v>-</v>
      </c>
      <c r="J339" s="46" t="str">
        <f>'Cuadro Gral'!J339</f>
        <v>-</v>
      </c>
      <c r="K339" s="32"/>
      <c r="L339" s="14" t="s">
        <v>16</v>
      </c>
      <c r="M339" s="46" t="str">
        <f>'Cuadro Gral'!K339</f>
        <v>-</v>
      </c>
      <c r="N339" s="46" t="str">
        <f>'Cuadro Gral'!L339</f>
        <v>-</v>
      </c>
      <c r="O339" s="46" t="s">
        <v>0</v>
      </c>
      <c r="P339" s="46" t="s">
        <v>0</v>
      </c>
      <c r="Q339" s="46" t="s">
        <v>0</v>
      </c>
      <c r="R339" s="117">
        <v>131</v>
      </c>
      <c r="S339" s="117">
        <v>191</v>
      </c>
      <c r="T339" s="6"/>
      <c r="U339" s="6"/>
      <c r="V339" s="6"/>
      <c r="W339" s="6"/>
      <c r="X339" s="6"/>
      <c r="Y339" s="6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</row>
    <row r="340" spans="1:43" x14ac:dyDescent="0.25">
      <c r="A340" s="193"/>
      <c r="B340" s="14" t="s">
        <v>17</v>
      </c>
      <c r="C340" s="46" t="str">
        <f>'Cuadro Gral'!C340</f>
        <v>-</v>
      </c>
      <c r="D340" s="46" t="str">
        <f>'Cuadro Gral'!D340</f>
        <v>-</v>
      </c>
      <c r="E340" s="46" t="str">
        <f>'Cuadro Gral'!E340</f>
        <v>-</v>
      </c>
      <c r="F340" s="46" t="str">
        <f>'Cuadro Gral'!F340</f>
        <v>-</v>
      </c>
      <c r="G340" s="46" t="str">
        <f>'Cuadro Gral'!G340</f>
        <v>-</v>
      </c>
      <c r="H340" s="46" t="str">
        <f>'Cuadro Gral'!H340</f>
        <v>-</v>
      </c>
      <c r="I340" s="46" t="str">
        <f>'Cuadro Gral'!I340</f>
        <v>-</v>
      </c>
      <c r="J340" s="46" t="str">
        <f>'Cuadro Gral'!J340</f>
        <v>-</v>
      </c>
      <c r="K340" s="32"/>
      <c r="L340" s="14" t="s">
        <v>17</v>
      </c>
      <c r="M340" s="46" t="str">
        <f>'Cuadro Gral'!K340</f>
        <v>-</v>
      </c>
      <c r="N340" s="46" t="str">
        <f>'Cuadro Gral'!L340</f>
        <v>-</v>
      </c>
      <c r="O340" s="46" t="s">
        <v>0</v>
      </c>
      <c r="P340" s="46" t="s">
        <v>0</v>
      </c>
      <c r="Q340" s="46" t="s">
        <v>0</v>
      </c>
      <c r="R340" s="117">
        <v>49</v>
      </c>
      <c r="S340" s="117">
        <v>59</v>
      </c>
      <c r="T340" s="6"/>
      <c r="U340" s="6"/>
      <c r="V340" s="6"/>
      <c r="W340" s="6"/>
      <c r="X340" s="6"/>
      <c r="Y340" s="6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</row>
    <row r="341" spans="1:43" x14ac:dyDescent="0.25">
      <c r="A341" s="193"/>
      <c r="B341" s="15" t="s">
        <v>18</v>
      </c>
      <c r="C341" s="46" t="str">
        <f>'Cuadro Gral'!C341</f>
        <v>-</v>
      </c>
      <c r="D341" s="46" t="str">
        <f>'Cuadro Gral'!D341</f>
        <v>-</v>
      </c>
      <c r="E341" s="46" t="str">
        <f>'Cuadro Gral'!E341</f>
        <v>-</v>
      </c>
      <c r="F341" s="46" t="str">
        <f>'Cuadro Gral'!F341</f>
        <v>-</v>
      </c>
      <c r="G341" s="46" t="str">
        <f>'Cuadro Gral'!G341</f>
        <v>-</v>
      </c>
      <c r="H341" s="46" t="str">
        <f>'Cuadro Gral'!H341</f>
        <v>-</v>
      </c>
      <c r="I341" s="46" t="str">
        <f>'Cuadro Gral'!I341</f>
        <v>-</v>
      </c>
      <c r="J341" s="46" t="str">
        <f>'Cuadro Gral'!J341</f>
        <v>-</v>
      </c>
      <c r="K341" s="32"/>
      <c r="L341" s="15" t="s">
        <v>18</v>
      </c>
      <c r="M341" s="46" t="str">
        <f>'Cuadro Gral'!K341</f>
        <v>-</v>
      </c>
      <c r="N341" s="46" t="str">
        <f>'Cuadro Gral'!L341</f>
        <v>-</v>
      </c>
      <c r="O341" s="46" t="s">
        <v>0</v>
      </c>
      <c r="P341" s="46" t="s">
        <v>0</v>
      </c>
      <c r="Q341" s="46" t="s">
        <v>0</v>
      </c>
      <c r="R341" s="117">
        <v>10</v>
      </c>
      <c r="S341" s="117">
        <v>-11</v>
      </c>
      <c r="T341" s="6"/>
      <c r="U341" s="6"/>
      <c r="V341" s="6"/>
      <c r="W341" s="6"/>
      <c r="X341" s="6"/>
      <c r="Y341" s="6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</row>
    <row r="342" spans="1:43" x14ac:dyDescent="0.25">
      <c r="A342" s="193"/>
      <c r="B342" s="15" t="s">
        <v>94</v>
      </c>
      <c r="C342" s="46" t="str">
        <f>'Cuadro Gral'!C342</f>
        <v>-</v>
      </c>
      <c r="D342" s="46" t="str">
        <f>'Cuadro Gral'!D342</f>
        <v>-</v>
      </c>
      <c r="E342" s="46" t="str">
        <f>'Cuadro Gral'!E342</f>
        <v>-</v>
      </c>
      <c r="F342" s="46" t="str">
        <f>'Cuadro Gral'!F342</f>
        <v>-</v>
      </c>
      <c r="G342" s="46" t="str">
        <f>'Cuadro Gral'!G342</f>
        <v>-</v>
      </c>
      <c r="H342" s="46" t="str">
        <f>'Cuadro Gral'!H342</f>
        <v>-</v>
      </c>
      <c r="I342" s="46" t="str">
        <f>'Cuadro Gral'!I342</f>
        <v>-</v>
      </c>
      <c r="J342" s="46" t="str">
        <f>'Cuadro Gral'!J342</f>
        <v>-</v>
      </c>
      <c r="K342" s="32"/>
      <c r="L342" s="15" t="s">
        <v>94</v>
      </c>
      <c r="M342" s="46" t="str">
        <f>'Cuadro Gral'!K342</f>
        <v>-</v>
      </c>
      <c r="N342" s="46" t="str">
        <f>'Cuadro Gral'!L342</f>
        <v>-</v>
      </c>
      <c r="O342" s="46" t="s">
        <v>0</v>
      </c>
      <c r="P342" s="46" t="s">
        <v>0</v>
      </c>
      <c r="Q342" s="46" t="s">
        <v>0</v>
      </c>
      <c r="R342" s="117">
        <v>9</v>
      </c>
      <c r="S342" s="117">
        <v>14</v>
      </c>
      <c r="T342" s="6"/>
      <c r="U342" s="6"/>
      <c r="V342" s="6"/>
      <c r="W342" s="6"/>
      <c r="X342" s="6"/>
      <c r="Y342" s="6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</row>
    <row r="343" spans="1:43" x14ac:dyDescent="0.25">
      <c r="A343" s="193"/>
      <c r="B343" s="15" t="s">
        <v>95</v>
      </c>
      <c r="C343" s="46" t="str">
        <f>'Cuadro Gral'!C343</f>
        <v>-</v>
      </c>
      <c r="D343" s="46" t="str">
        <f>'Cuadro Gral'!D343</f>
        <v>-</v>
      </c>
      <c r="E343" s="46" t="str">
        <f>'Cuadro Gral'!E343</f>
        <v>-</v>
      </c>
      <c r="F343" s="46" t="str">
        <f>'Cuadro Gral'!F343</f>
        <v>-</v>
      </c>
      <c r="G343" s="46" t="str">
        <f>'Cuadro Gral'!G343</f>
        <v>-</v>
      </c>
      <c r="H343" s="46" t="str">
        <f>'Cuadro Gral'!H343</f>
        <v>-</v>
      </c>
      <c r="I343" s="46" t="str">
        <f>'Cuadro Gral'!I343</f>
        <v>-</v>
      </c>
      <c r="J343" s="46" t="str">
        <f>'Cuadro Gral'!J343</f>
        <v>-</v>
      </c>
      <c r="K343" s="32"/>
      <c r="L343" s="15" t="s">
        <v>95</v>
      </c>
      <c r="M343" s="46" t="str">
        <f>'Cuadro Gral'!K343</f>
        <v>-</v>
      </c>
      <c r="N343" s="46" t="str">
        <f>'Cuadro Gral'!L343</f>
        <v>-</v>
      </c>
      <c r="O343" s="46"/>
      <c r="P343" s="46"/>
      <c r="Q343" s="46"/>
      <c r="R343" s="117">
        <v>0</v>
      </c>
      <c r="S343" s="117">
        <v>14</v>
      </c>
      <c r="T343" s="6"/>
      <c r="U343" s="6"/>
      <c r="V343" s="6"/>
      <c r="W343" s="6"/>
      <c r="X343" s="6"/>
      <c r="Y343" s="6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</row>
    <row r="344" spans="1:43" x14ac:dyDescent="0.25">
      <c r="A344" s="193"/>
      <c r="B344" s="15" t="s">
        <v>19</v>
      </c>
      <c r="C344" s="46" t="str">
        <f>'Cuadro Gral'!C344</f>
        <v>-</v>
      </c>
      <c r="D344" s="46" t="str">
        <f>'Cuadro Gral'!D344</f>
        <v>-</v>
      </c>
      <c r="E344" s="46" t="str">
        <f>'Cuadro Gral'!E344</f>
        <v>-</v>
      </c>
      <c r="F344" s="46" t="str">
        <f>'Cuadro Gral'!F344</f>
        <v>-</v>
      </c>
      <c r="G344" s="46" t="str">
        <f>'Cuadro Gral'!G344</f>
        <v>-</v>
      </c>
      <c r="H344" s="46" t="str">
        <f>'Cuadro Gral'!H344</f>
        <v>-</v>
      </c>
      <c r="I344" s="46" t="str">
        <f>'Cuadro Gral'!I344</f>
        <v>-</v>
      </c>
      <c r="J344" s="46" t="str">
        <f>'Cuadro Gral'!J344</f>
        <v>-</v>
      </c>
      <c r="K344" s="32"/>
      <c r="L344" s="15" t="s">
        <v>19</v>
      </c>
      <c r="M344" s="46" t="str">
        <f>'Cuadro Gral'!K344</f>
        <v>-</v>
      </c>
      <c r="N344" s="46" t="str">
        <f>'Cuadro Gral'!L344</f>
        <v>-</v>
      </c>
      <c r="O344" s="46" t="s">
        <v>0</v>
      </c>
      <c r="P344" s="46" t="s">
        <v>0</v>
      </c>
      <c r="Q344" s="46" t="s">
        <v>0</v>
      </c>
      <c r="R344" s="117">
        <v>30</v>
      </c>
      <c r="S344" s="117">
        <v>42</v>
      </c>
      <c r="T344" s="6"/>
      <c r="U344" s="6"/>
      <c r="V344" s="6"/>
      <c r="W344" s="6"/>
      <c r="X344" s="6"/>
      <c r="Y344" s="6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</row>
    <row r="345" spans="1:43" x14ac:dyDescent="0.25">
      <c r="A345" s="193"/>
      <c r="B345" s="27" t="s">
        <v>87</v>
      </c>
      <c r="C345" s="46" t="str">
        <f>'Cuadro Gral'!C345</f>
        <v>-</v>
      </c>
      <c r="D345" s="46" t="str">
        <f>'Cuadro Gral'!D345</f>
        <v>-</v>
      </c>
      <c r="E345" s="46" t="str">
        <f>'Cuadro Gral'!E345</f>
        <v>-</v>
      </c>
      <c r="F345" s="46" t="str">
        <f>'Cuadro Gral'!F345</f>
        <v>-</v>
      </c>
      <c r="G345" s="46" t="str">
        <f>'Cuadro Gral'!G345</f>
        <v>-</v>
      </c>
      <c r="H345" s="137">
        <f>'Cuadro Gral'!H345</f>
        <v>462</v>
      </c>
      <c r="I345" s="137">
        <f>'Cuadro Gral'!I345</f>
        <v>537</v>
      </c>
      <c r="J345" s="137">
        <f>'Cuadro Gral'!J345</f>
        <v>489</v>
      </c>
      <c r="K345" s="115"/>
      <c r="L345" s="27" t="s">
        <v>87</v>
      </c>
      <c r="M345" s="137">
        <f>'Cuadro Gral'!K345</f>
        <v>628</v>
      </c>
      <c r="N345" s="208">
        <f>'Cuadro Gral'!L345</f>
        <v>656</v>
      </c>
      <c r="O345" s="208">
        <f>'Cuadro Gral'!M345</f>
        <v>684</v>
      </c>
      <c r="P345" s="208">
        <f>'Cuadro Gral'!N345</f>
        <v>272</v>
      </c>
      <c r="Q345" s="208">
        <f>'Cuadro Gral'!O345</f>
        <v>357</v>
      </c>
      <c r="R345" s="208">
        <f>'Cuadro Gral'!P345</f>
        <v>411</v>
      </c>
      <c r="S345" s="208">
        <f>'Cuadro Gral'!Q345</f>
        <v>468</v>
      </c>
      <c r="T345" s="6"/>
      <c r="U345" s="6"/>
      <c r="V345" s="6"/>
      <c r="W345" s="6"/>
      <c r="X345" s="6"/>
      <c r="Y345" s="6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</row>
    <row r="346" spans="1:43" x14ac:dyDescent="0.25">
      <c r="A346" s="193"/>
      <c r="B346" s="27" t="s">
        <v>88</v>
      </c>
      <c r="C346" s="46" t="str">
        <f>'Cuadro Gral'!C346</f>
        <v>-</v>
      </c>
      <c r="D346" s="46" t="str">
        <f>'Cuadro Gral'!D346</f>
        <v>-</v>
      </c>
      <c r="E346" s="46" t="str">
        <f>'Cuadro Gral'!E346</f>
        <v>-</v>
      </c>
      <c r="F346" s="46" t="str">
        <f>'Cuadro Gral'!F346</f>
        <v>-</v>
      </c>
      <c r="G346" s="46" t="str">
        <f>'Cuadro Gral'!G346</f>
        <v>-</v>
      </c>
      <c r="H346" s="137" t="str">
        <f>'Cuadro Gral'!H346</f>
        <v>-</v>
      </c>
      <c r="I346" s="137" t="str">
        <f>'Cuadro Gral'!I346</f>
        <v>-</v>
      </c>
      <c r="J346" s="137" t="str">
        <f>'Cuadro Gral'!J346</f>
        <v>-</v>
      </c>
      <c r="K346" s="32"/>
      <c r="L346" s="27" t="s">
        <v>88</v>
      </c>
      <c r="M346" s="137" t="str">
        <f>'Cuadro Gral'!K346</f>
        <v>-</v>
      </c>
      <c r="N346" s="46" t="str">
        <f>'Cuadro Gral'!L346</f>
        <v>-</v>
      </c>
      <c r="O346" s="46" t="str">
        <f>'Cuadro Gral'!M346</f>
        <v>-</v>
      </c>
      <c r="P346" s="46" t="str">
        <f>'Cuadro Gral'!N346</f>
        <v>-</v>
      </c>
      <c r="Q346" s="46" t="str">
        <f>'Cuadro Gral'!O346</f>
        <v>-</v>
      </c>
      <c r="R346" s="208">
        <f>'Cuadro Gral'!P346</f>
        <v>378.1</v>
      </c>
      <c r="S346" s="208">
        <f>'Cuadro Gral'!Q346</f>
        <v>454.5</v>
      </c>
      <c r="T346" s="6"/>
      <c r="U346" s="6"/>
      <c r="V346" s="6"/>
      <c r="W346" s="6"/>
      <c r="X346" s="6"/>
      <c r="Y346" s="6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</row>
    <row r="347" spans="1:43" x14ac:dyDescent="0.25">
      <c r="A347" s="193"/>
      <c r="B347" s="27" t="s">
        <v>86</v>
      </c>
      <c r="C347" s="46" t="str">
        <f>'Cuadro Gral'!C347</f>
        <v>-</v>
      </c>
      <c r="D347" s="46" t="str">
        <f>'Cuadro Gral'!D347</f>
        <v>-</v>
      </c>
      <c r="E347" s="46" t="str">
        <f>'Cuadro Gral'!E347</f>
        <v>-</v>
      </c>
      <c r="F347" s="46" t="str">
        <f>'Cuadro Gral'!F347</f>
        <v>-</v>
      </c>
      <c r="G347" s="46" t="str">
        <f>'Cuadro Gral'!G347</f>
        <v>-</v>
      </c>
      <c r="H347" s="137">
        <f>'Cuadro Gral'!H347</f>
        <v>1602.9497965976398</v>
      </c>
      <c r="I347" s="137">
        <f>'Cuadro Gral'!I347</f>
        <v>1897.9945067008466</v>
      </c>
      <c r="J347" s="137">
        <f>'Cuadro Gral'!J347</f>
        <v>1769.6892460169181</v>
      </c>
      <c r="K347" s="32"/>
      <c r="L347" s="27" t="s">
        <v>86</v>
      </c>
      <c r="M347" s="137">
        <f>'Cuadro Gral'!K347</f>
        <v>2367.8988894075706</v>
      </c>
      <c r="N347" s="137">
        <f>'Cuadro Gral'!L347</f>
        <v>2480.8944211237581</v>
      </c>
      <c r="O347" s="137">
        <f>'Cuadro Gral'!M347</f>
        <v>2581.6230101514207</v>
      </c>
      <c r="P347" s="137">
        <f>'Cuadro Gral'!N347</f>
        <v>1178.6570836122803</v>
      </c>
      <c r="Q347" s="137">
        <f>'Cuadro Gral'!O347</f>
        <v>1658.2072470058499</v>
      </c>
      <c r="R347" s="137">
        <f>'Cuadro Gral'!P347</f>
        <v>1799.1818591028746</v>
      </c>
      <c r="S347" s="137">
        <f>'Cuadro Gral'!Q347</f>
        <v>1941.6641276194277</v>
      </c>
      <c r="T347" s="6"/>
      <c r="U347" s="6"/>
      <c r="V347" s="6"/>
      <c r="W347" s="6"/>
      <c r="X347" s="6"/>
      <c r="Y347" s="6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</row>
    <row r="348" spans="1:43" x14ac:dyDescent="0.25">
      <c r="A348" s="193"/>
      <c r="B348" s="27" t="s">
        <v>217</v>
      </c>
      <c r="C348" s="46" t="str">
        <f>'Cuadro Gral'!C348</f>
        <v>-</v>
      </c>
      <c r="D348" s="46" t="str">
        <f>'Cuadro Gral'!D348</f>
        <v>-</v>
      </c>
      <c r="E348" s="46" t="str">
        <f>'Cuadro Gral'!E348</f>
        <v>-</v>
      </c>
      <c r="F348" s="46" t="str">
        <f>'Cuadro Gral'!F348</f>
        <v>-</v>
      </c>
      <c r="G348" s="46" t="str">
        <f>'Cuadro Gral'!G348</f>
        <v>-</v>
      </c>
      <c r="H348" s="207">
        <f>'Cuadro Gral'!H348</f>
        <v>8.4675116682782228E-2</v>
      </c>
      <c r="I348" s="207">
        <f>'Cuadro Gral'!I348</f>
        <v>9.4586289005038557E-2</v>
      </c>
      <c r="J348" s="207">
        <f>'Cuadro Gral'!J348</f>
        <v>9.2249742877610924E-2</v>
      </c>
      <c r="K348" s="32"/>
      <c r="L348" s="27" t="s">
        <v>217</v>
      </c>
      <c r="M348" s="207">
        <f>'Cuadro Gral'!K348</f>
        <v>0.12267242121716218</v>
      </c>
      <c r="N348" s="207">
        <f>'Cuadro Gral'!L348</f>
        <v>0.13369873277317437</v>
      </c>
      <c r="O348" s="207">
        <f>'Cuadro Gral'!M348</f>
        <v>0.14843056436155841</v>
      </c>
      <c r="P348" s="207">
        <f>'Cuadro Gral'!N348</f>
        <v>6.5592970710771067E-2</v>
      </c>
      <c r="Q348" s="207">
        <f>'Cuadro Gral'!O348</f>
        <v>0.1084573566893616</v>
      </c>
      <c r="R348" s="207">
        <f>'Cuadro Gral'!P348</f>
        <v>0.10573236885344835</v>
      </c>
      <c r="S348" s="207">
        <f>'Cuadro Gral'!Q348</f>
        <v>0.10689295406117458</v>
      </c>
      <c r="T348" s="6"/>
      <c r="U348" s="6"/>
      <c r="V348" s="6"/>
      <c r="W348" s="6"/>
      <c r="X348" s="6"/>
      <c r="Y348" s="6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</row>
    <row r="349" spans="1:43" x14ac:dyDescent="0.25">
      <c r="A349" s="193"/>
      <c r="B349" s="27" t="s">
        <v>86</v>
      </c>
      <c r="C349" s="46" t="str">
        <f>'Cuadro Gral'!C349</f>
        <v>-</v>
      </c>
      <c r="D349" s="46" t="str">
        <f>'Cuadro Gral'!D349</f>
        <v>-</v>
      </c>
      <c r="E349" s="46" t="str">
        <f>'Cuadro Gral'!E349</f>
        <v>-</v>
      </c>
      <c r="F349" s="46" t="str">
        <f>'Cuadro Gral'!F349</f>
        <v>-</v>
      </c>
      <c r="G349" s="46" t="str">
        <f>'Cuadro Gral'!G349</f>
        <v>-</v>
      </c>
      <c r="H349" s="46" t="str">
        <f>'Cuadro Gral'!H349</f>
        <v>-</v>
      </c>
      <c r="I349" s="46" t="str">
        <f>'Cuadro Gral'!I349</f>
        <v>-</v>
      </c>
      <c r="J349" s="46" t="str">
        <f>'Cuadro Gral'!J349</f>
        <v>-</v>
      </c>
      <c r="K349" s="32"/>
      <c r="L349" s="27" t="s">
        <v>86</v>
      </c>
      <c r="M349" s="46" t="str">
        <f>'Cuadro Gral'!K349</f>
        <v>-</v>
      </c>
      <c r="N349" s="46" t="str">
        <f>'Cuadro Gral'!L349</f>
        <v>-</v>
      </c>
      <c r="O349" s="46" t="str">
        <f>'Cuadro Gral'!M349</f>
        <v>-</v>
      </c>
      <c r="P349" s="46" t="str">
        <f>'Cuadro Gral'!N349</f>
        <v>-</v>
      </c>
      <c r="Q349" s="46" t="str">
        <f>'Cuadro Gral'!O349</f>
        <v>-</v>
      </c>
      <c r="R349" s="208">
        <f>'Cuadro Gral'!P349</f>
        <v>500</v>
      </c>
      <c r="S349" s="208">
        <f>'Cuadro Gral'!Q349</f>
        <v>500</v>
      </c>
      <c r="T349" s="6"/>
      <c r="U349" s="6"/>
      <c r="V349" s="6"/>
      <c r="W349" s="6"/>
      <c r="X349" s="6"/>
      <c r="Y349" s="6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</row>
    <row r="350" spans="1:43" x14ac:dyDescent="0.25">
      <c r="A350" s="193"/>
      <c r="B350" s="27" t="s">
        <v>89</v>
      </c>
      <c r="C350" s="46" t="str">
        <f>'Cuadro Gral'!C350</f>
        <v>-</v>
      </c>
      <c r="D350" s="46" t="str">
        <f>'Cuadro Gral'!D350</f>
        <v>-</v>
      </c>
      <c r="E350" s="46" t="str">
        <f>'Cuadro Gral'!E350</f>
        <v>-</v>
      </c>
      <c r="F350" s="46" t="str">
        <f>'Cuadro Gral'!F350</f>
        <v>-</v>
      </c>
      <c r="G350" s="46" t="str">
        <f>'Cuadro Gral'!G350</f>
        <v>-</v>
      </c>
      <c r="H350" s="46" t="str">
        <f>'Cuadro Gral'!H350</f>
        <v>-</v>
      </c>
      <c r="I350" s="46" t="str">
        <f>'Cuadro Gral'!I350</f>
        <v>-</v>
      </c>
      <c r="J350" s="46" t="str">
        <f>'Cuadro Gral'!J350</f>
        <v>-</v>
      </c>
      <c r="K350" s="32"/>
      <c r="L350" s="27" t="s">
        <v>89</v>
      </c>
      <c r="M350" s="46" t="str">
        <f>'Cuadro Gral'!K350</f>
        <v>-</v>
      </c>
      <c r="N350" s="46" t="str">
        <f>'Cuadro Gral'!L350</f>
        <v>-</v>
      </c>
      <c r="O350" s="46" t="str">
        <f>'Cuadro Gral'!M350</f>
        <v>-</v>
      </c>
      <c r="P350" s="46" t="str">
        <f>'Cuadro Gral'!N350</f>
        <v>-</v>
      </c>
      <c r="Q350" s="46" t="str">
        <f>'Cuadro Gral'!O350</f>
        <v>-</v>
      </c>
      <c r="R350" s="13">
        <f>'Cuadro Gral'!P350</f>
        <v>2.2833333333333332</v>
      </c>
      <c r="S350" s="13">
        <f>'Cuadro Gral'!Q350</f>
        <v>1.8720000000000001</v>
      </c>
      <c r="T350" s="6"/>
      <c r="U350" s="6"/>
      <c r="V350" s="6"/>
      <c r="W350" s="6"/>
      <c r="X350" s="6"/>
      <c r="Y350" s="6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</row>
    <row r="351" spans="1:43" x14ac:dyDescent="0.25">
      <c r="A351" s="193"/>
      <c r="B351" s="27" t="s">
        <v>90</v>
      </c>
      <c r="C351" s="46" t="str">
        <f>'Cuadro Gral'!C351</f>
        <v>-</v>
      </c>
      <c r="D351" s="46" t="str">
        <f>'Cuadro Gral'!D351</f>
        <v>-</v>
      </c>
      <c r="E351" s="46" t="str">
        <f>'Cuadro Gral'!E351</f>
        <v>-</v>
      </c>
      <c r="F351" s="46" t="str">
        <f>'Cuadro Gral'!F351</f>
        <v>-</v>
      </c>
      <c r="G351" s="46" t="str">
        <f>'Cuadro Gral'!G351</f>
        <v>-</v>
      </c>
      <c r="H351" s="46" t="str">
        <f>'Cuadro Gral'!H351</f>
        <v>-</v>
      </c>
      <c r="I351" s="46" t="str">
        <f>'Cuadro Gral'!I351</f>
        <v>-</v>
      </c>
      <c r="J351" s="46" t="str">
        <f>'Cuadro Gral'!J351</f>
        <v>-</v>
      </c>
      <c r="K351" s="32"/>
      <c r="L351" s="27" t="s">
        <v>90</v>
      </c>
      <c r="M351" s="46" t="str">
        <f>'Cuadro Gral'!K351</f>
        <v>-</v>
      </c>
      <c r="N351" s="46" t="str">
        <f>'Cuadro Gral'!L351</f>
        <v>-</v>
      </c>
      <c r="O351" s="46" t="str">
        <f>'Cuadro Gral'!M351</f>
        <v>-</v>
      </c>
      <c r="P351" s="46" t="str">
        <f>'Cuadro Gral'!N351</f>
        <v>-</v>
      </c>
      <c r="Q351" s="46" t="str">
        <f>'Cuadro Gral'!O351</f>
        <v>-</v>
      </c>
      <c r="R351" s="13">
        <f>'Cuadro Gral'!P351</f>
        <v>9.2019464720194648</v>
      </c>
      <c r="S351" s="13">
        <f>'Cuadro Gral'!Q351</f>
        <v>8.8696581196581192</v>
      </c>
      <c r="T351" s="6"/>
      <c r="U351" s="6"/>
      <c r="V351" s="6"/>
      <c r="W351" s="6"/>
      <c r="X351" s="6"/>
      <c r="Y351" s="6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</row>
    <row r="352" spans="1:43" x14ac:dyDescent="0.25">
      <c r="A352" s="193"/>
      <c r="B352" s="27" t="s">
        <v>233</v>
      </c>
      <c r="C352" s="46" t="str">
        <f>'Cuadro Gral'!C352</f>
        <v>-</v>
      </c>
      <c r="D352" s="46" t="str">
        <f>'Cuadro Gral'!D352</f>
        <v>-</v>
      </c>
      <c r="E352" s="46" t="str">
        <f>'Cuadro Gral'!E352</f>
        <v>-</v>
      </c>
      <c r="F352" s="46" t="str">
        <f>'Cuadro Gral'!F352</f>
        <v>-</v>
      </c>
      <c r="G352" s="46" t="str">
        <f>'Cuadro Gral'!G352</f>
        <v>-</v>
      </c>
      <c r="H352" s="46" t="str">
        <f>'Cuadro Gral'!H352</f>
        <v>-</v>
      </c>
      <c r="I352" s="46" t="str">
        <f>'Cuadro Gral'!I352</f>
        <v>-</v>
      </c>
      <c r="J352" s="46" t="str">
        <f>'Cuadro Gral'!J352</f>
        <v>-</v>
      </c>
      <c r="K352" s="32"/>
      <c r="L352" s="27" t="s">
        <v>233</v>
      </c>
      <c r="M352" s="46" t="str">
        <f>'Cuadro Gral'!K352</f>
        <v>-</v>
      </c>
      <c r="N352" s="46" t="str">
        <f>'Cuadro Gral'!L352</f>
        <v>-</v>
      </c>
      <c r="O352" s="46" t="str">
        <f>'Cuadro Gral'!M352</f>
        <v>-</v>
      </c>
      <c r="P352" s="46" t="str">
        <f>'Cuadro Gral'!N352</f>
        <v>-</v>
      </c>
      <c r="Q352" s="46" t="str">
        <f>'Cuadro Gral'!O352</f>
        <v>-</v>
      </c>
      <c r="R352" s="13">
        <f>'Cuadro Gral'!P352</f>
        <v>10.867265996827076</v>
      </c>
      <c r="S352" s="13">
        <f>'Cuadro Gral'!Q352</f>
        <v>11.274391712840281</v>
      </c>
      <c r="T352" s="6"/>
      <c r="U352" s="6"/>
      <c r="V352" s="6"/>
      <c r="W352" s="6"/>
      <c r="X352" s="6"/>
      <c r="Y352" s="6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</row>
    <row r="353" spans="1:43" x14ac:dyDescent="0.25">
      <c r="A353" s="193"/>
      <c r="B353" s="27"/>
      <c r="C353" s="46"/>
      <c r="D353" s="46"/>
      <c r="E353" s="46"/>
      <c r="F353" s="46"/>
      <c r="G353" s="46"/>
      <c r="H353" s="46"/>
      <c r="I353" s="46"/>
      <c r="J353" s="46"/>
      <c r="K353" s="32"/>
      <c r="L353" s="27"/>
      <c r="M353" s="46"/>
      <c r="N353" s="46"/>
      <c r="O353" s="46"/>
      <c r="P353" s="46"/>
      <c r="Q353" s="46"/>
      <c r="R353" s="46"/>
      <c r="S353" s="46"/>
      <c r="T353" s="6"/>
      <c r="U353" s="6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</row>
    <row r="354" spans="1:43" x14ac:dyDescent="0.25">
      <c r="A354" s="193"/>
      <c r="B354" s="36" t="s">
        <v>101</v>
      </c>
      <c r="C354" s="46" t="str">
        <f>'Cuadro Gral'!C354</f>
        <v>-</v>
      </c>
      <c r="D354" s="46" t="str">
        <f>'Cuadro Gral'!D354</f>
        <v>-</v>
      </c>
      <c r="E354" s="46" t="str">
        <f>'Cuadro Gral'!E354</f>
        <v>-</v>
      </c>
      <c r="F354" s="46" t="str">
        <f>'Cuadro Gral'!F354</f>
        <v>-</v>
      </c>
      <c r="G354" s="46" t="str">
        <f>'Cuadro Gral'!G354</f>
        <v>-</v>
      </c>
      <c r="H354" s="46" t="str">
        <f>'Cuadro Gral'!H354</f>
        <v>-</v>
      </c>
      <c r="I354" s="46" t="str">
        <f>'Cuadro Gral'!I354</f>
        <v>-</v>
      </c>
      <c r="J354" s="46" t="str">
        <f>'Cuadro Gral'!J354</f>
        <v>-</v>
      </c>
      <c r="K354" s="32"/>
      <c r="L354" s="36" t="s">
        <v>101</v>
      </c>
      <c r="M354" s="46" t="str">
        <f>'Cuadro Gral'!K354</f>
        <v>-</v>
      </c>
      <c r="N354" s="46" t="str">
        <f>'Cuadro Gral'!L354</f>
        <v>-</v>
      </c>
      <c r="O354" s="46" t="str">
        <f>'Cuadro Gral'!M354</f>
        <v>-</v>
      </c>
      <c r="P354" s="46" t="str">
        <f>'Cuadro Gral'!N354</f>
        <v>-</v>
      </c>
      <c r="Q354" s="46" t="str">
        <f>'Cuadro Gral'!O354</f>
        <v>-</v>
      </c>
      <c r="R354" s="208">
        <f>'Cuadro Gral'!P354</f>
        <v>180</v>
      </c>
      <c r="S354" s="208">
        <f>'Cuadro Gral'!Q354</f>
        <v>250</v>
      </c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</row>
    <row r="355" spans="1:43" x14ac:dyDescent="0.25">
      <c r="A355" s="193"/>
      <c r="B355" s="14" t="s">
        <v>16</v>
      </c>
      <c r="C355" s="46" t="str">
        <f>'Cuadro Gral'!C355</f>
        <v>-</v>
      </c>
      <c r="D355" s="46" t="str">
        <f>'Cuadro Gral'!D355</f>
        <v>-</v>
      </c>
      <c r="E355" s="46" t="str">
        <f>'Cuadro Gral'!E355</f>
        <v>-</v>
      </c>
      <c r="F355" s="46" t="str">
        <f>'Cuadro Gral'!F355</f>
        <v>-</v>
      </c>
      <c r="G355" s="46" t="str">
        <f>'Cuadro Gral'!G355</f>
        <v>-</v>
      </c>
      <c r="H355" s="46" t="str">
        <f>'Cuadro Gral'!H355</f>
        <v>-</v>
      </c>
      <c r="I355" s="46" t="str">
        <f>'Cuadro Gral'!I355</f>
        <v>-</v>
      </c>
      <c r="J355" s="46" t="str">
        <f>'Cuadro Gral'!J355</f>
        <v>-</v>
      </c>
      <c r="K355" s="32"/>
      <c r="L355" s="14" t="s">
        <v>16</v>
      </c>
      <c r="M355" s="46" t="str">
        <f>'Cuadro Gral'!K355</f>
        <v>-</v>
      </c>
      <c r="N355" s="46" t="str">
        <f>'Cuadro Gral'!L355</f>
        <v>-</v>
      </c>
      <c r="O355" s="46" t="str">
        <f>'Cuadro Gral'!M355</f>
        <v>-</v>
      </c>
      <c r="P355" s="46" t="str">
        <f>'Cuadro Gral'!N355</f>
        <v>-</v>
      </c>
      <c r="Q355" s="46" t="str">
        <f>'Cuadro Gral'!O355</f>
        <v>-</v>
      </c>
      <c r="R355" s="208">
        <f>'Cuadro Gral'!P355</f>
        <v>131</v>
      </c>
      <c r="S355" s="208">
        <f>'Cuadro Gral'!Q355</f>
        <v>191</v>
      </c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</row>
    <row r="356" spans="1:43" x14ac:dyDescent="0.25">
      <c r="A356" s="193"/>
      <c r="B356" s="14" t="s">
        <v>102</v>
      </c>
      <c r="C356" s="46" t="str">
        <f>'Cuadro Gral'!C356</f>
        <v>-</v>
      </c>
      <c r="D356" s="46" t="str">
        <f>'Cuadro Gral'!D356</f>
        <v>-</v>
      </c>
      <c r="E356" s="46" t="str">
        <f>'Cuadro Gral'!E356</f>
        <v>-</v>
      </c>
      <c r="F356" s="46" t="str">
        <f>'Cuadro Gral'!F356</f>
        <v>-</v>
      </c>
      <c r="G356" s="46" t="str">
        <f>'Cuadro Gral'!G356</f>
        <v>-</v>
      </c>
      <c r="H356" s="46" t="str">
        <f>'Cuadro Gral'!H356</f>
        <v>-</v>
      </c>
      <c r="I356" s="46" t="str">
        <f>'Cuadro Gral'!I356</f>
        <v>-</v>
      </c>
      <c r="J356" s="46" t="str">
        <f>'Cuadro Gral'!J356</f>
        <v>-</v>
      </c>
      <c r="K356" s="32"/>
      <c r="L356" s="14" t="s">
        <v>102</v>
      </c>
      <c r="M356" s="46" t="str">
        <f>'Cuadro Gral'!K356</f>
        <v>-</v>
      </c>
      <c r="N356" s="46" t="str">
        <f>'Cuadro Gral'!L356</f>
        <v>-</v>
      </c>
      <c r="O356" s="46" t="str">
        <f>'Cuadro Gral'!M356</f>
        <v>-</v>
      </c>
      <c r="P356" s="46" t="str">
        <f>'Cuadro Gral'!N356</f>
        <v>-</v>
      </c>
      <c r="Q356" s="46" t="str">
        <f>'Cuadro Gral'!O356</f>
        <v>-</v>
      </c>
      <c r="R356" s="208">
        <f>'Cuadro Gral'!P356</f>
        <v>49</v>
      </c>
      <c r="S356" s="208">
        <f>'Cuadro Gral'!Q356</f>
        <v>59</v>
      </c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</row>
    <row r="357" spans="1:43" x14ac:dyDescent="0.25">
      <c r="A357" s="193"/>
      <c r="B357" s="15" t="s">
        <v>103</v>
      </c>
      <c r="C357" s="46" t="str">
        <f>'Cuadro Gral'!C357</f>
        <v>-</v>
      </c>
      <c r="D357" s="46" t="str">
        <f>'Cuadro Gral'!D357</f>
        <v>-</v>
      </c>
      <c r="E357" s="46" t="str">
        <f>'Cuadro Gral'!E357</f>
        <v>-</v>
      </c>
      <c r="F357" s="46" t="str">
        <f>'Cuadro Gral'!F357</f>
        <v>-</v>
      </c>
      <c r="G357" s="46" t="str">
        <f>'Cuadro Gral'!G357</f>
        <v>-</v>
      </c>
      <c r="H357" s="46" t="str">
        <f>'Cuadro Gral'!H357</f>
        <v>-</v>
      </c>
      <c r="I357" s="46" t="str">
        <f>'Cuadro Gral'!I357</f>
        <v>-</v>
      </c>
      <c r="J357" s="46" t="str">
        <f>'Cuadro Gral'!J357</f>
        <v>-</v>
      </c>
      <c r="K357" s="32"/>
      <c r="L357" s="15" t="s">
        <v>103</v>
      </c>
      <c r="M357" s="46" t="str">
        <f>'Cuadro Gral'!K357</f>
        <v>-</v>
      </c>
      <c r="N357" s="46" t="str">
        <f>'Cuadro Gral'!L357</f>
        <v>-</v>
      </c>
      <c r="O357" s="46" t="str">
        <f>'Cuadro Gral'!M357</f>
        <v>-</v>
      </c>
      <c r="P357" s="46" t="str">
        <f>'Cuadro Gral'!N357</f>
        <v>-</v>
      </c>
      <c r="Q357" s="46" t="str">
        <f>'Cuadro Gral'!O357</f>
        <v>-</v>
      </c>
      <c r="R357" s="208">
        <f>'Cuadro Gral'!P357</f>
        <v>10</v>
      </c>
      <c r="S357" s="208">
        <f>'Cuadro Gral'!Q357</f>
        <v>-11</v>
      </c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</row>
    <row r="358" spans="1:43" x14ac:dyDescent="0.25">
      <c r="A358" s="193"/>
      <c r="B358" s="44" t="s">
        <v>20</v>
      </c>
      <c r="C358" s="46" t="str">
        <f>'Cuadro Gral'!C358</f>
        <v>-</v>
      </c>
      <c r="D358" s="46" t="str">
        <f>'Cuadro Gral'!D358</f>
        <v>-</v>
      </c>
      <c r="E358" s="46" t="str">
        <f>'Cuadro Gral'!E358</f>
        <v>-</v>
      </c>
      <c r="F358" s="46" t="str">
        <f>'Cuadro Gral'!F358</f>
        <v>-</v>
      </c>
      <c r="G358" s="46" t="str">
        <f>'Cuadro Gral'!G358</f>
        <v>-</v>
      </c>
      <c r="H358" s="46" t="str">
        <f>'Cuadro Gral'!H358</f>
        <v>-</v>
      </c>
      <c r="I358" s="46" t="str">
        <f>'Cuadro Gral'!I358</f>
        <v>-</v>
      </c>
      <c r="J358" s="46" t="str">
        <f>'Cuadro Gral'!J358</f>
        <v>-</v>
      </c>
      <c r="K358" s="32"/>
      <c r="L358" s="44" t="s">
        <v>20</v>
      </c>
      <c r="M358" s="46" t="str">
        <f>'Cuadro Gral'!K358</f>
        <v>-</v>
      </c>
      <c r="N358" s="46" t="str">
        <f>'Cuadro Gral'!L358</f>
        <v>-</v>
      </c>
      <c r="O358" s="46" t="str">
        <f>'Cuadro Gral'!M358</f>
        <v>-</v>
      </c>
      <c r="P358" s="46" t="str">
        <f>'Cuadro Gral'!N358</f>
        <v>-</v>
      </c>
      <c r="Q358" s="46" t="str">
        <f>'Cuadro Gral'!O358</f>
        <v>-</v>
      </c>
      <c r="R358" s="208">
        <f>'Cuadro Gral'!P358</f>
        <v>10</v>
      </c>
      <c r="S358" s="208">
        <f>'Cuadro Gral'!Q358</f>
        <v>-11</v>
      </c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</row>
    <row r="359" spans="1:43" x14ac:dyDescent="0.25">
      <c r="A359" s="193"/>
      <c r="B359" s="44" t="s">
        <v>21</v>
      </c>
      <c r="C359" s="46" t="str">
        <f>'Cuadro Gral'!C359</f>
        <v>-</v>
      </c>
      <c r="D359" s="46" t="str">
        <f>'Cuadro Gral'!D359</f>
        <v>-</v>
      </c>
      <c r="E359" s="46" t="str">
        <f>'Cuadro Gral'!E359</f>
        <v>-</v>
      </c>
      <c r="F359" s="46" t="str">
        <f>'Cuadro Gral'!F359</f>
        <v>-</v>
      </c>
      <c r="G359" s="46" t="str">
        <f>'Cuadro Gral'!G359</f>
        <v>-</v>
      </c>
      <c r="H359" s="46" t="str">
        <f>'Cuadro Gral'!H359</f>
        <v>-</v>
      </c>
      <c r="I359" s="46" t="str">
        <f>'Cuadro Gral'!I359</f>
        <v>-</v>
      </c>
      <c r="J359" s="46" t="str">
        <f>'Cuadro Gral'!J359</f>
        <v>-</v>
      </c>
      <c r="K359" s="32"/>
      <c r="L359" s="44" t="s">
        <v>21</v>
      </c>
      <c r="M359" s="46" t="str">
        <f>'Cuadro Gral'!K359</f>
        <v>-</v>
      </c>
      <c r="N359" s="46" t="str">
        <f>'Cuadro Gral'!L359</f>
        <v>-</v>
      </c>
      <c r="O359" s="46" t="str">
        <f>'Cuadro Gral'!M359</f>
        <v>-</v>
      </c>
      <c r="P359" s="46" t="str">
        <f>'Cuadro Gral'!N359</f>
        <v>-</v>
      </c>
      <c r="Q359" s="46" t="str">
        <f>'Cuadro Gral'!O359</f>
        <v>-</v>
      </c>
      <c r="R359" s="46" t="str">
        <f>'Cuadro Gral'!P359</f>
        <v>-</v>
      </c>
      <c r="S359" s="46" t="str">
        <f>'Cuadro Gral'!Q359</f>
        <v>-</v>
      </c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</row>
    <row r="360" spans="1:43" x14ac:dyDescent="0.25">
      <c r="A360" s="193"/>
      <c r="B360" s="44" t="s">
        <v>22</v>
      </c>
      <c r="C360" s="46" t="str">
        <f>'Cuadro Gral'!C360</f>
        <v>-</v>
      </c>
      <c r="D360" s="46" t="str">
        <f>'Cuadro Gral'!D360</f>
        <v>-</v>
      </c>
      <c r="E360" s="46" t="str">
        <f>'Cuadro Gral'!E360</f>
        <v>-</v>
      </c>
      <c r="F360" s="46" t="str">
        <f>'Cuadro Gral'!F360</f>
        <v>-</v>
      </c>
      <c r="G360" s="46" t="str">
        <f>'Cuadro Gral'!G360</f>
        <v>-</v>
      </c>
      <c r="H360" s="46" t="str">
        <f>'Cuadro Gral'!H360</f>
        <v>-</v>
      </c>
      <c r="I360" s="46" t="str">
        <f>'Cuadro Gral'!I360</f>
        <v>-</v>
      </c>
      <c r="J360" s="46" t="str">
        <f>'Cuadro Gral'!J360</f>
        <v>-</v>
      </c>
      <c r="K360" s="32"/>
      <c r="L360" s="44" t="s">
        <v>22</v>
      </c>
      <c r="M360" s="46" t="str">
        <f>'Cuadro Gral'!K360</f>
        <v>-</v>
      </c>
      <c r="N360" s="46" t="str">
        <f>'Cuadro Gral'!L360</f>
        <v>-</v>
      </c>
      <c r="O360" s="46" t="str">
        <f>'Cuadro Gral'!M360</f>
        <v>-</v>
      </c>
      <c r="P360" s="46" t="str">
        <f>'Cuadro Gral'!N360</f>
        <v>-</v>
      </c>
      <c r="Q360" s="46" t="str">
        <f>'Cuadro Gral'!O360</f>
        <v>-</v>
      </c>
      <c r="R360" s="46" t="str">
        <f>'Cuadro Gral'!P360</f>
        <v>-</v>
      </c>
      <c r="S360" s="46" t="str">
        <f>'Cuadro Gral'!Q360</f>
        <v>-</v>
      </c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</row>
    <row r="361" spans="1:43" x14ac:dyDescent="0.25">
      <c r="A361" s="193"/>
      <c r="B361" s="15" t="s">
        <v>94</v>
      </c>
      <c r="C361" s="46" t="str">
        <f>'Cuadro Gral'!C361</f>
        <v>-</v>
      </c>
      <c r="D361" s="46" t="str">
        <f>'Cuadro Gral'!D361</f>
        <v>-</v>
      </c>
      <c r="E361" s="46" t="str">
        <f>'Cuadro Gral'!E361</f>
        <v>-</v>
      </c>
      <c r="F361" s="46" t="str">
        <f>'Cuadro Gral'!F361</f>
        <v>-</v>
      </c>
      <c r="G361" s="46" t="str">
        <f>'Cuadro Gral'!G361</f>
        <v>-</v>
      </c>
      <c r="H361" s="46" t="str">
        <f>'Cuadro Gral'!H361</f>
        <v>-</v>
      </c>
      <c r="I361" s="46" t="str">
        <f>'Cuadro Gral'!I361</f>
        <v>-</v>
      </c>
      <c r="J361" s="46" t="str">
        <f>'Cuadro Gral'!J361</f>
        <v>-</v>
      </c>
      <c r="K361" s="32"/>
      <c r="L361" s="15" t="s">
        <v>94</v>
      </c>
      <c r="M361" s="46" t="str">
        <f>'Cuadro Gral'!K361</f>
        <v>-</v>
      </c>
      <c r="N361" s="46" t="str">
        <f>'Cuadro Gral'!L361</f>
        <v>-</v>
      </c>
      <c r="O361" s="46" t="str">
        <f>'Cuadro Gral'!M361</f>
        <v>-</v>
      </c>
      <c r="P361" s="46" t="str">
        <f>'Cuadro Gral'!N361</f>
        <v>-</v>
      </c>
      <c r="Q361" s="46" t="str">
        <f>'Cuadro Gral'!O361</f>
        <v>-</v>
      </c>
      <c r="R361" s="208">
        <f>'Cuadro Gral'!P361</f>
        <v>9</v>
      </c>
      <c r="S361" s="208">
        <f>'Cuadro Gral'!Q361</f>
        <v>14</v>
      </c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</row>
    <row r="362" spans="1:43" x14ac:dyDescent="0.25">
      <c r="A362" s="193"/>
      <c r="B362" s="15" t="s">
        <v>95</v>
      </c>
      <c r="C362" s="46" t="str">
        <f>'Cuadro Gral'!C362</f>
        <v>-</v>
      </c>
      <c r="D362" s="46" t="str">
        <f>'Cuadro Gral'!D362</f>
        <v>-</v>
      </c>
      <c r="E362" s="46" t="str">
        <f>'Cuadro Gral'!E362</f>
        <v>-</v>
      </c>
      <c r="F362" s="46" t="str">
        <f>'Cuadro Gral'!F362</f>
        <v>-</v>
      </c>
      <c r="G362" s="46" t="str">
        <f>'Cuadro Gral'!G362</f>
        <v>-</v>
      </c>
      <c r="H362" s="46" t="str">
        <f>'Cuadro Gral'!H362</f>
        <v>-</v>
      </c>
      <c r="I362" s="46" t="str">
        <f>'Cuadro Gral'!I362</f>
        <v>-</v>
      </c>
      <c r="J362" s="46" t="str">
        <f>'Cuadro Gral'!J362</f>
        <v>-</v>
      </c>
      <c r="K362" s="32"/>
      <c r="L362" s="15" t="s">
        <v>95</v>
      </c>
      <c r="M362" s="46" t="str">
        <f>'Cuadro Gral'!K362</f>
        <v>-</v>
      </c>
      <c r="N362" s="46" t="str">
        <f>'Cuadro Gral'!L362</f>
        <v>-</v>
      </c>
      <c r="O362" s="46" t="str">
        <f>'Cuadro Gral'!M362</f>
        <v>-</v>
      </c>
      <c r="P362" s="46" t="str">
        <f>'Cuadro Gral'!N362</f>
        <v>-</v>
      </c>
      <c r="Q362" s="46" t="str">
        <f>'Cuadro Gral'!O362</f>
        <v>-</v>
      </c>
      <c r="R362" s="208">
        <f>'Cuadro Gral'!P362</f>
        <v>0</v>
      </c>
      <c r="S362" s="208">
        <f>'Cuadro Gral'!Q362</f>
        <v>14</v>
      </c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</row>
    <row r="363" spans="1:43" x14ac:dyDescent="0.25">
      <c r="A363" s="193"/>
      <c r="B363" s="15" t="s">
        <v>19</v>
      </c>
      <c r="C363" s="46" t="str">
        <f>'Cuadro Gral'!C363</f>
        <v>-</v>
      </c>
      <c r="D363" s="46" t="str">
        <f>'Cuadro Gral'!D363</f>
        <v>-</v>
      </c>
      <c r="E363" s="46" t="str">
        <f>'Cuadro Gral'!E363</f>
        <v>-</v>
      </c>
      <c r="F363" s="46" t="str">
        <f>'Cuadro Gral'!F363</f>
        <v>-</v>
      </c>
      <c r="G363" s="46" t="str">
        <f>'Cuadro Gral'!G363</f>
        <v>-</v>
      </c>
      <c r="H363" s="46" t="str">
        <f>'Cuadro Gral'!H363</f>
        <v>-</v>
      </c>
      <c r="I363" s="46" t="str">
        <f>'Cuadro Gral'!I363</f>
        <v>-</v>
      </c>
      <c r="J363" s="46" t="str">
        <f>'Cuadro Gral'!J363</f>
        <v>-</v>
      </c>
      <c r="K363" s="32"/>
      <c r="L363" s="15" t="s">
        <v>19</v>
      </c>
      <c r="M363" s="46" t="str">
        <f>'Cuadro Gral'!K363</f>
        <v>-</v>
      </c>
      <c r="N363" s="46" t="str">
        <f>'Cuadro Gral'!L363</f>
        <v>-</v>
      </c>
      <c r="O363" s="46" t="str">
        <f>'Cuadro Gral'!M363</f>
        <v>-</v>
      </c>
      <c r="P363" s="46" t="str">
        <f>'Cuadro Gral'!N363</f>
        <v>-</v>
      </c>
      <c r="Q363" s="46" t="str">
        <f>'Cuadro Gral'!O363</f>
        <v>-</v>
      </c>
      <c r="R363" s="208">
        <f>'Cuadro Gral'!P363</f>
        <v>30</v>
      </c>
      <c r="S363" s="208">
        <f>'Cuadro Gral'!Q363</f>
        <v>42</v>
      </c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</row>
    <row r="364" spans="1:43" x14ac:dyDescent="0.25">
      <c r="A364" s="193"/>
      <c r="B364" s="92" t="s">
        <v>104</v>
      </c>
      <c r="C364" s="91" t="str">
        <f>'Cuadro Gral'!C364</f>
        <v>-</v>
      </c>
      <c r="D364" s="91" t="str">
        <f>'Cuadro Gral'!D364</f>
        <v>-</v>
      </c>
      <c r="E364" s="91" t="str">
        <f>'Cuadro Gral'!E364</f>
        <v>-</v>
      </c>
      <c r="F364" s="91" t="str">
        <f>'Cuadro Gral'!F364</f>
        <v>-</v>
      </c>
      <c r="G364" s="91" t="str">
        <f>'Cuadro Gral'!G364</f>
        <v>-</v>
      </c>
      <c r="H364" s="91" t="str">
        <f>'Cuadro Gral'!H364</f>
        <v>-</v>
      </c>
      <c r="I364" s="91" t="str">
        <f>'Cuadro Gral'!I364</f>
        <v>-</v>
      </c>
      <c r="J364" s="91" t="str">
        <f>'Cuadro Gral'!J364</f>
        <v>-</v>
      </c>
      <c r="K364" s="32"/>
      <c r="L364" s="92" t="s">
        <v>104</v>
      </c>
      <c r="M364" s="91" t="str">
        <f>'Cuadro Gral'!K364</f>
        <v>-</v>
      </c>
      <c r="N364" s="91" t="str">
        <f>'Cuadro Gral'!L364</f>
        <v>-</v>
      </c>
      <c r="O364" s="91" t="str">
        <f>'Cuadro Gral'!M364</f>
        <v>-</v>
      </c>
      <c r="P364" s="91" t="str">
        <f>'Cuadro Gral'!N364</f>
        <v>-</v>
      </c>
      <c r="Q364" s="91" t="str">
        <f>'Cuadro Gral'!O364</f>
        <v>-</v>
      </c>
      <c r="R364" s="302">
        <f>'Cuadro Gral'!P364</f>
        <v>2.2833333333333332</v>
      </c>
      <c r="S364" s="302">
        <f>'Cuadro Gral'!Q364</f>
        <v>1.8720000000000001</v>
      </c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</row>
    <row r="365" spans="1:43" x14ac:dyDescent="0.25">
      <c r="A365" s="193"/>
      <c r="B365" s="135"/>
      <c r="C365" s="135"/>
      <c r="D365" s="135"/>
      <c r="E365" s="135"/>
      <c r="F365" s="135"/>
      <c r="G365" s="135"/>
      <c r="H365" s="135"/>
      <c r="I365" s="135"/>
      <c r="J365" s="135"/>
      <c r="K365" s="173"/>
      <c r="L365" s="135"/>
      <c r="M365" s="135"/>
      <c r="N365" s="135"/>
      <c r="O365" s="46"/>
      <c r="P365" s="46"/>
      <c r="Q365" s="46"/>
      <c r="R365" s="23"/>
      <c r="S365" s="23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</row>
    <row r="366" spans="1:43" x14ac:dyDescent="0.25">
      <c r="A366" s="204"/>
      <c r="B366" s="43" t="s">
        <v>285</v>
      </c>
      <c r="C366" s="43"/>
      <c r="D366" s="43"/>
      <c r="E366" s="43"/>
      <c r="F366" s="43"/>
      <c r="G366" s="43"/>
      <c r="H366" s="43"/>
      <c r="I366" s="43"/>
      <c r="J366" s="43"/>
      <c r="K366" s="8"/>
      <c r="L366" s="43" t="s">
        <v>285</v>
      </c>
      <c r="M366" s="43"/>
      <c r="O366" s="43"/>
      <c r="P366" s="43"/>
      <c r="Q366" s="43"/>
      <c r="R366" s="43"/>
      <c r="S366" s="43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</row>
    <row r="367" spans="1:43" x14ac:dyDescent="0.25">
      <c r="A367" s="193"/>
      <c r="B367" s="9"/>
      <c r="C367" s="10">
        <v>1920</v>
      </c>
      <c r="D367" s="10">
        <v>1921</v>
      </c>
      <c r="E367" s="10">
        <v>1922</v>
      </c>
      <c r="F367" s="10">
        <v>1923</v>
      </c>
      <c r="G367" s="10">
        <v>1924</v>
      </c>
      <c r="H367" s="10">
        <v>1925</v>
      </c>
      <c r="I367" s="10">
        <v>1926</v>
      </c>
      <c r="J367" s="10">
        <v>1927</v>
      </c>
      <c r="K367" s="21"/>
      <c r="L367" s="10"/>
      <c r="M367" s="10">
        <v>1928</v>
      </c>
      <c r="N367" s="10">
        <v>1929</v>
      </c>
      <c r="O367" s="10">
        <v>1930</v>
      </c>
      <c r="P367" s="10">
        <v>1931</v>
      </c>
      <c r="Q367" s="10">
        <v>1932</v>
      </c>
      <c r="R367" s="10">
        <v>1933</v>
      </c>
      <c r="S367" s="10">
        <v>1934</v>
      </c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</row>
    <row r="368" spans="1:43" x14ac:dyDescent="0.25">
      <c r="A368" s="193"/>
      <c r="B368" s="36" t="s">
        <v>85</v>
      </c>
      <c r="C368" s="46" t="str">
        <f>'Cuadro Gral'!C368</f>
        <v>-</v>
      </c>
      <c r="D368" s="46" t="str">
        <f>'Cuadro Gral'!D368</f>
        <v>-</v>
      </c>
      <c r="E368" s="46" t="str">
        <f>'Cuadro Gral'!E368</f>
        <v>-</v>
      </c>
      <c r="F368" s="46" t="str">
        <f>'Cuadro Gral'!F368</f>
        <v>-</v>
      </c>
      <c r="G368" s="46" t="str">
        <f>'Cuadro Gral'!G368</f>
        <v>-</v>
      </c>
      <c r="H368" s="46" t="str">
        <f>'Cuadro Gral'!H368</f>
        <v>-</v>
      </c>
      <c r="I368" s="46" t="str">
        <f>'Cuadro Gral'!I368</f>
        <v>-</v>
      </c>
      <c r="J368" s="46" t="str">
        <f>'Cuadro Gral'!J368</f>
        <v>-</v>
      </c>
      <c r="K368" s="32"/>
      <c r="L368" s="36" t="s">
        <v>85</v>
      </c>
      <c r="M368" s="46" t="str">
        <f>'Cuadro Gral'!K368</f>
        <v>-</v>
      </c>
      <c r="N368" s="46" t="str">
        <f>'Cuadro Gral'!L368</f>
        <v>-</v>
      </c>
      <c r="O368" s="46" t="str">
        <f>'Cuadro Gral'!M368</f>
        <v>-</v>
      </c>
      <c r="P368" s="46" t="str">
        <f>'Cuadro Gral'!N368</f>
        <v>-</v>
      </c>
      <c r="Q368" s="46" t="str">
        <f>'Cuadro Gral'!O368</f>
        <v>-</v>
      </c>
      <c r="R368" s="13">
        <f>'Cuadro Gral'!P368</f>
        <v>4.7593865679534639</v>
      </c>
      <c r="S368" s="13">
        <f>'Cuadro Gral'!Q368</f>
        <v>6.0226451457480126</v>
      </c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</row>
    <row r="369" spans="1:43" x14ac:dyDescent="0.25">
      <c r="A369" s="193"/>
      <c r="B369" s="14" t="s">
        <v>16</v>
      </c>
      <c r="C369" s="46" t="str">
        <f>'Cuadro Gral'!C369</f>
        <v>-</v>
      </c>
      <c r="D369" s="46" t="str">
        <f>'Cuadro Gral'!D369</f>
        <v>-</v>
      </c>
      <c r="E369" s="46" t="str">
        <f>'Cuadro Gral'!E369</f>
        <v>-</v>
      </c>
      <c r="F369" s="46" t="str">
        <f>'Cuadro Gral'!F369</f>
        <v>-</v>
      </c>
      <c r="G369" s="46" t="str">
        <f>'Cuadro Gral'!G369</f>
        <v>-</v>
      </c>
      <c r="H369" s="46" t="str">
        <f>'Cuadro Gral'!H369</f>
        <v>-</v>
      </c>
      <c r="I369" s="46" t="str">
        <f>'Cuadro Gral'!I369</f>
        <v>-</v>
      </c>
      <c r="J369" s="46" t="str">
        <f>'Cuadro Gral'!J369</f>
        <v>-</v>
      </c>
      <c r="K369" s="32"/>
      <c r="L369" s="14" t="s">
        <v>16</v>
      </c>
      <c r="M369" s="46" t="str">
        <f>'Cuadro Gral'!K369</f>
        <v>-</v>
      </c>
      <c r="N369" s="46" t="str">
        <f>'Cuadro Gral'!L369</f>
        <v>-</v>
      </c>
      <c r="O369" s="46" t="str">
        <f>'Cuadro Gral'!M369</f>
        <v>-</v>
      </c>
      <c r="P369" s="46" t="str">
        <f>'Cuadro Gral'!N369</f>
        <v>-</v>
      </c>
      <c r="Q369" s="46" t="str">
        <f>'Cuadro Gral'!O369</f>
        <v>-</v>
      </c>
      <c r="R369" s="13">
        <f>'Cuadro Gral'!P369</f>
        <v>3.4637757800105766</v>
      </c>
      <c r="S369" s="13">
        <f>'Cuadro Gral'!Q369</f>
        <v>4.6013008913514817</v>
      </c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</row>
    <row r="370" spans="1:43" x14ac:dyDescent="0.25">
      <c r="A370" s="193"/>
      <c r="B370" s="14" t="s">
        <v>17</v>
      </c>
      <c r="C370" s="46" t="str">
        <f>'Cuadro Gral'!C370</f>
        <v>-</v>
      </c>
      <c r="D370" s="46" t="str">
        <f>'Cuadro Gral'!D370</f>
        <v>-</v>
      </c>
      <c r="E370" s="46" t="str">
        <f>'Cuadro Gral'!E370</f>
        <v>-</v>
      </c>
      <c r="F370" s="46" t="str">
        <f>'Cuadro Gral'!F370</f>
        <v>-</v>
      </c>
      <c r="G370" s="46" t="str">
        <f>'Cuadro Gral'!G370</f>
        <v>-</v>
      </c>
      <c r="H370" s="46" t="str">
        <f>'Cuadro Gral'!H370</f>
        <v>-</v>
      </c>
      <c r="I370" s="46" t="str">
        <f>'Cuadro Gral'!I370</f>
        <v>-</v>
      </c>
      <c r="J370" s="46" t="str">
        <f>'Cuadro Gral'!J370</f>
        <v>-</v>
      </c>
      <c r="K370" s="32"/>
      <c r="L370" s="14" t="s">
        <v>17</v>
      </c>
      <c r="M370" s="46" t="str">
        <f>'Cuadro Gral'!K370</f>
        <v>-</v>
      </c>
      <c r="N370" s="46" t="str">
        <f>'Cuadro Gral'!L370</f>
        <v>-</v>
      </c>
      <c r="O370" s="46" t="str">
        <f>'Cuadro Gral'!M370</f>
        <v>-</v>
      </c>
      <c r="P370" s="46" t="str">
        <f>'Cuadro Gral'!N370</f>
        <v>-</v>
      </c>
      <c r="Q370" s="46" t="str">
        <f>'Cuadro Gral'!O370</f>
        <v>-</v>
      </c>
      <c r="R370" s="13">
        <f>'Cuadro Gral'!P370</f>
        <v>1.2956107879428873</v>
      </c>
      <c r="S370" s="13">
        <f>'Cuadro Gral'!Q370</f>
        <v>1.4213442543965309</v>
      </c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</row>
    <row r="371" spans="1:43" x14ac:dyDescent="0.25">
      <c r="A371" s="193"/>
      <c r="B371" s="15" t="s">
        <v>18</v>
      </c>
      <c r="C371" s="46" t="str">
        <f>'Cuadro Gral'!C371</f>
        <v>-</v>
      </c>
      <c r="D371" s="46" t="str">
        <f>'Cuadro Gral'!D371</f>
        <v>-</v>
      </c>
      <c r="E371" s="46" t="str">
        <f>'Cuadro Gral'!E371</f>
        <v>-</v>
      </c>
      <c r="F371" s="46" t="str">
        <f>'Cuadro Gral'!F371</f>
        <v>-</v>
      </c>
      <c r="G371" s="46" t="str">
        <f>'Cuadro Gral'!G371</f>
        <v>-</v>
      </c>
      <c r="H371" s="46" t="str">
        <f>'Cuadro Gral'!H371</f>
        <v>-</v>
      </c>
      <c r="I371" s="46" t="str">
        <f>'Cuadro Gral'!I371</f>
        <v>-</v>
      </c>
      <c r="J371" s="46" t="str">
        <f>'Cuadro Gral'!J371</f>
        <v>-</v>
      </c>
      <c r="K371" s="32"/>
      <c r="L371" s="15" t="s">
        <v>18</v>
      </c>
      <c r="M371" s="46" t="str">
        <f>'Cuadro Gral'!K371</f>
        <v>-</v>
      </c>
      <c r="N371" s="46" t="str">
        <f>'Cuadro Gral'!L371</f>
        <v>-</v>
      </c>
      <c r="O371" s="46" t="str">
        <f>'Cuadro Gral'!M371</f>
        <v>-</v>
      </c>
      <c r="P371" s="46" t="str">
        <f>'Cuadro Gral'!N371</f>
        <v>-</v>
      </c>
      <c r="Q371" s="46" t="str">
        <f>'Cuadro Gral'!O371</f>
        <v>-</v>
      </c>
      <c r="R371" s="13">
        <f>'Cuadro Gral'!P371</f>
        <v>0.26441036488630354</v>
      </c>
      <c r="S371" s="13">
        <f>'Cuadro Gral'!Q371</f>
        <v>-0.26499638641291257</v>
      </c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</row>
    <row r="372" spans="1:43" x14ac:dyDescent="0.25">
      <c r="A372" s="193"/>
      <c r="B372" s="15" t="s">
        <v>94</v>
      </c>
      <c r="C372" s="46" t="str">
        <f>'Cuadro Gral'!C372</f>
        <v>-</v>
      </c>
      <c r="D372" s="46" t="str">
        <f>'Cuadro Gral'!D372</f>
        <v>-</v>
      </c>
      <c r="E372" s="46" t="str">
        <f>'Cuadro Gral'!E372</f>
        <v>-</v>
      </c>
      <c r="F372" s="46" t="str">
        <f>'Cuadro Gral'!F372</f>
        <v>-</v>
      </c>
      <c r="G372" s="46" t="str">
        <f>'Cuadro Gral'!G372</f>
        <v>-</v>
      </c>
      <c r="H372" s="46" t="str">
        <f>'Cuadro Gral'!H372</f>
        <v>-</v>
      </c>
      <c r="I372" s="46" t="str">
        <f>'Cuadro Gral'!I372</f>
        <v>-</v>
      </c>
      <c r="J372" s="46" t="str">
        <f>'Cuadro Gral'!J372</f>
        <v>-</v>
      </c>
      <c r="K372" s="32"/>
      <c r="L372" s="15" t="s">
        <v>94</v>
      </c>
      <c r="M372" s="46" t="str">
        <f>'Cuadro Gral'!K372</f>
        <v>-</v>
      </c>
      <c r="N372" s="46" t="str">
        <f>'Cuadro Gral'!L372</f>
        <v>-</v>
      </c>
      <c r="O372" s="46" t="str">
        <f>'Cuadro Gral'!M372</f>
        <v>-</v>
      </c>
      <c r="P372" s="46" t="str">
        <f>'Cuadro Gral'!N372</f>
        <v>-</v>
      </c>
      <c r="Q372" s="46" t="str">
        <f>'Cuadro Gral'!O372</f>
        <v>-</v>
      </c>
      <c r="R372" s="13">
        <f>'Cuadro Gral'!P372</f>
        <v>0.23796932839767318</v>
      </c>
      <c r="S372" s="13">
        <f>'Cuadro Gral'!Q372</f>
        <v>0.33726812816188867</v>
      </c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</row>
    <row r="373" spans="1:43" x14ac:dyDescent="0.25">
      <c r="A373" s="193"/>
      <c r="B373" s="15" t="s">
        <v>95</v>
      </c>
      <c r="C373" s="46" t="str">
        <f>'Cuadro Gral'!C373</f>
        <v>-</v>
      </c>
      <c r="D373" s="46" t="str">
        <f>'Cuadro Gral'!D373</f>
        <v>-</v>
      </c>
      <c r="E373" s="46" t="str">
        <f>'Cuadro Gral'!E373</f>
        <v>-</v>
      </c>
      <c r="F373" s="46" t="str">
        <f>'Cuadro Gral'!F373</f>
        <v>-</v>
      </c>
      <c r="G373" s="46" t="str">
        <f>'Cuadro Gral'!G373</f>
        <v>-</v>
      </c>
      <c r="H373" s="46" t="str">
        <f>'Cuadro Gral'!H373</f>
        <v>-</v>
      </c>
      <c r="I373" s="46" t="str">
        <f>'Cuadro Gral'!I373</f>
        <v>-</v>
      </c>
      <c r="J373" s="46" t="str">
        <f>'Cuadro Gral'!J373</f>
        <v>-</v>
      </c>
      <c r="K373" s="32"/>
      <c r="L373" s="15" t="s">
        <v>95</v>
      </c>
      <c r="M373" s="46" t="str">
        <f>'Cuadro Gral'!K373</f>
        <v>-</v>
      </c>
      <c r="N373" s="46" t="str">
        <f>'Cuadro Gral'!L373</f>
        <v>-</v>
      </c>
      <c r="O373" s="46" t="str">
        <f>'Cuadro Gral'!M373</f>
        <v>-</v>
      </c>
      <c r="P373" s="46" t="str">
        <f>'Cuadro Gral'!N373</f>
        <v>-</v>
      </c>
      <c r="Q373" s="46" t="str">
        <f>'Cuadro Gral'!O373</f>
        <v>-</v>
      </c>
      <c r="R373" s="13">
        <f>'Cuadro Gral'!P373</f>
        <v>0</v>
      </c>
      <c r="S373" s="13">
        <f>'Cuadro Gral'!Q373</f>
        <v>0.33726812816188867</v>
      </c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</row>
    <row r="374" spans="1:43" x14ac:dyDescent="0.25">
      <c r="A374" s="193"/>
      <c r="B374" s="15" t="s">
        <v>19</v>
      </c>
      <c r="C374" s="46" t="str">
        <f>'Cuadro Gral'!C374</f>
        <v>-</v>
      </c>
      <c r="D374" s="46" t="str">
        <f>'Cuadro Gral'!D374</f>
        <v>-</v>
      </c>
      <c r="E374" s="46" t="str">
        <f>'Cuadro Gral'!E374</f>
        <v>-</v>
      </c>
      <c r="F374" s="46" t="str">
        <f>'Cuadro Gral'!F374</f>
        <v>-</v>
      </c>
      <c r="G374" s="46" t="str">
        <f>'Cuadro Gral'!G374</f>
        <v>-</v>
      </c>
      <c r="H374" s="46" t="str">
        <f>'Cuadro Gral'!H374</f>
        <v>-</v>
      </c>
      <c r="I374" s="46" t="str">
        <f>'Cuadro Gral'!I374</f>
        <v>-</v>
      </c>
      <c r="J374" s="46" t="str">
        <f>'Cuadro Gral'!J374</f>
        <v>-</v>
      </c>
      <c r="K374" s="32"/>
      <c r="L374" s="15" t="s">
        <v>19</v>
      </c>
      <c r="M374" s="46" t="str">
        <f>'Cuadro Gral'!K374</f>
        <v>-</v>
      </c>
      <c r="N374" s="46" t="str">
        <f>'Cuadro Gral'!L374</f>
        <v>-</v>
      </c>
      <c r="O374" s="46" t="str">
        <f>'Cuadro Gral'!M374</f>
        <v>-</v>
      </c>
      <c r="P374" s="46" t="str">
        <f>'Cuadro Gral'!N374</f>
        <v>-</v>
      </c>
      <c r="Q374" s="46" t="str">
        <f>'Cuadro Gral'!O374</f>
        <v>-</v>
      </c>
      <c r="R374" s="13">
        <f>'Cuadro Gral'!P374</f>
        <v>0.79323109465891073</v>
      </c>
      <c r="S374" s="13">
        <f>'Cuadro Gral'!Q374</f>
        <v>1.0118043844856661</v>
      </c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</row>
    <row r="375" spans="1:43" x14ac:dyDescent="0.25">
      <c r="A375" s="193"/>
      <c r="B375" s="27" t="s">
        <v>87</v>
      </c>
      <c r="C375" s="46" t="str">
        <f>'Cuadro Gral'!C375</f>
        <v>-</v>
      </c>
      <c r="D375" s="46" t="str">
        <f>'Cuadro Gral'!D375</f>
        <v>-</v>
      </c>
      <c r="E375" s="46" t="str">
        <f>'Cuadro Gral'!E375</f>
        <v>-</v>
      </c>
      <c r="F375" s="46" t="str">
        <f>'Cuadro Gral'!F375</f>
        <v>-</v>
      </c>
      <c r="G375" s="46" t="str">
        <f>'Cuadro Gral'!G375</f>
        <v>-</v>
      </c>
      <c r="H375" s="13">
        <f>'Cuadro Gral'!H375</f>
        <v>8.8184768085512495</v>
      </c>
      <c r="I375" s="13">
        <f>'Cuadro Gral'!I375</f>
        <v>9.8189797037849704</v>
      </c>
      <c r="J375" s="13">
        <f>'Cuadro Gral'!J375</f>
        <v>9.8054942851413678</v>
      </c>
      <c r="K375" s="79"/>
      <c r="L375" s="27" t="s">
        <v>87</v>
      </c>
      <c r="M375" s="13">
        <f>'Cuadro Gral'!K375</f>
        <v>12.51494619370267</v>
      </c>
      <c r="N375" s="90">
        <f>'Cuadro Gral'!L375</f>
        <v>13.489615463705531</v>
      </c>
      <c r="O375" s="90">
        <f>'Cuadro Gral'!M375</f>
        <v>14.652956298200515</v>
      </c>
      <c r="P375" s="90">
        <f>'Cuadro Gral'!N375</f>
        <v>6.4485538169748695</v>
      </c>
      <c r="Q375" s="90">
        <f>'Cuadro Gral'!O375</f>
        <v>11.135371179039302</v>
      </c>
      <c r="R375" s="90">
        <f>'Cuadro Gral'!P375</f>
        <v>10.867265996827076</v>
      </c>
      <c r="S375" s="90">
        <f>'Cuadro Gral'!Q375</f>
        <v>11.274391712840281</v>
      </c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</row>
    <row r="376" spans="1:43" x14ac:dyDescent="0.25">
      <c r="A376" s="193"/>
      <c r="B376" s="27" t="s">
        <v>88</v>
      </c>
      <c r="C376" s="46" t="str">
        <f>'Cuadro Gral'!C376</f>
        <v>-</v>
      </c>
      <c r="D376" s="46" t="str">
        <f>'Cuadro Gral'!D376</f>
        <v>-</v>
      </c>
      <c r="E376" s="46" t="str">
        <f>'Cuadro Gral'!E376</f>
        <v>-</v>
      </c>
      <c r="F376" s="46" t="str">
        <f>'Cuadro Gral'!F376</f>
        <v>-</v>
      </c>
      <c r="G376" s="46" t="str">
        <f>'Cuadro Gral'!G376</f>
        <v>-</v>
      </c>
      <c r="H376" s="46" t="str">
        <f>'Cuadro Gral'!H376</f>
        <v>-</v>
      </c>
      <c r="I376" s="46" t="str">
        <f>'Cuadro Gral'!I376</f>
        <v>-</v>
      </c>
      <c r="J376" s="46" t="str">
        <f>'Cuadro Gral'!J376</f>
        <v>-</v>
      </c>
      <c r="K376" s="32"/>
      <c r="L376" s="27" t="s">
        <v>88</v>
      </c>
      <c r="M376" s="46" t="str">
        <f>'Cuadro Gral'!K376</f>
        <v>-</v>
      </c>
      <c r="N376" s="46" t="str">
        <f>'Cuadro Gral'!L376</f>
        <v>-</v>
      </c>
      <c r="O376" s="46" t="str">
        <f>'Cuadro Gral'!M376</f>
        <v>-</v>
      </c>
      <c r="P376" s="46" t="str">
        <f>'Cuadro Gral'!N376</f>
        <v>-</v>
      </c>
      <c r="Q376" s="46" t="str">
        <f>'Cuadro Gral'!O376</f>
        <v>-</v>
      </c>
      <c r="R376" s="13">
        <f>'Cuadro Gral'!P376</f>
        <v>9.997355896351138</v>
      </c>
      <c r="S376" s="13">
        <f>'Cuadro Gral'!Q376</f>
        <v>10.949168874969887</v>
      </c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</row>
    <row r="377" spans="1:43" x14ac:dyDescent="0.25">
      <c r="A377" s="193"/>
      <c r="B377" s="27" t="s">
        <v>86</v>
      </c>
      <c r="C377" s="46" t="str">
        <f>'Cuadro Gral'!C377</f>
        <v>-</v>
      </c>
      <c r="D377" s="46" t="str">
        <f>'Cuadro Gral'!D377</f>
        <v>-</v>
      </c>
      <c r="E377" s="46" t="str">
        <f>'Cuadro Gral'!E377</f>
        <v>-</v>
      </c>
      <c r="F377" s="46" t="str">
        <f>'Cuadro Gral'!F377</f>
        <v>-</v>
      </c>
      <c r="G377" s="46" t="str">
        <f>'Cuadro Gral'!G377</f>
        <v>-</v>
      </c>
      <c r="H377" s="46" t="str">
        <f>'Cuadro Gral'!H377</f>
        <v>-</v>
      </c>
      <c r="I377" s="46" t="str">
        <f>'Cuadro Gral'!I377</f>
        <v>-</v>
      </c>
      <c r="J377" s="46" t="str">
        <f>'Cuadro Gral'!J377</f>
        <v>-</v>
      </c>
      <c r="K377" s="32"/>
      <c r="L377" s="27" t="s">
        <v>86</v>
      </c>
      <c r="M377" s="46" t="str">
        <f>'Cuadro Gral'!K377</f>
        <v>-</v>
      </c>
      <c r="N377" s="46" t="str">
        <f>'Cuadro Gral'!L377</f>
        <v>-</v>
      </c>
      <c r="O377" s="46" t="str">
        <f>'Cuadro Gral'!M377</f>
        <v>-</v>
      </c>
      <c r="P377" s="46" t="str">
        <f>'Cuadro Gral'!N377</f>
        <v>-</v>
      </c>
      <c r="Q377" s="46" t="str">
        <f>'Cuadro Gral'!O377</f>
        <v>-</v>
      </c>
      <c r="R377" s="13">
        <f>'Cuadro Gral'!P377</f>
        <v>13.220518244315176</v>
      </c>
      <c r="S377" s="13">
        <f>'Cuadro Gral'!Q377</f>
        <v>12.045290291496025</v>
      </c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</row>
    <row r="378" spans="1:43" x14ac:dyDescent="0.25">
      <c r="A378" s="193"/>
      <c r="B378" s="27" t="s">
        <v>89</v>
      </c>
      <c r="C378" s="46" t="str">
        <f>'Cuadro Gral'!C378</f>
        <v>-</v>
      </c>
      <c r="D378" s="46" t="str">
        <f>'Cuadro Gral'!D378</f>
        <v>-</v>
      </c>
      <c r="E378" s="46" t="str">
        <f>'Cuadro Gral'!E378</f>
        <v>-</v>
      </c>
      <c r="F378" s="46" t="str">
        <f>'Cuadro Gral'!F378</f>
        <v>-</v>
      </c>
      <c r="G378" s="46" t="str">
        <f>'Cuadro Gral'!G378</f>
        <v>-</v>
      </c>
      <c r="H378" s="46" t="str">
        <f>'Cuadro Gral'!H378</f>
        <v>-</v>
      </c>
      <c r="I378" s="46" t="str">
        <f>'Cuadro Gral'!I378</f>
        <v>-</v>
      </c>
      <c r="J378" s="46" t="str">
        <f>'Cuadro Gral'!J378</f>
        <v>-</v>
      </c>
      <c r="K378" s="32"/>
      <c r="L378" s="27" t="s">
        <v>89</v>
      </c>
      <c r="M378" s="46" t="str">
        <f>'Cuadro Gral'!K378</f>
        <v>-</v>
      </c>
      <c r="N378" s="46" t="str">
        <f>'Cuadro Gral'!L378</f>
        <v>-</v>
      </c>
      <c r="O378" s="46" t="str">
        <f>'Cuadro Gral'!M378</f>
        <v>-</v>
      </c>
      <c r="P378" s="46" t="str">
        <f>'Cuadro Gral'!N378</f>
        <v>-</v>
      </c>
      <c r="Q378" s="46" t="str">
        <f>'Cuadro Gral'!O378</f>
        <v>-</v>
      </c>
      <c r="R378" s="13">
        <f>'Cuadro Gral'!P378</f>
        <v>2.2833333333333332</v>
      </c>
      <c r="S378" s="13">
        <f>'Cuadro Gral'!Q378</f>
        <v>1.8720000000000001</v>
      </c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</row>
    <row r="379" spans="1:43" x14ac:dyDescent="0.25">
      <c r="A379" s="193"/>
      <c r="B379" s="27" t="s">
        <v>90</v>
      </c>
      <c r="C379" s="46" t="str">
        <f>'Cuadro Gral'!C379</f>
        <v>-</v>
      </c>
      <c r="D379" s="46" t="str">
        <f>'Cuadro Gral'!D379</f>
        <v>-</v>
      </c>
      <c r="E379" s="46" t="str">
        <f>'Cuadro Gral'!E379</f>
        <v>-</v>
      </c>
      <c r="F379" s="46" t="str">
        <f>'Cuadro Gral'!F379</f>
        <v>-</v>
      </c>
      <c r="G379" s="46" t="str">
        <f>'Cuadro Gral'!G379</f>
        <v>-</v>
      </c>
      <c r="H379" s="46" t="str">
        <f>'Cuadro Gral'!H379</f>
        <v>-</v>
      </c>
      <c r="I379" s="46" t="str">
        <f>'Cuadro Gral'!I379</f>
        <v>-</v>
      </c>
      <c r="J379" s="46" t="str">
        <f>'Cuadro Gral'!J379</f>
        <v>-</v>
      </c>
      <c r="K379" s="32"/>
      <c r="L379" s="27" t="s">
        <v>90</v>
      </c>
      <c r="M379" s="46" t="str">
        <f>'Cuadro Gral'!K379</f>
        <v>-</v>
      </c>
      <c r="N379" s="46" t="str">
        <f>'Cuadro Gral'!L379</f>
        <v>-</v>
      </c>
      <c r="O379" s="46" t="str">
        <f>'Cuadro Gral'!M379</f>
        <v>-</v>
      </c>
      <c r="P379" s="46" t="str">
        <f>'Cuadro Gral'!N379</f>
        <v>-</v>
      </c>
      <c r="Q379" s="46" t="str">
        <f>'Cuadro Gral'!O379</f>
        <v>-</v>
      </c>
      <c r="R379" s="13">
        <f>'Cuadro Gral'!P379</f>
        <v>9.2019464720194648</v>
      </c>
      <c r="S379" s="13">
        <f>'Cuadro Gral'!Q379</f>
        <v>8.8696581196581192</v>
      </c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</row>
    <row r="380" spans="1:43" x14ac:dyDescent="0.25">
      <c r="A380" s="193"/>
      <c r="B380" s="27" t="s">
        <v>91</v>
      </c>
      <c r="C380" s="46" t="str">
        <f>'Cuadro Gral'!C380</f>
        <v>-</v>
      </c>
      <c r="D380" s="46" t="str">
        <f>'Cuadro Gral'!D380</f>
        <v>-</v>
      </c>
      <c r="E380" s="46" t="str">
        <f>'Cuadro Gral'!E380</f>
        <v>-</v>
      </c>
      <c r="F380" s="46" t="str">
        <f>'Cuadro Gral'!F380</f>
        <v>-</v>
      </c>
      <c r="G380" s="46" t="str">
        <f>'Cuadro Gral'!G380</f>
        <v>-</v>
      </c>
      <c r="H380" s="46" t="str">
        <f>'Cuadro Gral'!H380</f>
        <v>-</v>
      </c>
      <c r="I380" s="46" t="str">
        <f>'Cuadro Gral'!I380</f>
        <v>-</v>
      </c>
      <c r="J380" s="46" t="str">
        <f>'Cuadro Gral'!J380</f>
        <v>-</v>
      </c>
      <c r="K380" s="32"/>
      <c r="L380" s="27" t="s">
        <v>91</v>
      </c>
      <c r="M380" s="46" t="str">
        <f>'Cuadro Gral'!K380</f>
        <v>-</v>
      </c>
      <c r="N380" s="46" t="str">
        <f>'Cuadro Gral'!L380</f>
        <v>-</v>
      </c>
      <c r="O380" s="46" t="str">
        <f>'Cuadro Gral'!M380</f>
        <v>-</v>
      </c>
      <c r="P380" s="46" t="str">
        <f>'Cuadro Gral'!N380</f>
        <v>-</v>
      </c>
      <c r="Q380" s="46" t="str">
        <f>'Cuadro Gral'!O380</f>
        <v>-</v>
      </c>
      <c r="R380" s="13">
        <f>'Cuadro Gral'!P380</f>
        <v>10.867265996827076</v>
      </c>
      <c r="S380" s="13">
        <f>'Cuadro Gral'!Q380</f>
        <v>11.274391712840281</v>
      </c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</row>
    <row r="381" spans="1:43" x14ac:dyDescent="0.25">
      <c r="A381" s="193"/>
      <c r="B381" s="27"/>
      <c r="C381" s="46"/>
      <c r="D381" s="46"/>
      <c r="E381" s="46"/>
      <c r="F381" s="46"/>
      <c r="G381" s="46"/>
      <c r="H381" s="46"/>
      <c r="I381" s="46"/>
      <c r="J381" s="46"/>
      <c r="K381" s="32"/>
      <c r="L381" s="27"/>
      <c r="M381" s="46"/>
      <c r="N381" s="46"/>
      <c r="O381" s="46"/>
      <c r="P381" s="46"/>
      <c r="Q381" s="46"/>
      <c r="R381" s="46"/>
      <c r="S381" s="46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</row>
    <row r="382" spans="1:43" x14ac:dyDescent="0.25">
      <c r="A382" s="193"/>
      <c r="B382" s="36" t="s">
        <v>101</v>
      </c>
      <c r="C382" s="46" t="str">
        <f>'Cuadro Gral'!C382</f>
        <v>-</v>
      </c>
      <c r="D382" s="46" t="str">
        <f>'Cuadro Gral'!D382</f>
        <v>-</v>
      </c>
      <c r="E382" s="46" t="str">
        <f>'Cuadro Gral'!E382</f>
        <v>-</v>
      </c>
      <c r="F382" s="46" t="str">
        <f>'Cuadro Gral'!F382</f>
        <v>-</v>
      </c>
      <c r="G382" s="46" t="str">
        <f>'Cuadro Gral'!G382</f>
        <v>-</v>
      </c>
      <c r="H382" s="46" t="str">
        <f>'Cuadro Gral'!H382</f>
        <v>-</v>
      </c>
      <c r="I382" s="46" t="str">
        <f>'Cuadro Gral'!I382</f>
        <v>-</v>
      </c>
      <c r="J382" s="46" t="str">
        <f>'Cuadro Gral'!J382</f>
        <v>-</v>
      </c>
      <c r="K382" s="32"/>
      <c r="L382" s="36" t="s">
        <v>101</v>
      </c>
      <c r="M382" s="46" t="str">
        <f>'Cuadro Gral'!K382</f>
        <v>-</v>
      </c>
      <c r="N382" s="46" t="str">
        <f>'Cuadro Gral'!L382</f>
        <v>-</v>
      </c>
      <c r="O382" s="46" t="str">
        <f>'Cuadro Gral'!M382</f>
        <v>-</v>
      </c>
      <c r="P382" s="46" t="str">
        <f>'Cuadro Gral'!N382</f>
        <v>-</v>
      </c>
      <c r="Q382" s="46" t="str">
        <f>'Cuadro Gral'!O382</f>
        <v>-</v>
      </c>
      <c r="R382" s="13">
        <f>'Cuadro Gral'!P382</f>
        <v>4.7593865679534639</v>
      </c>
      <c r="S382" s="13">
        <f>'Cuadro Gral'!Q382</f>
        <v>6.0226451457480126</v>
      </c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</row>
    <row r="383" spans="1:43" x14ac:dyDescent="0.25">
      <c r="A383" s="193"/>
      <c r="B383" s="14" t="s">
        <v>16</v>
      </c>
      <c r="C383" s="46" t="str">
        <f>'Cuadro Gral'!C383</f>
        <v>-</v>
      </c>
      <c r="D383" s="46" t="str">
        <f>'Cuadro Gral'!D383</f>
        <v>-</v>
      </c>
      <c r="E383" s="46" t="str">
        <f>'Cuadro Gral'!E383</f>
        <v>-</v>
      </c>
      <c r="F383" s="46" t="str">
        <f>'Cuadro Gral'!F383</f>
        <v>-</v>
      </c>
      <c r="G383" s="46" t="str">
        <f>'Cuadro Gral'!G383</f>
        <v>-</v>
      </c>
      <c r="H383" s="46" t="str">
        <f>'Cuadro Gral'!H383</f>
        <v>-</v>
      </c>
      <c r="I383" s="46" t="str">
        <f>'Cuadro Gral'!I383</f>
        <v>-</v>
      </c>
      <c r="J383" s="46" t="str">
        <f>'Cuadro Gral'!J383</f>
        <v>-</v>
      </c>
      <c r="K383" s="32"/>
      <c r="L383" s="14" t="s">
        <v>16</v>
      </c>
      <c r="M383" s="46" t="str">
        <f>'Cuadro Gral'!K383</f>
        <v>-</v>
      </c>
      <c r="N383" s="46" t="str">
        <f>'Cuadro Gral'!L383</f>
        <v>-</v>
      </c>
      <c r="O383" s="46" t="str">
        <f>'Cuadro Gral'!M383</f>
        <v>-</v>
      </c>
      <c r="P383" s="46" t="str">
        <f>'Cuadro Gral'!N383</f>
        <v>-</v>
      </c>
      <c r="Q383" s="46" t="str">
        <f>'Cuadro Gral'!O383</f>
        <v>-</v>
      </c>
      <c r="R383" s="13">
        <f>'Cuadro Gral'!P383</f>
        <v>3.4637757800105766</v>
      </c>
      <c r="S383" s="13">
        <f>'Cuadro Gral'!Q383</f>
        <v>4.6013008913514817</v>
      </c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</row>
    <row r="384" spans="1:43" x14ac:dyDescent="0.25">
      <c r="A384" s="193"/>
      <c r="B384" s="14" t="s">
        <v>102</v>
      </c>
      <c r="C384" s="46" t="str">
        <f>'Cuadro Gral'!C384</f>
        <v>-</v>
      </c>
      <c r="D384" s="46" t="str">
        <f>'Cuadro Gral'!D384</f>
        <v>-</v>
      </c>
      <c r="E384" s="46" t="str">
        <f>'Cuadro Gral'!E384</f>
        <v>-</v>
      </c>
      <c r="F384" s="46" t="str">
        <f>'Cuadro Gral'!F384</f>
        <v>-</v>
      </c>
      <c r="G384" s="46" t="str">
        <f>'Cuadro Gral'!G384</f>
        <v>-</v>
      </c>
      <c r="H384" s="46" t="str">
        <f>'Cuadro Gral'!H384</f>
        <v>-</v>
      </c>
      <c r="I384" s="46" t="str">
        <f>'Cuadro Gral'!I384</f>
        <v>-</v>
      </c>
      <c r="J384" s="46" t="str">
        <f>'Cuadro Gral'!J384</f>
        <v>-</v>
      </c>
      <c r="K384" s="32"/>
      <c r="L384" s="14" t="s">
        <v>102</v>
      </c>
      <c r="M384" s="46" t="str">
        <f>'Cuadro Gral'!K384</f>
        <v>-</v>
      </c>
      <c r="N384" s="46" t="str">
        <f>'Cuadro Gral'!L384</f>
        <v>-</v>
      </c>
      <c r="O384" s="46" t="str">
        <f>'Cuadro Gral'!M384</f>
        <v>-</v>
      </c>
      <c r="P384" s="46" t="str">
        <f>'Cuadro Gral'!N384</f>
        <v>-</v>
      </c>
      <c r="Q384" s="46" t="str">
        <f>'Cuadro Gral'!O384</f>
        <v>-</v>
      </c>
      <c r="R384" s="13">
        <f>'Cuadro Gral'!P384</f>
        <v>1.2956107879428873</v>
      </c>
      <c r="S384" s="13">
        <f>'Cuadro Gral'!Q384</f>
        <v>1.4213442543965309</v>
      </c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</row>
    <row r="385" spans="1:43" x14ac:dyDescent="0.25">
      <c r="A385" s="193"/>
      <c r="B385" s="15" t="s">
        <v>103</v>
      </c>
      <c r="C385" s="46" t="str">
        <f>'Cuadro Gral'!C385</f>
        <v>-</v>
      </c>
      <c r="D385" s="46" t="str">
        <f>'Cuadro Gral'!D385</f>
        <v>-</v>
      </c>
      <c r="E385" s="46" t="str">
        <f>'Cuadro Gral'!E385</f>
        <v>-</v>
      </c>
      <c r="F385" s="46" t="str">
        <f>'Cuadro Gral'!F385</f>
        <v>-</v>
      </c>
      <c r="G385" s="46" t="str">
        <f>'Cuadro Gral'!G385</f>
        <v>-</v>
      </c>
      <c r="H385" s="46" t="str">
        <f>'Cuadro Gral'!H385</f>
        <v>-</v>
      </c>
      <c r="I385" s="46" t="str">
        <f>'Cuadro Gral'!I385</f>
        <v>-</v>
      </c>
      <c r="J385" s="46" t="str">
        <f>'Cuadro Gral'!J385</f>
        <v>-</v>
      </c>
      <c r="K385" s="32"/>
      <c r="L385" s="15" t="s">
        <v>103</v>
      </c>
      <c r="M385" s="46" t="str">
        <f>'Cuadro Gral'!K385</f>
        <v>-</v>
      </c>
      <c r="N385" s="46" t="str">
        <f>'Cuadro Gral'!L385</f>
        <v>-</v>
      </c>
      <c r="O385" s="46" t="str">
        <f>'Cuadro Gral'!M385</f>
        <v>-</v>
      </c>
      <c r="P385" s="46" t="str">
        <f>'Cuadro Gral'!N385</f>
        <v>-</v>
      </c>
      <c r="Q385" s="46" t="str">
        <f>'Cuadro Gral'!O385</f>
        <v>-</v>
      </c>
      <c r="R385" s="13">
        <f>'Cuadro Gral'!P385</f>
        <v>0.26441036488630354</v>
      </c>
      <c r="S385" s="13">
        <f>'Cuadro Gral'!Q385</f>
        <v>-0.26499638641291257</v>
      </c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</row>
    <row r="386" spans="1:43" x14ac:dyDescent="0.25">
      <c r="A386" s="193"/>
      <c r="B386" s="44" t="s">
        <v>20</v>
      </c>
      <c r="C386" s="46" t="str">
        <f>'Cuadro Gral'!C386</f>
        <v>-</v>
      </c>
      <c r="D386" s="46" t="str">
        <f>'Cuadro Gral'!D386</f>
        <v>-</v>
      </c>
      <c r="E386" s="46" t="str">
        <f>'Cuadro Gral'!E386</f>
        <v>-</v>
      </c>
      <c r="F386" s="46" t="str">
        <f>'Cuadro Gral'!F386</f>
        <v>-</v>
      </c>
      <c r="G386" s="46" t="str">
        <f>'Cuadro Gral'!G386</f>
        <v>-</v>
      </c>
      <c r="H386" s="46" t="str">
        <f>'Cuadro Gral'!H386</f>
        <v>-</v>
      </c>
      <c r="I386" s="46" t="str">
        <f>'Cuadro Gral'!I386</f>
        <v>-</v>
      </c>
      <c r="J386" s="46" t="str">
        <f>'Cuadro Gral'!J386</f>
        <v>-</v>
      </c>
      <c r="K386" s="32"/>
      <c r="L386" s="44" t="s">
        <v>20</v>
      </c>
      <c r="M386" s="46" t="str">
        <f>'Cuadro Gral'!K386</f>
        <v>-</v>
      </c>
      <c r="N386" s="46" t="str">
        <f>'Cuadro Gral'!L386</f>
        <v>-</v>
      </c>
      <c r="O386" s="46" t="str">
        <f>'Cuadro Gral'!M386</f>
        <v>-</v>
      </c>
      <c r="P386" s="46" t="str">
        <f>'Cuadro Gral'!N386</f>
        <v>-</v>
      </c>
      <c r="Q386" s="46" t="str">
        <f>'Cuadro Gral'!O386</f>
        <v>-</v>
      </c>
      <c r="R386" s="13">
        <f>'Cuadro Gral'!P386</f>
        <v>0.26441036488630354</v>
      </c>
      <c r="S386" s="13">
        <f>'Cuadro Gral'!Q386</f>
        <v>-0.26499638641291257</v>
      </c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</row>
    <row r="387" spans="1:43" x14ac:dyDescent="0.25">
      <c r="A387" s="193"/>
      <c r="B387" s="44" t="s">
        <v>21</v>
      </c>
      <c r="C387" s="46" t="str">
        <f>'Cuadro Gral'!C387</f>
        <v>-</v>
      </c>
      <c r="D387" s="46" t="str">
        <f>'Cuadro Gral'!D387</f>
        <v>-</v>
      </c>
      <c r="E387" s="46" t="str">
        <f>'Cuadro Gral'!E387</f>
        <v>-</v>
      </c>
      <c r="F387" s="46" t="str">
        <f>'Cuadro Gral'!F387</f>
        <v>-</v>
      </c>
      <c r="G387" s="46" t="str">
        <f>'Cuadro Gral'!G387</f>
        <v>-</v>
      </c>
      <c r="H387" s="46" t="str">
        <f>'Cuadro Gral'!H387</f>
        <v>-</v>
      </c>
      <c r="I387" s="46" t="str">
        <f>'Cuadro Gral'!I387</f>
        <v>-</v>
      </c>
      <c r="J387" s="46" t="str">
        <f>'Cuadro Gral'!J387</f>
        <v>-</v>
      </c>
      <c r="K387" s="32"/>
      <c r="L387" s="44" t="s">
        <v>21</v>
      </c>
      <c r="M387" s="46" t="str">
        <f>'Cuadro Gral'!K387</f>
        <v>-</v>
      </c>
      <c r="N387" s="46" t="str">
        <f>'Cuadro Gral'!L387</f>
        <v>-</v>
      </c>
      <c r="O387" s="46" t="str">
        <f>'Cuadro Gral'!M387</f>
        <v>-</v>
      </c>
      <c r="P387" s="46" t="str">
        <f>'Cuadro Gral'!N387</f>
        <v>-</v>
      </c>
      <c r="Q387" s="46" t="str">
        <f>'Cuadro Gral'!O387</f>
        <v>-</v>
      </c>
      <c r="R387" s="46" t="str">
        <f>'Cuadro Gral'!P387</f>
        <v>-</v>
      </c>
      <c r="S387" s="46" t="str">
        <f>'Cuadro Gral'!Q387</f>
        <v>-</v>
      </c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</row>
    <row r="388" spans="1:43" x14ac:dyDescent="0.25">
      <c r="A388" s="193"/>
      <c r="B388" s="44" t="s">
        <v>22</v>
      </c>
      <c r="C388" s="46" t="str">
        <f>'Cuadro Gral'!C388</f>
        <v>-</v>
      </c>
      <c r="D388" s="46" t="str">
        <f>'Cuadro Gral'!D388</f>
        <v>-</v>
      </c>
      <c r="E388" s="46" t="str">
        <f>'Cuadro Gral'!E388</f>
        <v>-</v>
      </c>
      <c r="F388" s="46" t="str">
        <f>'Cuadro Gral'!F388</f>
        <v>-</v>
      </c>
      <c r="G388" s="46" t="str">
        <f>'Cuadro Gral'!G388</f>
        <v>-</v>
      </c>
      <c r="H388" s="46" t="str">
        <f>'Cuadro Gral'!H388</f>
        <v>-</v>
      </c>
      <c r="I388" s="46" t="str">
        <f>'Cuadro Gral'!I388</f>
        <v>-</v>
      </c>
      <c r="J388" s="46" t="str">
        <f>'Cuadro Gral'!J388</f>
        <v>-</v>
      </c>
      <c r="K388" s="32"/>
      <c r="L388" s="44" t="s">
        <v>22</v>
      </c>
      <c r="M388" s="46" t="str">
        <f>'Cuadro Gral'!K388</f>
        <v>-</v>
      </c>
      <c r="N388" s="46" t="str">
        <f>'Cuadro Gral'!L388</f>
        <v>-</v>
      </c>
      <c r="O388" s="46" t="str">
        <f>'Cuadro Gral'!M388</f>
        <v>-</v>
      </c>
      <c r="P388" s="46" t="str">
        <f>'Cuadro Gral'!N388</f>
        <v>-</v>
      </c>
      <c r="Q388" s="46" t="str">
        <f>'Cuadro Gral'!O388</f>
        <v>-</v>
      </c>
      <c r="R388" s="46" t="str">
        <f>'Cuadro Gral'!P388</f>
        <v>-</v>
      </c>
      <c r="S388" s="46" t="str">
        <f>'Cuadro Gral'!Q388</f>
        <v>-</v>
      </c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</row>
    <row r="389" spans="1:43" x14ac:dyDescent="0.25">
      <c r="A389" s="193"/>
      <c r="B389" s="15" t="s">
        <v>94</v>
      </c>
      <c r="C389" s="46" t="str">
        <f>'Cuadro Gral'!C389</f>
        <v>-</v>
      </c>
      <c r="D389" s="46" t="str">
        <f>'Cuadro Gral'!D389</f>
        <v>-</v>
      </c>
      <c r="E389" s="46" t="str">
        <f>'Cuadro Gral'!E389</f>
        <v>-</v>
      </c>
      <c r="F389" s="46" t="str">
        <f>'Cuadro Gral'!F389</f>
        <v>-</v>
      </c>
      <c r="G389" s="46" t="str">
        <f>'Cuadro Gral'!G389</f>
        <v>-</v>
      </c>
      <c r="H389" s="46" t="str">
        <f>'Cuadro Gral'!H389</f>
        <v>-</v>
      </c>
      <c r="I389" s="46" t="str">
        <f>'Cuadro Gral'!I389</f>
        <v>-</v>
      </c>
      <c r="J389" s="46" t="str">
        <f>'Cuadro Gral'!J389</f>
        <v>-</v>
      </c>
      <c r="K389" s="32"/>
      <c r="L389" s="15" t="s">
        <v>94</v>
      </c>
      <c r="M389" s="46" t="str">
        <f>'Cuadro Gral'!K389</f>
        <v>-</v>
      </c>
      <c r="N389" s="46" t="str">
        <f>'Cuadro Gral'!L389</f>
        <v>-</v>
      </c>
      <c r="O389" s="46" t="str">
        <f>'Cuadro Gral'!M389</f>
        <v>-</v>
      </c>
      <c r="P389" s="46" t="str">
        <f>'Cuadro Gral'!N389</f>
        <v>-</v>
      </c>
      <c r="Q389" s="46" t="str">
        <f>'Cuadro Gral'!O389</f>
        <v>-</v>
      </c>
      <c r="R389" s="13">
        <f>'Cuadro Gral'!P389</f>
        <v>0.23796932839767318</v>
      </c>
      <c r="S389" s="13">
        <f>'Cuadro Gral'!Q389</f>
        <v>0.33726812816188867</v>
      </c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</row>
    <row r="390" spans="1:43" x14ac:dyDescent="0.25">
      <c r="A390" s="193"/>
      <c r="B390" s="15" t="s">
        <v>95</v>
      </c>
      <c r="C390" s="46" t="str">
        <f>'Cuadro Gral'!C390</f>
        <v>-</v>
      </c>
      <c r="D390" s="46" t="str">
        <f>'Cuadro Gral'!D390</f>
        <v>-</v>
      </c>
      <c r="E390" s="46" t="str">
        <f>'Cuadro Gral'!E390</f>
        <v>-</v>
      </c>
      <c r="F390" s="46" t="str">
        <f>'Cuadro Gral'!F390</f>
        <v>-</v>
      </c>
      <c r="G390" s="46" t="str">
        <f>'Cuadro Gral'!G390</f>
        <v>-</v>
      </c>
      <c r="H390" s="46" t="str">
        <f>'Cuadro Gral'!H390</f>
        <v>-</v>
      </c>
      <c r="I390" s="46" t="str">
        <f>'Cuadro Gral'!I390</f>
        <v>-</v>
      </c>
      <c r="J390" s="46" t="str">
        <f>'Cuadro Gral'!J390</f>
        <v>-</v>
      </c>
      <c r="K390" s="32"/>
      <c r="L390" s="15" t="s">
        <v>95</v>
      </c>
      <c r="M390" s="46" t="str">
        <f>'Cuadro Gral'!K390</f>
        <v>-</v>
      </c>
      <c r="N390" s="46" t="str">
        <f>'Cuadro Gral'!L390</f>
        <v>-</v>
      </c>
      <c r="O390" s="46" t="str">
        <f>'Cuadro Gral'!M390</f>
        <v>-</v>
      </c>
      <c r="P390" s="46" t="str">
        <f>'Cuadro Gral'!N390</f>
        <v>-</v>
      </c>
      <c r="Q390" s="46" t="str">
        <f>'Cuadro Gral'!O390</f>
        <v>-</v>
      </c>
      <c r="R390" s="13">
        <f>'Cuadro Gral'!P390</f>
        <v>0</v>
      </c>
      <c r="S390" s="13">
        <f>'Cuadro Gral'!Q390</f>
        <v>0.33726812816188867</v>
      </c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</row>
    <row r="391" spans="1:43" x14ac:dyDescent="0.25">
      <c r="A391" s="193"/>
      <c r="B391" s="224" t="s">
        <v>19</v>
      </c>
      <c r="C391" s="91" t="str">
        <f>'Cuadro Gral'!C391</f>
        <v>-</v>
      </c>
      <c r="D391" s="91" t="str">
        <f>'Cuadro Gral'!D391</f>
        <v>-</v>
      </c>
      <c r="E391" s="91" t="str">
        <f>'Cuadro Gral'!E391</f>
        <v>-</v>
      </c>
      <c r="F391" s="91" t="str">
        <f>'Cuadro Gral'!F391</f>
        <v>-</v>
      </c>
      <c r="G391" s="91" t="str">
        <f>'Cuadro Gral'!G391</f>
        <v>-</v>
      </c>
      <c r="H391" s="91" t="str">
        <f>'Cuadro Gral'!H391</f>
        <v>-</v>
      </c>
      <c r="I391" s="91" t="str">
        <f>'Cuadro Gral'!I391</f>
        <v>-</v>
      </c>
      <c r="J391" s="91" t="str">
        <f>'Cuadro Gral'!J391</f>
        <v>-</v>
      </c>
      <c r="K391" s="32"/>
      <c r="L391" s="224" t="s">
        <v>19</v>
      </c>
      <c r="M391" s="91" t="str">
        <f>'Cuadro Gral'!K391</f>
        <v>-</v>
      </c>
      <c r="N391" s="91" t="str">
        <f>'Cuadro Gral'!L391</f>
        <v>-</v>
      </c>
      <c r="O391" s="91" t="str">
        <f>'Cuadro Gral'!M391</f>
        <v>-</v>
      </c>
      <c r="P391" s="91" t="str">
        <f>'Cuadro Gral'!N391</f>
        <v>-</v>
      </c>
      <c r="Q391" s="91" t="str">
        <f>'Cuadro Gral'!O391</f>
        <v>-</v>
      </c>
      <c r="R391" s="42">
        <f>'Cuadro Gral'!P391</f>
        <v>0.79323109465891073</v>
      </c>
      <c r="S391" s="42">
        <f>'Cuadro Gral'!Q391</f>
        <v>1.0118043844856661</v>
      </c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</row>
    <row r="392" spans="1:43" x14ac:dyDescent="0.25">
      <c r="A392" s="193"/>
      <c r="B392" s="135"/>
      <c r="C392" s="135"/>
      <c r="D392" s="135"/>
      <c r="E392" s="135"/>
      <c r="F392" s="135"/>
      <c r="G392" s="135"/>
      <c r="H392" s="135"/>
      <c r="I392" s="135"/>
      <c r="J392" s="135"/>
      <c r="K392" s="173"/>
      <c r="L392" s="135"/>
      <c r="M392" s="135"/>
      <c r="N392" s="135"/>
      <c r="O392" s="46"/>
      <c r="P392" s="46"/>
      <c r="Q392" s="46"/>
      <c r="R392" s="23"/>
      <c r="S392" s="23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</row>
    <row r="393" spans="1:43" x14ac:dyDescent="0.25">
      <c r="A393" s="204"/>
      <c r="B393" s="43" t="s">
        <v>286</v>
      </c>
      <c r="C393" s="43"/>
      <c r="D393" s="43"/>
      <c r="E393" s="43"/>
      <c r="F393" s="43"/>
      <c r="G393" s="43"/>
      <c r="H393" s="43"/>
      <c r="I393" s="43"/>
      <c r="J393" s="43"/>
      <c r="K393" s="8"/>
      <c r="L393" s="43" t="s">
        <v>286</v>
      </c>
      <c r="M393" s="43"/>
      <c r="N393" s="43"/>
      <c r="O393" s="43"/>
      <c r="P393" s="43"/>
      <c r="Q393" s="43"/>
      <c r="R393" s="43"/>
      <c r="S393" s="43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</row>
    <row r="394" spans="1:43" x14ac:dyDescent="0.25">
      <c r="A394" s="193"/>
      <c r="B394" s="9"/>
      <c r="C394" s="10">
        <v>1920</v>
      </c>
      <c r="D394" s="10">
        <v>1921</v>
      </c>
      <c r="E394" s="10">
        <v>1922</v>
      </c>
      <c r="F394" s="10">
        <v>1923</v>
      </c>
      <c r="G394" s="10">
        <v>1924</v>
      </c>
      <c r="H394" s="10">
        <v>1925</v>
      </c>
      <c r="I394" s="10">
        <v>1926</v>
      </c>
      <c r="J394" s="10">
        <v>1927</v>
      </c>
      <c r="K394" s="21"/>
      <c r="L394" s="10"/>
      <c r="M394" s="10">
        <v>1928</v>
      </c>
      <c r="N394" s="10">
        <v>1929</v>
      </c>
      <c r="O394" s="10">
        <v>1930</v>
      </c>
      <c r="P394" s="10">
        <v>1931</v>
      </c>
      <c r="Q394" s="10">
        <v>1932</v>
      </c>
      <c r="R394" s="10">
        <v>1933</v>
      </c>
      <c r="S394" s="10">
        <v>1934</v>
      </c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</row>
    <row r="395" spans="1:43" x14ac:dyDescent="0.25">
      <c r="A395" s="193"/>
      <c r="B395" s="36" t="s">
        <v>85</v>
      </c>
      <c r="C395" s="46" t="str">
        <f>'Cuadro Gral'!C395</f>
        <v>-</v>
      </c>
      <c r="D395" s="46" t="str">
        <f>'Cuadro Gral'!D395</f>
        <v>-</v>
      </c>
      <c r="E395" s="46" t="str">
        <f>'Cuadro Gral'!E395</f>
        <v>-</v>
      </c>
      <c r="F395" s="46" t="str">
        <f>'Cuadro Gral'!F395</f>
        <v>-</v>
      </c>
      <c r="G395" s="46" t="str">
        <f>'Cuadro Gral'!G395</f>
        <v>-</v>
      </c>
      <c r="H395" s="46" t="str">
        <f>'Cuadro Gral'!H395</f>
        <v>-</v>
      </c>
      <c r="I395" s="46" t="str">
        <f>'Cuadro Gral'!I395</f>
        <v>-</v>
      </c>
      <c r="J395" s="46" t="str">
        <f>'Cuadro Gral'!J395</f>
        <v>-</v>
      </c>
      <c r="K395" s="32"/>
      <c r="L395" s="36" t="s">
        <v>85</v>
      </c>
      <c r="M395" s="46" t="str">
        <f>'Cuadro Gral'!K395</f>
        <v>-</v>
      </c>
      <c r="N395" s="46" t="str">
        <f>'Cuadro Gral'!L395</f>
        <v>-</v>
      </c>
      <c r="O395" s="46" t="str">
        <f>'Cuadro Gral'!M395</f>
        <v>-</v>
      </c>
      <c r="P395" s="46" t="str">
        <f>'Cuadro Gral'!N395</f>
        <v>-</v>
      </c>
      <c r="Q395" s="46" t="str">
        <f>'Cuadro Gral'!O395</f>
        <v>-</v>
      </c>
      <c r="R395" s="46" t="str">
        <f>'Cuadro Gral'!P395</f>
        <v>-</v>
      </c>
      <c r="S395" s="13">
        <f>'Cuadro Gral'!Q395</f>
        <v>38.888888888888886</v>
      </c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</row>
    <row r="396" spans="1:43" x14ac:dyDescent="0.25">
      <c r="A396" s="193"/>
      <c r="B396" s="14" t="s">
        <v>16</v>
      </c>
      <c r="C396" s="46" t="str">
        <f>'Cuadro Gral'!C396</f>
        <v>-</v>
      </c>
      <c r="D396" s="46" t="str">
        <f>'Cuadro Gral'!D396</f>
        <v>-</v>
      </c>
      <c r="E396" s="46" t="str">
        <f>'Cuadro Gral'!E396</f>
        <v>-</v>
      </c>
      <c r="F396" s="46" t="str">
        <f>'Cuadro Gral'!F396</f>
        <v>-</v>
      </c>
      <c r="G396" s="46" t="str">
        <f>'Cuadro Gral'!G396</f>
        <v>-</v>
      </c>
      <c r="H396" s="46" t="str">
        <f>'Cuadro Gral'!H396</f>
        <v>-</v>
      </c>
      <c r="I396" s="46" t="str">
        <f>'Cuadro Gral'!I396</f>
        <v>-</v>
      </c>
      <c r="J396" s="46" t="str">
        <f>'Cuadro Gral'!J396</f>
        <v>-</v>
      </c>
      <c r="K396" s="32"/>
      <c r="L396" s="14" t="s">
        <v>16</v>
      </c>
      <c r="M396" s="46" t="str">
        <f>'Cuadro Gral'!K396</f>
        <v>-</v>
      </c>
      <c r="N396" s="46" t="str">
        <f>'Cuadro Gral'!L396</f>
        <v>-</v>
      </c>
      <c r="O396" s="46" t="str">
        <f>'Cuadro Gral'!M396</f>
        <v>-</v>
      </c>
      <c r="P396" s="46" t="str">
        <f>'Cuadro Gral'!N396</f>
        <v>-</v>
      </c>
      <c r="Q396" s="46" t="str">
        <f>'Cuadro Gral'!O396</f>
        <v>-</v>
      </c>
      <c r="R396" s="46" t="str">
        <f>'Cuadro Gral'!P396</f>
        <v>-</v>
      </c>
      <c r="S396" s="13">
        <f>'Cuadro Gral'!Q396</f>
        <v>45.801526717557259</v>
      </c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</row>
    <row r="397" spans="1:43" x14ac:dyDescent="0.25">
      <c r="A397" s="193"/>
      <c r="B397" s="14" t="s">
        <v>17</v>
      </c>
      <c r="C397" s="46" t="str">
        <f>'Cuadro Gral'!C397</f>
        <v>-</v>
      </c>
      <c r="D397" s="46" t="str">
        <f>'Cuadro Gral'!D397</f>
        <v>-</v>
      </c>
      <c r="E397" s="46" t="str">
        <f>'Cuadro Gral'!E397</f>
        <v>-</v>
      </c>
      <c r="F397" s="46" t="str">
        <f>'Cuadro Gral'!F397</f>
        <v>-</v>
      </c>
      <c r="G397" s="46" t="str">
        <f>'Cuadro Gral'!G397</f>
        <v>-</v>
      </c>
      <c r="H397" s="46" t="str">
        <f>'Cuadro Gral'!H397</f>
        <v>-</v>
      </c>
      <c r="I397" s="46" t="str">
        <f>'Cuadro Gral'!I397</f>
        <v>-</v>
      </c>
      <c r="J397" s="46" t="str">
        <f>'Cuadro Gral'!J397</f>
        <v>-</v>
      </c>
      <c r="K397" s="32"/>
      <c r="L397" s="14" t="s">
        <v>17</v>
      </c>
      <c r="M397" s="46" t="str">
        <f>'Cuadro Gral'!K397</f>
        <v>-</v>
      </c>
      <c r="N397" s="46" t="str">
        <f>'Cuadro Gral'!L397</f>
        <v>-</v>
      </c>
      <c r="O397" s="46" t="str">
        <f>'Cuadro Gral'!M397</f>
        <v>-</v>
      </c>
      <c r="P397" s="46" t="str">
        <f>'Cuadro Gral'!N397</f>
        <v>-</v>
      </c>
      <c r="Q397" s="46" t="str">
        <f>'Cuadro Gral'!O397</f>
        <v>-</v>
      </c>
      <c r="R397" s="46" t="str">
        <f>'Cuadro Gral'!P397</f>
        <v>-</v>
      </c>
      <c r="S397" s="13">
        <f>'Cuadro Gral'!Q397</f>
        <v>20.408163265306122</v>
      </c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</row>
    <row r="398" spans="1:43" x14ac:dyDescent="0.25">
      <c r="A398" s="193"/>
      <c r="B398" s="15" t="s">
        <v>18</v>
      </c>
      <c r="C398" s="46" t="str">
        <f>'Cuadro Gral'!C398</f>
        <v>-</v>
      </c>
      <c r="D398" s="46" t="str">
        <f>'Cuadro Gral'!D398</f>
        <v>-</v>
      </c>
      <c r="E398" s="46" t="str">
        <f>'Cuadro Gral'!E398</f>
        <v>-</v>
      </c>
      <c r="F398" s="46" t="str">
        <f>'Cuadro Gral'!F398</f>
        <v>-</v>
      </c>
      <c r="G398" s="46" t="str">
        <f>'Cuadro Gral'!G398</f>
        <v>-</v>
      </c>
      <c r="H398" s="46" t="str">
        <f>'Cuadro Gral'!H398</f>
        <v>-</v>
      </c>
      <c r="I398" s="46" t="str">
        <f>'Cuadro Gral'!I398</f>
        <v>-</v>
      </c>
      <c r="J398" s="46" t="str">
        <f>'Cuadro Gral'!J398</f>
        <v>-</v>
      </c>
      <c r="K398" s="32"/>
      <c r="L398" s="15" t="s">
        <v>18</v>
      </c>
      <c r="M398" s="46" t="str">
        <f>'Cuadro Gral'!K398</f>
        <v>-</v>
      </c>
      <c r="N398" s="46" t="str">
        <f>'Cuadro Gral'!L398</f>
        <v>-</v>
      </c>
      <c r="O398" s="46" t="str">
        <f>'Cuadro Gral'!M398</f>
        <v>-</v>
      </c>
      <c r="P398" s="46" t="str">
        <f>'Cuadro Gral'!N398</f>
        <v>-</v>
      </c>
      <c r="Q398" s="46" t="str">
        <f>'Cuadro Gral'!O398</f>
        <v>-</v>
      </c>
      <c r="R398" s="46" t="str">
        <f>'Cuadro Gral'!P398</f>
        <v>-</v>
      </c>
      <c r="S398" s="13">
        <f>'Cuadro Gral'!Q398</f>
        <v>-210</v>
      </c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</row>
    <row r="399" spans="1:43" x14ac:dyDescent="0.25">
      <c r="A399" s="193"/>
      <c r="B399" s="15" t="s">
        <v>94</v>
      </c>
      <c r="C399" s="46" t="str">
        <f>'Cuadro Gral'!C399</f>
        <v>-</v>
      </c>
      <c r="D399" s="46" t="str">
        <f>'Cuadro Gral'!D399</f>
        <v>-</v>
      </c>
      <c r="E399" s="46" t="str">
        <f>'Cuadro Gral'!E399</f>
        <v>-</v>
      </c>
      <c r="F399" s="46" t="str">
        <f>'Cuadro Gral'!F399</f>
        <v>-</v>
      </c>
      <c r="G399" s="46" t="str">
        <f>'Cuadro Gral'!G399</f>
        <v>-</v>
      </c>
      <c r="H399" s="46" t="str">
        <f>'Cuadro Gral'!H399</f>
        <v>-</v>
      </c>
      <c r="I399" s="46" t="str">
        <f>'Cuadro Gral'!I399</f>
        <v>-</v>
      </c>
      <c r="J399" s="46" t="str">
        <f>'Cuadro Gral'!J399</f>
        <v>-</v>
      </c>
      <c r="K399" s="32"/>
      <c r="L399" s="15" t="s">
        <v>94</v>
      </c>
      <c r="M399" s="46" t="str">
        <f>'Cuadro Gral'!K399</f>
        <v>-</v>
      </c>
      <c r="N399" s="46" t="str">
        <f>'Cuadro Gral'!L399</f>
        <v>-</v>
      </c>
      <c r="O399" s="46" t="str">
        <f>'Cuadro Gral'!M399</f>
        <v>-</v>
      </c>
      <c r="P399" s="46" t="str">
        <f>'Cuadro Gral'!N399</f>
        <v>-</v>
      </c>
      <c r="Q399" s="46" t="str">
        <f>'Cuadro Gral'!O399</f>
        <v>-</v>
      </c>
      <c r="R399" s="46" t="str">
        <f>'Cuadro Gral'!P399</f>
        <v>-</v>
      </c>
      <c r="S399" s="13">
        <f>'Cuadro Gral'!Q399</f>
        <v>55.555555555555557</v>
      </c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</row>
    <row r="400" spans="1:43" x14ac:dyDescent="0.25">
      <c r="A400" s="193"/>
      <c r="B400" s="15" t="s">
        <v>95</v>
      </c>
      <c r="C400" s="46" t="str">
        <f>'Cuadro Gral'!C400</f>
        <v>-</v>
      </c>
      <c r="D400" s="46" t="str">
        <f>'Cuadro Gral'!D400</f>
        <v>-</v>
      </c>
      <c r="E400" s="46" t="str">
        <f>'Cuadro Gral'!E400</f>
        <v>-</v>
      </c>
      <c r="F400" s="46" t="str">
        <f>'Cuadro Gral'!F400</f>
        <v>-</v>
      </c>
      <c r="G400" s="46" t="str">
        <f>'Cuadro Gral'!G400</f>
        <v>-</v>
      </c>
      <c r="H400" s="46" t="str">
        <f>'Cuadro Gral'!H400</f>
        <v>-</v>
      </c>
      <c r="I400" s="46" t="str">
        <f>'Cuadro Gral'!I400</f>
        <v>-</v>
      </c>
      <c r="J400" s="46" t="str">
        <f>'Cuadro Gral'!J400</f>
        <v>-</v>
      </c>
      <c r="K400" s="32"/>
      <c r="L400" s="15" t="s">
        <v>95</v>
      </c>
      <c r="M400" s="46" t="str">
        <f>'Cuadro Gral'!K400</f>
        <v>-</v>
      </c>
      <c r="N400" s="46" t="str">
        <f>'Cuadro Gral'!L400</f>
        <v>-</v>
      </c>
      <c r="O400" s="46" t="str">
        <f>'Cuadro Gral'!M400</f>
        <v>-</v>
      </c>
      <c r="P400" s="46" t="str">
        <f>'Cuadro Gral'!N400</f>
        <v>-</v>
      </c>
      <c r="Q400" s="46" t="str">
        <f>'Cuadro Gral'!O400</f>
        <v>-</v>
      </c>
      <c r="R400" s="46" t="str">
        <f>'Cuadro Gral'!P400</f>
        <v>-</v>
      </c>
      <c r="S400" s="46" t="str">
        <f>'Cuadro Gral'!Q400</f>
        <v>-</v>
      </c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</row>
    <row r="401" spans="1:43" x14ac:dyDescent="0.25">
      <c r="A401" s="193"/>
      <c r="B401" s="15" t="s">
        <v>19</v>
      </c>
      <c r="C401" s="46" t="str">
        <f>'Cuadro Gral'!C401</f>
        <v>-</v>
      </c>
      <c r="D401" s="46" t="str">
        <f>'Cuadro Gral'!D401</f>
        <v>-</v>
      </c>
      <c r="E401" s="46" t="str">
        <f>'Cuadro Gral'!E401</f>
        <v>-</v>
      </c>
      <c r="F401" s="46" t="str">
        <f>'Cuadro Gral'!F401</f>
        <v>-</v>
      </c>
      <c r="G401" s="46" t="str">
        <f>'Cuadro Gral'!G401</f>
        <v>-</v>
      </c>
      <c r="H401" s="46" t="str">
        <f>'Cuadro Gral'!H401</f>
        <v>-</v>
      </c>
      <c r="I401" s="46" t="str">
        <f>'Cuadro Gral'!I401</f>
        <v>-</v>
      </c>
      <c r="J401" s="46" t="str">
        <f>'Cuadro Gral'!J401</f>
        <v>-</v>
      </c>
      <c r="K401" s="32"/>
      <c r="L401" s="15" t="s">
        <v>19</v>
      </c>
      <c r="M401" s="46" t="str">
        <f>'Cuadro Gral'!K401</f>
        <v>-</v>
      </c>
      <c r="N401" s="46" t="str">
        <f>'Cuadro Gral'!L401</f>
        <v>-</v>
      </c>
      <c r="O401" s="46" t="str">
        <f>'Cuadro Gral'!M401</f>
        <v>-</v>
      </c>
      <c r="P401" s="46" t="str">
        <f>'Cuadro Gral'!N401</f>
        <v>-</v>
      </c>
      <c r="Q401" s="46" t="str">
        <f>'Cuadro Gral'!O401</f>
        <v>-</v>
      </c>
      <c r="R401" s="46" t="str">
        <f>'Cuadro Gral'!P401</f>
        <v>-</v>
      </c>
      <c r="S401" s="13">
        <f>'Cuadro Gral'!Q401</f>
        <v>39.999999999999993</v>
      </c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</row>
    <row r="402" spans="1:43" x14ac:dyDescent="0.25">
      <c r="A402" s="193"/>
      <c r="B402" s="27" t="s">
        <v>87</v>
      </c>
      <c r="C402" s="46" t="str">
        <f>'Cuadro Gral'!C402</f>
        <v>-</v>
      </c>
      <c r="D402" s="46" t="str">
        <f>'Cuadro Gral'!D402</f>
        <v>-</v>
      </c>
      <c r="E402" s="46" t="str">
        <f>'Cuadro Gral'!E402</f>
        <v>-</v>
      </c>
      <c r="F402" s="46" t="str">
        <f>'Cuadro Gral'!F402</f>
        <v>-</v>
      </c>
      <c r="G402" s="46" t="str">
        <f>'Cuadro Gral'!G402</f>
        <v>-</v>
      </c>
      <c r="H402" s="46" t="str">
        <f>'Cuadro Gral'!H402</f>
        <v>-</v>
      </c>
      <c r="I402" s="13">
        <f>'Cuadro Gral'!I402</f>
        <v>16.233766233766247</v>
      </c>
      <c r="J402" s="13">
        <f>'Cuadro Gral'!J402</f>
        <v>-8.9385474860335208</v>
      </c>
      <c r="K402" s="79"/>
      <c r="L402" s="27" t="s">
        <v>87</v>
      </c>
      <c r="M402" s="13">
        <f>'Cuadro Gral'!K402</f>
        <v>28.425357873210633</v>
      </c>
      <c r="N402" s="13">
        <f>'Cuadro Gral'!L402</f>
        <v>4.4585987261146487</v>
      </c>
      <c r="O402" s="13">
        <f>'Cuadro Gral'!M402</f>
        <v>4.2682926829268331</v>
      </c>
      <c r="P402" s="13">
        <f>'Cuadro Gral'!N402</f>
        <v>-60.23391812865497</v>
      </c>
      <c r="Q402" s="13">
        <f>'Cuadro Gral'!O402</f>
        <v>31.25</v>
      </c>
      <c r="R402" s="13">
        <f>'Cuadro Gral'!P402</f>
        <v>15.126050420168058</v>
      </c>
      <c r="S402" s="13">
        <f>'Cuadro Gral'!Q402</f>
        <v>13.868613138686126</v>
      </c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</row>
    <row r="403" spans="1:43" x14ac:dyDescent="0.25">
      <c r="A403" s="193"/>
      <c r="B403" s="27" t="s">
        <v>88</v>
      </c>
      <c r="C403" s="46" t="str">
        <f>'Cuadro Gral'!C403</f>
        <v>-</v>
      </c>
      <c r="D403" s="46" t="str">
        <f>'Cuadro Gral'!D403</f>
        <v>-</v>
      </c>
      <c r="E403" s="46" t="str">
        <f>'Cuadro Gral'!E403</f>
        <v>-</v>
      </c>
      <c r="F403" s="46" t="str">
        <f>'Cuadro Gral'!F403</f>
        <v>-</v>
      </c>
      <c r="G403" s="46" t="str">
        <f>'Cuadro Gral'!G403</f>
        <v>-</v>
      </c>
      <c r="H403" s="46" t="str">
        <f>'Cuadro Gral'!H403</f>
        <v>-</v>
      </c>
      <c r="I403" s="46" t="str">
        <f>'Cuadro Gral'!I403</f>
        <v>-</v>
      </c>
      <c r="J403" s="46" t="str">
        <f>'Cuadro Gral'!J403</f>
        <v>-</v>
      </c>
      <c r="K403" s="32"/>
      <c r="L403" s="27" t="s">
        <v>88</v>
      </c>
      <c r="M403" s="46" t="str">
        <f>'Cuadro Gral'!K403</f>
        <v>-</v>
      </c>
      <c r="N403" s="46" t="str">
        <f>'Cuadro Gral'!L403</f>
        <v>-</v>
      </c>
      <c r="O403" s="46" t="str">
        <f>'Cuadro Gral'!M403</f>
        <v>-</v>
      </c>
      <c r="P403" s="46" t="str">
        <f>'Cuadro Gral'!N403</f>
        <v>-</v>
      </c>
      <c r="Q403" s="46" t="str">
        <f>'Cuadro Gral'!O403</f>
        <v>-</v>
      </c>
      <c r="R403" s="46" t="str">
        <f>'Cuadro Gral'!P403</f>
        <v>-</v>
      </c>
      <c r="S403" s="13">
        <f>'Cuadro Gral'!Q403</f>
        <v>20.206294631049971</v>
      </c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</row>
    <row r="404" spans="1:43" x14ac:dyDescent="0.25">
      <c r="A404" s="193"/>
      <c r="B404" s="27" t="s">
        <v>86</v>
      </c>
      <c r="C404" s="46" t="str">
        <f>'Cuadro Gral'!C404</f>
        <v>-</v>
      </c>
      <c r="D404" s="46" t="str">
        <f>'Cuadro Gral'!D404</f>
        <v>-</v>
      </c>
      <c r="E404" s="46" t="str">
        <f>'Cuadro Gral'!E404</f>
        <v>-</v>
      </c>
      <c r="F404" s="46" t="str">
        <f>'Cuadro Gral'!F404</f>
        <v>-</v>
      </c>
      <c r="G404" s="46" t="str">
        <f>'Cuadro Gral'!G404</f>
        <v>-</v>
      </c>
      <c r="H404" s="46" t="str">
        <f>'Cuadro Gral'!H404</f>
        <v>-</v>
      </c>
      <c r="I404" s="46" t="str">
        <f>'Cuadro Gral'!I404</f>
        <v>-</v>
      </c>
      <c r="J404" s="46" t="str">
        <f>'Cuadro Gral'!J404</f>
        <v>-</v>
      </c>
      <c r="K404" s="32"/>
      <c r="L404" s="27" t="s">
        <v>86</v>
      </c>
      <c r="M404" s="46" t="str">
        <f>'Cuadro Gral'!K404</f>
        <v>-</v>
      </c>
      <c r="N404" s="46" t="str">
        <f>'Cuadro Gral'!L404</f>
        <v>-</v>
      </c>
      <c r="O404" s="46" t="str">
        <f>'Cuadro Gral'!M404</f>
        <v>-</v>
      </c>
      <c r="P404" s="46" t="str">
        <f>'Cuadro Gral'!N404</f>
        <v>-</v>
      </c>
      <c r="Q404" s="46" t="str">
        <f>'Cuadro Gral'!O404</f>
        <v>-</v>
      </c>
      <c r="R404" s="46" t="str">
        <f>'Cuadro Gral'!P404</f>
        <v>-</v>
      </c>
      <c r="S404" s="13">
        <f>'Cuadro Gral'!Q404</f>
        <v>0</v>
      </c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</row>
    <row r="405" spans="1:43" x14ac:dyDescent="0.25">
      <c r="A405" s="193"/>
      <c r="B405" s="27" t="s">
        <v>89</v>
      </c>
      <c r="C405" s="46" t="str">
        <f>'Cuadro Gral'!C405</f>
        <v>-</v>
      </c>
      <c r="D405" s="46" t="str">
        <f>'Cuadro Gral'!D405</f>
        <v>-</v>
      </c>
      <c r="E405" s="46" t="str">
        <f>'Cuadro Gral'!E405</f>
        <v>-</v>
      </c>
      <c r="F405" s="46" t="str">
        <f>'Cuadro Gral'!F405</f>
        <v>-</v>
      </c>
      <c r="G405" s="46" t="str">
        <f>'Cuadro Gral'!G405</f>
        <v>-</v>
      </c>
      <c r="H405" s="46" t="str">
        <f>'Cuadro Gral'!H405</f>
        <v>-</v>
      </c>
      <c r="I405" s="46" t="str">
        <f>'Cuadro Gral'!I405</f>
        <v>-</v>
      </c>
      <c r="J405" s="46" t="str">
        <f>'Cuadro Gral'!J405</f>
        <v>-</v>
      </c>
      <c r="K405" s="32"/>
      <c r="L405" s="27" t="s">
        <v>89</v>
      </c>
      <c r="M405" s="46" t="str">
        <f>'Cuadro Gral'!K405</f>
        <v>-</v>
      </c>
      <c r="N405" s="46" t="str">
        <f>'Cuadro Gral'!L405</f>
        <v>-</v>
      </c>
      <c r="O405" s="46" t="str">
        <f>'Cuadro Gral'!M405</f>
        <v>-</v>
      </c>
      <c r="P405" s="46" t="str">
        <f>'Cuadro Gral'!N405</f>
        <v>-</v>
      </c>
      <c r="Q405" s="46" t="str">
        <f>'Cuadro Gral'!O405</f>
        <v>-</v>
      </c>
      <c r="R405" s="46" t="str">
        <f>'Cuadro Gral'!P405</f>
        <v>-</v>
      </c>
      <c r="S405" s="13">
        <f>'Cuadro Gral'!Q405</f>
        <v>-18.014598540145975</v>
      </c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</row>
    <row r="406" spans="1:43" x14ac:dyDescent="0.25">
      <c r="A406" s="193"/>
      <c r="B406" s="27" t="s">
        <v>90</v>
      </c>
      <c r="C406" s="46" t="str">
        <f>'Cuadro Gral'!C406</f>
        <v>-</v>
      </c>
      <c r="D406" s="46" t="str">
        <f>'Cuadro Gral'!D406</f>
        <v>-</v>
      </c>
      <c r="E406" s="46" t="str">
        <f>'Cuadro Gral'!E406</f>
        <v>-</v>
      </c>
      <c r="F406" s="46" t="str">
        <f>'Cuadro Gral'!F406</f>
        <v>-</v>
      </c>
      <c r="G406" s="46" t="str">
        <f>'Cuadro Gral'!G406</f>
        <v>-</v>
      </c>
      <c r="H406" s="46" t="str">
        <f>'Cuadro Gral'!H406</f>
        <v>-</v>
      </c>
      <c r="I406" s="46" t="str">
        <f>'Cuadro Gral'!I406</f>
        <v>-</v>
      </c>
      <c r="J406" s="46" t="str">
        <f>'Cuadro Gral'!J406</f>
        <v>-</v>
      </c>
      <c r="K406" s="32"/>
      <c r="L406" s="27" t="s">
        <v>90</v>
      </c>
      <c r="M406" s="46" t="str">
        <f>'Cuadro Gral'!K406</f>
        <v>-</v>
      </c>
      <c r="N406" s="46" t="str">
        <f>'Cuadro Gral'!L406</f>
        <v>-</v>
      </c>
      <c r="O406" s="46" t="str">
        <f>'Cuadro Gral'!M406</f>
        <v>-</v>
      </c>
      <c r="P406" s="46" t="str">
        <f>'Cuadro Gral'!N406</f>
        <v>-</v>
      </c>
      <c r="Q406" s="46" t="str">
        <f>'Cuadro Gral'!O406</f>
        <v>-</v>
      </c>
      <c r="R406" s="46" t="str">
        <f>'Cuadro Gral'!P406</f>
        <v>-</v>
      </c>
      <c r="S406" s="13">
        <f>'Cuadro Gral'!Q406</f>
        <v>-3.611065912758149</v>
      </c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</row>
    <row r="407" spans="1:43" x14ac:dyDescent="0.25">
      <c r="A407" s="193"/>
      <c r="B407" s="27" t="s">
        <v>91</v>
      </c>
      <c r="C407" s="46" t="str">
        <f>'Cuadro Gral'!C407</f>
        <v>-</v>
      </c>
      <c r="D407" s="46" t="str">
        <f>'Cuadro Gral'!D407</f>
        <v>-</v>
      </c>
      <c r="E407" s="46" t="str">
        <f>'Cuadro Gral'!E407</f>
        <v>-</v>
      </c>
      <c r="F407" s="46" t="str">
        <f>'Cuadro Gral'!F407</f>
        <v>-</v>
      </c>
      <c r="G407" s="46" t="str">
        <f>'Cuadro Gral'!G407</f>
        <v>-</v>
      </c>
      <c r="H407" s="46" t="str">
        <f>'Cuadro Gral'!H407</f>
        <v>-</v>
      </c>
      <c r="I407" s="46" t="str">
        <f>'Cuadro Gral'!I407</f>
        <v>-</v>
      </c>
      <c r="J407" s="46" t="str">
        <f>'Cuadro Gral'!J407</f>
        <v>-</v>
      </c>
      <c r="K407" s="32"/>
      <c r="L407" s="27" t="s">
        <v>91</v>
      </c>
      <c r="M407" s="46" t="str">
        <f>'Cuadro Gral'!K407</f>
        <v>-</v>
      </c>
      <c r="N407" s="46" t="str">
        <f>'Cuadro Gral'!L407</f>
        <v>-</v>
      </c>
      <c r="O407" s="46" t="str">
        <f>'Cuadro Gral'!M407</f>
        <v>-</v>
      </c>
      <c r="P407" s="46" t="str">
        <f>'Cuadro Gral'!N407</f>
        <v>-</v>
      </c>
      <c r="Q407" s="46" t="str">
        <f>'Cuadro Gral'!O407</f>
        <v>-</v>
      </c>
      <c r="R407" s="46" t="str">
        <f>'Cuadro Gral'!P407</f>
        <v>-</v>
      </c>
      <c r="S407" s="13">
        <f>'Cuadro Gral'!Q407</f>
        <v>3.7463490461361104</v>
      </c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</row>
    <row r="408" spans="1:43" x14ac:dyDescent="0.25">
      <c r="A408" s="193"/>
      <c r="B408" s="27"/>
      <c r="C408" s="46"/>
      <c r="D408" s="46"/>
      <c r="E408" s="46"/>
      <c r="F408" s="46"/>
      <c r="G408" s="46"/>
      <c r="H408" s="46"/>
      <c r="I408" s="46"/>
      <c r="J408" s="46"/>
      <c r="K408" s="32"/>
      <c r="L408" s="27"/>
      <c r="M408" s="46"/>
      <c r="N408" s="46"/>
      <c r="O408" s="46"/>
      <c r="P408" s="46"/>
      <c r="Q408" s="46"/>
      <c r="R408" s="46"/>
      <c r="S408" s="46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</row>
    <row r="409" spans="1:43" x14ac:dyDescent="0.25">
      <c r="A409" s="193"/>
      <c r="B409" s="36" t="s">
        <v>101</v>
      </c>
      <c r="C409" s="46" t="str">
        <f>'Cuadro Gral'!C409</f>
        <v>-</v>
      </c>
      <c r="D409" s="46" t="str">
        <f>'Cuadro Gral'!D409</f>
        <v>-</v>
      </c>
      <c r="E409" s="46" t="str">
        <f>'Cuadro Gral'!E409</f>
        <v>-</v>
      </c>
      <c r="F409" s="46" t="str">
        <f>'Cuadro Gral'!F409</f>
        <v>-</v>
      </c>
      <c r="G409" s="46" t="str">
        <f>'Cuadro Gral'!G409</f>
        <v>-</v>
      </c>
      <c r="H409" s="46" t="str">
        <f>'Cuadro Gral'!H409</f>
        <v>-</v>
      </c>
      <c r="I409" s="46" t="str">
        <f>'Cuadro Gral'!I409</f>
        <v>-</v>
      </c>
      <c r="J409" s="46" t="str">
        <f>'Cuadro Gral'!J409</f>
        <v>-</v>
      </c>
      <c r="K409" s="32"/>
      <c r="L409" s="36" t="s">
        <v>101</v>
      </c>
      <c r="M409" s="46" t="str">
        <f>'Cuadro Gral'!K409</f>
        <v>-</v>
      </c>
      <c r="N409" s="46" t="str">
        <f>'Cuadro Gral'!L409</f>
        <v>-</v>
      </c>
      <c r="O409" s="46" t="str">
        <f>'Cuadro Gral'!M409</f>
        <v>-</v>
      </c>
      <c r="P409" s="46" t="str">
        <f>'Cuadro Gral'!N409</f>
        <v>-</v>
      </c>
      <c r="Q409" s="46" t="str">
        <f>'Cuadro Gral'!O409</f>
        <v>-</v>
      </c>
      <c r="R409" s="46" t="str">
        <f>'Cuadro Gral'!P409</f>
        <v>-</v>
      </c>
      <c r="S409" s="13">
        <f>'Cuadro Gral'!Q409</f>
        <v>38.888888888888886</v>
      </c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</row>
    <row r="410" spans="1:43" x14ac:dyDescent="0.25">
      <c r="A410" s="193"/>
      <c r="B410" s="14" t="s">
        <v>16</v>
      </c>
      <c r="C410" s="46" t="str">
        <f>'Cuadro Gral'!C410</f>
        <v>-</v>
      </c>
      <c r="D410" s="46" t="str">
        <f>'Cuadro Gral'!D410</f>
        <v>-</v>
      </c>
      <c r="E410" s="46" t="str">
        <f>'Cuadro Gral'!E410</f>
        <v>-</v>
      </c>
      <c r="F410" s="46" t="str">
        <f>'Cuadro Gral'!F410</f>
        <v>-</v>
      </c>
      <c r="G410" s="46" t="str">
        <f>'Cuadro Gral'!G410</f>
        <v>-</v>
      </c>
      <c r="H410" s="46" t="str">
        <f>'Cuadro Gral'!H410</f>
        <v>-</v>
      </c>
      <c r="I410" s="46" t="str">
        <f>'Cuadro Gral'!I410</f>
        <v>-</v>
      </c>
      <c r="J410" s="46" t="str">
        <f>'Cuadro Gral'!J410</f>
        <v>-</v>
      </c>
      <c r="K410" s="32"/>
      <c r="L410" s="14" t="s">
        <v>16</v>
      </c>
      <c r="M410" s="46" t="str">
        <f>'Cuadro Gral'!K410</f>
        <v>-</v>
      </c>
      <c r="N410" s="46" t="str">
        <f>'Cuadro Gral'!L410</f>
        <v>-</v>
      </c>
      <c r="O410" s="46" t="str">
        <f>'Cuadro Gral'!M410</f>
        <v>-</v>
      </c>
      <c r="P410" s="46" t="str">
        <f>'Cuadro Gral'!N410</f>
        <v>-</v>
      </c>
      <c r="Q410" s="46" t="str">
        <f>'Cuadro Gral'!O410</f>
        <v>-</v>
      </c>
      <c r="R410" s="46" t="str">
        <f>'Cuadro Gral'!P410</f>
        <v>-</v>
      </c>
      <c r="S410" s="13">
        <f>'Cuadro Gral'!Q410</f>
        <v>45.801526717557259</v>
      </c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</row>
    <row r="411" spans="1:43" x14ac:dyDescent="0.25">
      <c r="A411" s="193"/>
      <c r="B411" s="14" t="s">
        <v>102</v>
      </c>
      <c r="C411" s="46" t="str">
        <f>'Cuadro Gral'!C411</f>
        <v>-</v>
      </c>
      <c r="D411" s="46" t="str">
        <f>'Cuadro Gral'!D411</f>
        <v>-</v>
      </c>
      <c r="E411" s="46" t="str">
        <f>'Cuadro Gral'!E411</f>
        <v>-</v>
      </c>
      <c r="F411" s="46" t="str">
        <f>'Cuadro Gral'!F411</f>
        <v>-</v>
      </c>
      <c r="G411" s="46" t="str">
        <f>'Cuadro Gral'!G411</f>
        <v>-</v>
      </c>
      <c r="H411" s="46" t="str">
        <f>'Cuadro Gral'!H411</f>
        <v>-</v>
      </c>
      <c r="I411" s="46" t="str">
        <f>'Cuadro Gral'!I411</f>
        <v>-</v>
      </c>
      <c r="J411" s="46" t="str">
        <f>'Cuadro Gral'!J411</f>
        <v>-</v>
      </c>
      <c r="K411" s="32"/>
      <c r="L411" s="14" t="s">
        <v>102</v>
      </c>
      <c r="M411" s="46" t="str">
        <f>'Cuadro Gral'!K411</f>
        <v>-</v>
      </c>
      <c r="N411" s="46" t="str">
        <f>'Cuadro Gral'!L411</f>
        <v>-</v>
      </c>
      <c r="O411" s="46" t="str">
        <f>'Cuadro Gral'!M411</f>
        <v>-</v>
      </c>
      <c r="P411" s="46" t="str">
        <f>'Cuadro Gral'!N411</f>
        <v>-</v>
      </c>
      <c r="Q411" s="46" t="str">
        <f>'Cuadro Gral'!O411</f>
        <v>-</v>
      </c>
      <c r="R411" s="46" t="str">
        <f>'Cuadro Gral'!P411</f>
        <v>-</v>
      </c>
      <c r="S411" s="13">
        <f>'Cuadro Gral'!Q411</f>
        <v>20.408163265306122</v>
      </c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</row>
    <row r="412" spans="1:43" x14ac:dyDescent="0.25">
      <c r="A412" s="193"/>
      <c r="B412" s="15" t="s">
        <v>103</v>
      </c>
      <c r="C412" s="46" t="str">
        <f>'Cuadro Gral'!C412</f>
        <v>-</v>
      </c>
      <c r="D412" s="46" t="str">
        <f>'Cuadro Gral'!D412</f>
        <v>-</v>
      </c>
      <c r="E412" s="46" t="str">
        <f>'Cuadro Gral'!E412</f>
        <v>-</v>
      </c>
      <c r="F412" s="46" t="str">
        <f>'Cuadro Gral'!F412</f>
        <v>-</v>
      </c>
      <c r="G412" s="46" t="str">
        <f>'Cuadro Gral'!G412</f>
        <v>-</v>
      </c>
      <c r="H412" s="46" t="str">
        <f>'Cuadro Gral'!H412</f>
        <v>-</v>
      </c>
      <c r="I412" s="46" t="str">
        <f>'Cuadro Gral'!I412</f>
        <v>-</v>
      </c>
      <c r="J412" s="46" t="str">
        <f>'Cuadro Gral'!J412</f>
        <v>-</v>
      </c>
      <c r="K412" s="32"/>
      <c r="L412" s="15" t="s">
        <v>103</v>
      </c>
      <c r="M412" s="46" t="str">
        <f>'Cuadro Gral'!K412</f>
        <v>-</v>
      </c>
      <c r="N412" s="46" t="str">
        <f>'Cuadro Gral'!L412</f>
        <v>-</v>
      </c>
      <c r="O412" s="46" t="str">
        <f>'Cuadro Gral'!M412</f>
        <v>-</v>
      </c>
      <c r="P412" s="46" t="str">
        <f>'Cuadro Gral'!N412</f>
        <v>-</v>
      </c>
      <c r="Q412" s="46" t="str">
        <f>'Cuadro Gral'!O412</f>
        <v>-</v>
      </c>
      <c r="R412" s="46" t="str">
        <f>'Cuadro Gral'!P412</f>
        <v>-</v>
      </c>
      <c r="S412" s="13">
        <f>'Cuadro Gral'!Q412</f>
        <v>-210</v>
      </c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</row>
    <row r="413" spans="1:43" x14ac:dyDescent="0.25">
      <c r="A413" s="193"/>
      <c r="B413" s="44" t="s">
        <v>20</v>
      </c>
      <c r="C413" s="46" t="str">
        <f>'Cuadro Gral'!C413</f>
        <v>-</v>
      </c>
      <c r="D413" s="46" t="str">
        <f>'Cuadro Gral'!D413</f>
        <v>-</v>
      </c>
      <c r="E413" s="46" t="str">
        <f>'Cuadro Gral'!E413</f>
        <v>-</v>
      </c>
      <c r="F413" s="46" t="str">
        <f>'Cuadro Gral'!F413</f>
        <v>-</v>
      </c>
      <c r="G413" s="46" t="str">
        <f>'Cuadro Gral'!G413</f>
        <v>-</v>
      </c>
      <c r="H413" s="46" t="str">
        <f>'Cuadro Gral'!H413</f>
        <v>-</v>
      </c>
      <c r="I413" s="46" t="str">
        <f>'Cuadro Gral'!I413</f>
        <v>-</v>
      </c>
      <c r="J413" s="46" t="str">
        <f>'Cuadro Gral'!J413</f>
        <v>-</v>
      </c>
      <c r="K413" s="32"/>
      <c r="L413" s="44" t="s">
        <v>20</v>
      </c>
      <c r="M413" s="46" t="str">
        <f>'Cuadro Gral'!K413</f>
        <v>-</v>
      </c>
      <c r="N413" s="46" t="str">
        <f>'Cuadro Gral'!L413</f>
        <v>-</v>
      </c>
      <c r="O413" s="46" t="str">
        <f>'Cuadro Gral'!M413</f>
        <v>-</v>
      </c>
      <c r="P413" s="46" t="str">
        <f>'Cuadro Gral'!N413</f>
        <v>-</v>
      </c>
      <c r="Q413" s="46" t="str">
        <f>'Cuadro Gral'!O413</f>
        <v>-</v>
      </c>
      <c r="R413" s="46" t="str">
        <f>'Cuadro Gral'!P413</f>
        <v>-</v>
      </c>
      <c r="S413" s="13">
        <f>'Cuadro Gral'!Q413</f>
        <v>-210</v>
      </c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</row>
    <row r="414" spans="1:43" x14ac:dyDescent="0.25">
      <c r="A414" s="193"/>
      <c r="B414" s="44" t="s">
        <v>21</v>
      </c>
      <c r="C414" s="46" t="str">
        <f>'Cuadro Gral'!C414</f>
        <v>-</v>
      </c>
      <c r="D414" s="46" t="str">
        <f>'Cuadro Gral'!D414</f>
        <v>-</v>
      </c>
      <c r="E414" s="46" t="str">
        <f>'Cuadro Gral'!E414</f>
        <v>-</v>
      </c>
      <c r="F414" s="46" t="str">
        <f>'Cuadro Gral'!F414</f>
        <v>-</v>
      </c>
      <c r="G414" s="46" t="str">
        <f>'Cuadro Gral'!G414</f>
        <v>-</v>
      </c>
      <c r="H414" s="46" t="str">
        <f>'Cuadro Gral'!H414</f>
        <v>-</v>
      </c>
      <c r="I414" s="46" t="str">
        <f>'Cuadro Gral'!I414</f>
        <v>-</v>
      </c>
      <c r="J414" s="46" t="str">
        <f>'Cuadro Gral'!J414</f>
        <v>-</v>
      </c>
      <c r="K414" s="32"/>
      <c r="L414" s="44" t="s">
        <v>21</v>
      </c>
      <c r="M414" s="46" t="str">
        <f>'Cuadro Gral'!K414</f>
        <v>-</v>
      </c>
      <c r="N414" s="46" t="str">
        <f>'Cuadro Gral'!L414</f>
        <v>-</v>
      </c>
      <c r="O414" s="46" t="str">
        <f>'Cuadro Gral'!M414</f>
        <v>-</v>
      </c>
      <c r="P414" s="46" t="str">
        <f>'Cuadro Gral'!N414</f>
        <v>-</v>
      </c>
      <c r="Q414" s="46" t="str">
        <f>'Cuadro Gral'!O414</f>
        <v>-</v>
      </c>
      <c r="R414" s="46" t="str">
        <f>'Cuadro Gral'!P414</f>
        <v>-</v>
      </c>
      <c r="S414" s="46" t="str">
        <f>'Cuadro Gral'!Q414</f>
        <v>-</v>
      </c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</row>
    <row r="415" spans="1:43" x14ac:dyDescent="0.25">
      <c r="A415" s="193"/>
      <c r="B415" s="44" t="s">
        <v>22</v>
      </c>
      <c r="C415" s="46" t="str">
        <f>'Cuadro Gral'!C415</f>
        <v>-</v>
      </c>
      <c r="D415" s="46" t="str">
        <f>'Cuadro Gral'!D415</f>
        <v>-</v>
      </c>
      <c r="E415" s="46" t="str">
        <f>'Cuadro Gral'!E415</f>
        <v>-</v>
      </c>
      <c r="F415" s="46" t="str">
        <f>'Cuadro Gral'!F415</f>
        <v>-</v>
      </c>
      <c r="G415" s="46" t="str">
        <f>'Cuadro Gral'!G415</f>
        <v>-</v>
      </c>
      <c r="H415" s="46" t="str">
        <f>'Cuadro Gral'!H415</f>
        <v>-</v>
      </c>
      <c r="I415" s="46" t="str">
        <f>'Cuadro Gral'!I415</f>
        <v>-</v>
      </c>
      <c r="J415" s="46" t="str">
        <f>'Cuadro Gral'!J415</f>
        <v>-</v>
      </c>
      <c r="K415" s="32"/>
      <c r="L415" s="44" t="s">
        <v>22</v>
      </c>
      <c r="M415" s="46" t="str">
        <f>'Cuadro Gral'!K415</f>
        <v>-</v>
      </c>
      <c r="N415" s="46" t="str">
        <f>'Cuadro Gral'!L415</f>
        <v>-</v>
      </c>
      <c r="O415" s="46" t="str">
        <f>'Cuadro Gral'!M415</f>
        <v>-</v>
      </c>
      <c r="P415" s="46" t="str">
        <f>'Cuadro Gral'!N415</f>
        <v>-</v>
      </c>
      <c r="Q415" s="46" t="str">
        <f>'Cuadro Gral'!O415</f>
        <v>-</v>
      </c>
      <c r="R415" s="46" t="str">
        <f>'Cuadro Gral'!P415</f>
        <v>-</v>
      </c>
      <c r="S415" s="46" t="str">
        <f>'Cuadro Gral'!Q415</f>
        <v>-</v>
      </c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</row>
    <row r="416" spans="1:43" x14ac:dyDescent="0.25">
      <c r="A416" s="193"/>
      <c r="B416" s="15" t="s">
        <v>94</v>
      </c>
      <c r="C416" s="46" t="str">
        <f>'Cuadro Gral'!C416</f>
        <v>-</v>
      </c>
      <c r="D416" s="46" t="str">
        <f>'Cuadro Gral'!D416</f>
        <v>-</v>
      </c>
      <c r="E416" s="46" t="str">
        <f>'Cuadro Gral'!E416</f>
        <v>-</v>
      </c>
      <c r="F416" s="46" t="str">
        <f>'Cuadro Gral'!F416</f>
        <v>-</v>
      </c>
      <c r="G416" s="46" t="str">
        <f>'Cuadro Gral'!G416</f>
        <v>-</v>
      </c>
      <c r="H416" s="46" t="str">
        <f>'Cuadro Gral'!H416</f>
        <v>-</v>
      </c>
      <c r="I416" s="46" t="str">
        <f>'Cuadro Gral'!I416</f>
        <v>-</v>
      </c>
      <c r="J416" s="46" t="str">
        <f>'Cuadro Gral'!J416</f>
        <v>-</v>
      </c>
      <c r="K416" s="32"/>
      <c r="L416" s="15" t="s">
        <v>94</v>
      </c>
      <c r="M416" s="46" t="str">
        <f>'Cuadro Gral'!K416</f>
        <v>-</v>
      </c>
      <c r="N416" s="46" t="str">
        <f>'Cuadro Gral'!L416</f>
        <v>-</v>
      </c>
      <c r="O416" s="46" t="str">
        <f>'Cuadro Gral'!M416</f>
        <v>-</v>
      </c>
      <c r="P416" s="46" t="str">
        <f>'Cuadro Gral'!N416</f>
        <v>-</v>
      </c>
      <c r="Q416" s="46" t="str">
        <f>'Cuadro Gral'!O416</f>
        <v>-</v>
      </c>
      <c r="R416" s="46" t="str">
        <f>'Cuadro Gral'!P416</f>
        <v>-</v>
      </c>
      <c r="S416" s="13">
        <f>'Cuadro Gral'!Q416</f>
        <v>55.555555555555557</v>
      </c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</row>
    <row r="417" spans="1:43" x14ac:dyDescent="0.25">
      <c r="A417" s="193"/>
      <c r="B417" s="15" t="s">
        <v>95</v>
      </c>
      <c r="C417" s="46" t="str">
        <f>'Cuadro Gral'!C417</f>
        <v>-</v>
      </c>
      <c r="D417" s="46" t="str">
        <f>'Cuadro Gral'!D417</f>
        <v>-</v>
      </c>
      <c r="E417" s="46" t="str">
        <f>'Cuadro Gral'!E417</f>
        <v>-</v>
      </c>
      <c r="F417" s="46" t="str">
        <f>'Cuadro Gral'!F417</f>
        <v>-</v>
      </c>
      <c r="G417" s="46" t="str">
        <f>'Cuadro Gral'!G417</f>
        <v>-</v>
      </c>
      <c r="H417" s="46" t="str">
        <f>'Cuadro Gral'!H417</f>
        <v>-</v>
      </c>
      <c r="I417" s="46" t="str">
        <f>'Cuadro Gral'!I417</f>
        <v>-</v>
      </c>
      <c r="J417" s="46" t="str">
        <f>'Cuadro Gral'!J417</f>
        <v>-</v>
      </c>
      <c r="K417" s="32"/>
      <c r="L417" s="15" t="s">
        <v>95</v>
      </c>
      <c r="M417" s="46" t="str">
        <f>'Cuadro Gral'!K417</f>
        <v>-</v>
      </c>
      <c r="N417" s="46" t="str">
        <f>'Cuadro Gral'!L417</f>
        <v>-</v>
      </c>
      <c r="O417" s="46" t="str">
        <f>'Cuadro Gral'!M417</f>
        <v>-</v>
      </c>
      <c r="P417" s="46" t="str">
        <f>'Cuadro Gral'!N417</f>
        <v>-</v>
      </c>
      <c r="Q417" s="46" t="str">
        <f>'Cuadro Gral'!O417</f>
        <v>-</v>
      </c>
      <c r="R417" s="46" t="str">
        <f>'Cuadro Gral'!P417</f>
        <v>-</v>
      </c>
      <c r="S417" s="46" t="str">
        <f>'Cuadro Gral'!Q417</f>
        <v>-</v>
      </c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</row>
    <row r="418" spans="1:43" x14ac:dyDescent="0.25">
      <c r="A418" s="193"/>
      <c r="B418" s="224" t="s">
        <v>19</v>
      </c>
      <c r="C418" s="91" t="str">
        <f>'Cuadro Gral'!C418</f>
        <v>-</v>
      </c>
      <c r="D418" s="91" t="str">
        <f>'Cuadro Gral'!D418</f>
        <v>-</v>
      </c>
      <c r="E418" s="91" t="str">
        <f>'Cuadro Gral'!E418</f>
        <v>-</v>
      </c>
      <c r="F418" s="91" t="str">
        <f>'Cuadro Gral'!F418</f>
        <v>-</v>
      </c>
      <c r="G418" s="91" t="str">
        <f>'Cuadro Gral'!G418</f>
        <v>-</v>
      </c>
      <c r="H418" s="91" t="str">
        <f>'Cuadro Gral'!H418</f>
        <v>-</v>
      </c>
      <c r="I418" s="91" t="str">
        <f>'Cuadro Gral'!I418</f>
        <v>-</v>
      </c>
      <c r="J418" s="91" t="str">
        <f>'Cuadro Gral'!J418</f>
        <v>-</v>
      </c>
      <c r="K418" s="32"/>
      <c r="L418" s="224" t="s">
        <v>19</v>
      </c>
      <c r="M418" s="91" t="str">
        <f>'Cuadro Gral'!K418</f>
        <v>-</v>
      </c>
      <c r="N418" s="91" t="str">
        <f>'Cuadro Gral'!L418</f>
        <v>-</v>
      </c>
      <c r="O418" s="91" t="str">
        <f>'Cuadro Gral'!M418</f>
        <v>-</v>
      </c>
      <c r="P418" s="91" t="str">
        <f>'Cuadro Gral'!N418</f>
        <v>-</v>
      </c>
      <c r="Q418" s="91" t="str">
        <f>'Cuadro Gral'!O418</f>
        <v>-</v>
      </c>
      <c r="R418" s="91" t="str">
        <f>'Cuadro Gral'!P418</f>
        <v>-</v>
      </c>
      <c r="S418" s="42">
        <f>'Cuadro Gral'!Q418</f>
        <v>39.999999999999993</v>
      </c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</row>
    <row r="419" spans="1:43" x14ac:dyDescent="0.25">
      <c r="A419" s="193"/>
      <c r="B419" s="135"/>
      <c r="C419" s="135"/>
      <c r="D419" s="135"/>
      <c r="E419" s="135"/>
      <c r="F419" s="135"/>
      <c r="G419" s="135"/>
      <c r="H419" s="135"/>
      <c r="I419" s="135"/>
      <c r="J419" s="135"/>
      <c r="K419" s="173"/>
      <c r="L419" s="135"/>
      <c r="M419" s="135"/>
      <c r="N419" s="135"/>
      <c r="O419" s="46"/>
      <c r="P419" s="46"/>
      <c r="Q419" s="46"/>
      <c r="R419" s="23"/>
      <c r="S419" s="23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</row>
    <row r="420" spans="1:43" x14ac:dyDescent="0.25">
      <c r="A420" s="204"/>
      <c r="B420" s="43" t="s">
        <v>287</v>
      </c>
      <c r="C420" s="43"/>
      <c r="D420" s="43"/>
      <c r="E420" s="43"/>
      <c r="F420" s="43"/>
      <c r="G420" s="43"/>
      <c r="H420" s="43"/>
      <c r="I420" s="43"/>
      <c r="J420" s="43"/>
      <c r="K420" s="8"/>
      <c r="L420" s="43" t="s">
        <v>287</v>
      </c>
      <c r="M420" s="43"/>
      <c r="N420" s="43"/>
      <c r="O420" s="43"/>
      <c r="P420" s="43"/>
      <c r="Q420" s="43"/>
      <c r="R420" s="43"/>
      <c r="S420" s="43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</row>
    <row r="421" spans="1:43" x14ac:dyDescent="0.25">
      <c r="A421" s="193"/>
      <c r="B421" s="9"/>
      <c r="C421" s="10">
        <v>1920</v>
      </c>
      <c r="D421" s="10">
        <v>1921</v>
      </c>
      <c r="E421" s="10">
        <v>1922</v>
      </c>
      <c r="F421" s="10">
        <v>1923</v>
      </c>
      <c r="G421" s="10">
        <v>1924</v>
      </c>
      <c r="H421" s="10">
        <v>1925</v>
      </c>
      <c r="I421" s="10">
        <v>1926</v>
      </c>
      <c r="J421" s="10">
        <v>1927</v>
      </c>
      <c r="K421" s="21"/>
      <c r="L421" s="10"/>
      <c r="M421" s="10">
        <v>1928</v>
      </c>
      <c r="N421" s="10">
        <v>1929</v>
      </c>
      <c r="O421" s="10">
        <v>1930</v>
      </c>
      <c r="P421" s="10">
        <v>1931</v>
      </c>
      <c r="Q421" s="10">
        <v>1932</v>
      </c>
      <c r="R421" s="10">
        <v>1933</v>
      </c>
      <c r="S421" s="10">
        <v>1934</v>
      </c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</row>
    <row r="422" spans="1:43" x14ac:dyDescent="0.25">
      <c r="A422" s="193"/>
      <c r="B422" s="36" t="s">
        <v>93</v>
      </c>
      <c r="C422" s="46" t="str">
        <f>'Cuadro Gral'!C422</f>
        <v>-</v>
      </c>
      <c r="D422" s="46" t="str">
        <f>'Cuadro Gral'!D422</f>
        <v>-</v>
      </c>
      <c r="E422" s="46" t="str">
        <f>'Cuadro Gral'!E422</f>
        <v>-</v>
      </c>
      <c r="F422" s="46" t="str">
        <f>'Cuadro Gral'!F422</f>
        <v>-</v>
      </c>
      <c r="G422" s="46" t="str">
        <f>'Cuadro Gral'!G422</f>
        <v>-</v>
      </c>
      <c r="H422" s="46" t="str">
        <f>'Cuadro Gral'!H422</f>
        <v>-</v>
      </c>
      <c r="I422" s="46" t="str">
        <f>'Cuadro Gral'!I422</f>
        <v>-</v>
      </c>
      <c r="J422" s="46" t="str">
        <f>'Cuadro Gral'!J422</f>
        <v>-</v>
      </c>
      <c r="K422" s="32"/>
      <c r="L422" s="36" t="s">
        <v>93</v>
      </c>
      <c r="M422" s="46" t="str">
        <f>'Cuadro Gral'!K422</f>
        <v>-</v>
      </c>
      <c r="N422" s="46" t="str">
        <f>'Cuadro Gral'!L422</f>
        <v>-</v>
      </c>
      <c r="O422" s="46" t="str">
        <f>'Cuadro Gral'!M422</f>
        <v>-</v>
      </c>
      <c r="P422" s="46" t="str">
        <f>'Cuadro Gral'!N422</f>
        <v>-</v>
      </c>
      <c r="Q422" s="46" t="str">
        <f>'Cuadro Gral'!O422</f>
        <v>-</v>
      </c>
      <c r="R422" s="208">
        <f>'Cuadro Gral'!P422</f>
        <v>334</v>
      </c>
      <c r="S422" s="208">
        <f>'Cuadro Gral'!Q422</f>
        <v>341</v>
      </c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</row>
    <row r="423" spans="1:43" x14ac:dyDescent="0.25">
      <c r="A423" s="193"/>
      <c r="B423" s="14" t="s">
        <v>20</v>
      </c>
      <c r="C423" s="46" t="str">
        <f>'Cuadro Gral'!C423</f>
        <v>-</v>
      </c>
      <c r="D423" s="46" t="str">
        <f>'Cuadro Gral'!D423</f>
        <v>-</v>
      </c>
      <c r="E423" s="46" t="str">
        <f>'Cuadro Gral'!E423</f>
        <v>-</v>
      </c>
      <c r="F423" s="46" t="str">
        <f>'Cuadro Gral'!F423</f>
        <v>-</v>
      </c>
      <c r="G423" s="46" t="str">
        <f>'Cuadro Gral'!G423</f>
        <v>-</v>
      </c>
      <c r="H423" s="46" t="str">
        <f>'Cuadro Gral'!H423</f>
        <v>-</v>
      </c>
      <c r="I423" s="46" t="str">
        <f>'Cuadro Gral'!I423</f>
        <v>-</v>
      </c>
      <c r="J423" s="46" t="str">
        <f>'Cuadro Gral'!J423</f>
        <v>-</v>
      </c>
      <c r="K423" s="32"/>
      <c r="L423" s="14" t="s">
        <v>20</v>
      </c>
      <c r="M423" s="46" t="str">
        <f>'Cuadro Gral'!K423</f>
        <v>-</v>
      </c>
      <c r="N423" s="46" t="str">
        <f>'Cuadro Gral'!L423</f>
        <v>-</v>
      </c>
      <c r="O423" s="46" t="str">
        <f>'Cuadro Gral'!M423</f>
        <v>-</v>
      </c>
      <c r="P423" s="46" t="str">
        <f>'Cuadro Gral'!N423</f>
        <v>-</v>
      </c>
      <c r="Q423" s="46" t="str">
        <f>'Cuadro Gral'!O423</f>
        <v>-</v>
      </c>
      <c r="R423" s="208">
        <f>'Cuadro Gral'!P423</f>
        <v>40</v>
      </c>
      <c r="S423" s="208">
        <f>'Cuadro Gral'!Q423</f>
        <v>31</v>
      </c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</row>
    <row r="424" spans="1:43" x14ac:dyDescent="0.25">
      <c r="A424" s="193"/>
      <c r="B424" s="31" t="s">
        <v>21</v>
      </c>
      <c r="C424" s="46" t="str">
        <f>'Cuadro Gral'!C424</f>
        <v>-</v>
      </c>
      <c r="D424" s="46" t="str">
        <f>'Cuadro Gral'!D424</f>
        <v>-</v>
      </c>
      <c r="E424" s="46" t="str">
        <f>'Cuadro Gral'!E424</f>
        <v>-</v>
      </c>
      <c r="F424" s="46" t="str">
        <f>'Cuadro Gral'!F424</f>
        <v>-</v>
      </c>
      <c r="G424" s="46" t="str">
        <f>'Cuadro Gral'!G424</f>
        <v>-</v>
      </c>
      <c r="H424" s="46" t="str">
        <f>'Cuadro Gral'!H424</f>
        <v>-</v>
      </c>
      <c r="I424" s="46" t="str">
        <f>'Cuadro Gral'!I424</f>
        <v>-</v>
      </c>
      <c r="J424" s="46" t="str">
        <f>'Cuadro Gral'!J424</f>
        <v>-</v>
      </c>
      <c r="K424" s="32"/>
      <c r="L424" s="31" t="s">
        <v>21</v>
      </c>
      <c r="M424" s="46" t="str">
        <f>'Cuadro Gral'!K424</f>
        <v>-</v>
      </c>
      <c r="N424" s="46" t="str">
        <f>'Cuadro Gral'!L424</f>
        <v>-</v>
      </c>
      <c r="O424" s="46" t="str">
        <f>'Cuadro Gral'!M424</f>
        <v>-</v>
      </c>
      <c r="P424" s="46" t="str">
        <f>'Cuadro Gral'!N424</f>
        <v>-</v>
      </c>
      <c r="Q424" s="46" t="str">
        <f>'Cuadro Gral'!O424</f>
        <v>-</v>
      </c>
      <c r="R424" s="208">
        <f>'Cuadro Gral'!P424</f>
        <v>30</v>
      </c>
      <c r="S424" s="208">
        <f>'Cuadro Gral'!Q424</f>
        <v>54</v>
      </c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</row>
    <row r="425" spans="1:43" x14ac:dyDescent="0.25">
      <c r="A425" s="193"/>
      <c r="B425" s="31" t="s">
        <v>22</v>
      </c>
      <c r="C425" s="46" t="str">
        <f>'Cuadro Gral'!C425</f>
        <v>-</v>
      </c>
      <c r="D425" s="46" t="str">
        <f>'Cuadro Gral'!D425</f>
        <v>-</v>
      </c>
      <c r="E425" s="46" t="str">
        <f>'Cuadro Gral'!E425</f>
        <v>-</v>
      </c>
      <c r="F425" s="46" t="str">
        <f>'Cuadro Gral'!F425</f>
        <v>-</v>
      </c>
      <c r="G425" s="46" t="str">
        <f>'Cuadro Gral'!G425</f>
        <v>-</v>
      </c>
      <c r="H425" s="46" t="str">
        <f>'Cuadro Gral'!H425</f>
        <v>-</v>
      </c>
      <c r="I425" s="46" t="str">
        <f>'Cuadro Gral'!I425</f>
        <v>-</v>
      </c>
      <c r="J425" s="46" t="str">
        <f>'Cuadro Gral'!J425</f>
        <v>-</v>
      </c>
      <c r="K425" s="32"/>
      <c r="L425" s="31" t="s">
        <v>22</v>
      </c>
      <c r="M425" s="46" t="str">
        <f>'Cuadro Gral'!K425</f>
        <v>-</v>
      </c>
      <c r="N425" s="46" t="str">
        <f>'Cuadro Gral'!L425</f>
        <v>-</v>
      </c>
      <c r="O425" s="46" t="str">
        <f>'Cuadro Gral'!M425</f>
        <v>-</v>
      </c>
      <c r="P425" s="46" t="str">
        <f>'Cuadro Gral'!N425</f>
        <v>-</v>
      </c>
      <c r="Q425" s="46" t="str">
        <f>'Cuadro Gral'!O425</f>
        <v>-</v>
      </c>
      <c r="R425" s="208">
        <f>'Cuadro Gral'!P425</f>
        <v>264</v>
      </c>
      <c r="S425" s="208">
        <f>'Cuadro Gral'!Q425</f>
        <v>256</v>
      </c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</row>
    <row r="426" spans="1:43" x14ac:dyDescent="0.25">
      <c r="A426" s="193"/>
      <c r="B426" s="134" t="s">
        <v>92</v>
      </c>
      <c r="C426" s="46" t="str">
        <f>'Cuadro Gral'!C426</f>
        <v>-</v>
      </c>
      <c r="D426" s="46" t="str">
        <f>'Cuadro Gral'!D426</f>
        <v>-</v>
      </c>
      <c r="E426" s="46" t="str">
        <f>'Cuadro Gral'!E426</f>
        <v>-</v>
      </c>
      <c r="F426" s="46" t="str">
        <f>'Cuadro Gral'!F426</f>
        <v>-</v>
      </c>
      <c r="G426" s="46" t="str">
        <f>'Cuadro Gral'!G426</f>
        <v>-</v>
      </c>
      <c r="H426" s="46" t="str">
        <f>'Cuadro Gral'!H426</f>
        <v>-</v>
      </c>
      <c r="I426" s="46" t="str">
        <f>'Cuadro Gral'!I426</f>
        <v>-</v>
      </c>
      <c r="J426" s="46" t="str">
        <f>'Cuadro Gral'!J426</f>
        <v>-</v>
      </c>
      <c r="K426" s="32"/>
      <c r="L426" s="147" t="s">
        <v>92</v>
      </c>
      <c r="M426" s="46" t="str">
        <f>'Cuadro Gral'!K426</f>
        <v>-</v>
      </c>
      <c r="N426" s="46" t="str">
        <f>'Cuadro Gral'!L426</f>
        <v>-</v>
      </c>
      <c r="O426" s="46" t="str">
        <f>'Cuadro Gral'!M426</f>
        <v>-</v>
      </c>
      <c r="P426" s="46" t="str">
        <f>'Cuadro Gral'!N426</f>
        <v>-</v>
      </c>
      <c r="Q426" s="46" t="str">
        <f>'Cuadro Gral'!O426</f>
        <v>-</v>
      </c>
      <c r="R426" s="208">
        <f>'Cuadro Gral'!P426</f>
        <v>10</v>
      </c>
      <c r="S426" s="208">
        <f>'Cuadro Gral'!Q426</f>
        <v>-11</v>
      </c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</row>
    <row r="427" spans="1:43" x14ac:dyDescent="0.25">
      <c r="A427" s="193"/>
      <c r="B427" s="14" t="s">
        <v>20</v>
      </c>
      <c r="C427" s="46" t="str">
        <f>'Cuadro Gral'!C427</f>
        <v>-</v>
      </c>
      <c r="D427" s="46" t="str">
        <f>'Cuadro Gral'!D427</f>
        <v>-</v>
      </c>
      <c r="E427" s="46" t="str">
        <f>'Cuadro Gral'!E427</f>
        <v>-</v>
      </c>
      <c r="F427" s="46" t="str">
        <f>'Cuadro Gral'!F427</f>
        <v>-</v>
      </c>
      <c r="G427" s="46" t="str">
        <f>'Cuadro Gral'!G427</f>
        <v>-</v>
      </c>
      <c r="H427" s="46" t="str">
        <f>'Cuadro Gral'!H427</f>
        <v>-</v>
      </c>
      <c r="I427" s="46" t="str">
        <f>'Cuadro Gral'!I427</f>
        <v>-</v>
      </c>
      <c r="J427" s="46" t="str">
        <f>'Cuadro Gral'!J427</f>
        <v>-</v>
      </c>
      <c r="K427" s="32"/>
      <c r="L427" s="14" t="s">
        <v>20</v>
      </c>
      <c r="M427" s="46" t="str">
        <f>'Cuadro Gral'!K427</f>
        <v>-</v>
      </c>
      <c r="N427" s="46" t="str">
        <f>'Cuadro Gral'!L427</f>
        <v>-</v>
      </c>
      <c r="O427" s="46" t="str">
        <f>'Cuadro Gral'!M427</f>
        <v>-</v>
      </c>
      <c r="P427" s="46" t="str">
        <f>'Cuadro Gral'!N427</f>
        <v>-</v>
      </c>
      <c r="Q427" s="46" t="str">
        <f>'Cuadro Gral'!O427</f>
        <v>-</v>
      </c>
      <c r="R427" s="208">
        <f>'Cuadro Gral'!P427</f>
        <v>10</v>
      </c>
      <c r="S427" s="208">
        <f>'Cuadro Gral'!Q427</f>
        <v>-11</v>
      </c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</row>
    <row r="428" spans="1:43" x14ac:dyDescent="0.25">
      <c r="A428" s="193"/>
      <c r="B428" s="31" t="s">
        <v>21</v>
      </c>
      <c r="C428" s="46" t="str">
        <f>'Cuadro Gral'!C428</f>
        <v>-</v>
      </c>
      <c r="D428" s="46" t="str">
        <f>'Cuadro Gral'!D428</f>
        <v>-</v>
      </c>
      <c r="E428" s="46" t="str">
        <f>'Cuadro Gral'!E428</f>
        <v>-</v>
      </c>
      <c r="F428" s="46" t="str">
        <f>'Cuadro Gral'!F428</f>
        <v>-</v>
      </c>
      <c r="G428" s="46" t="str">
        <f>'Cuadro Gral'!G428</f>
        <v>-</v>
      </c>
      <c r="H428" s="46" t="str">
        <f>'Cuadro Gral'!H428</f>
        <v>-</v>
      </c>
      <c r="I428" s="46" t="str">
        <f>'Cuadro Gral'!I428</f>
        <v>-</v>
      </c>
      <c r="J428" s="46" t="str">
        <f>'Cuadro Gral'!J428</f>
        <v>-</v>
      </c>
      <c r="K428" s="32"/>
      <c r="L428" s="31" t="s">
        <v>21</v>
      </c>
      <c r="M428" s="46" t="str">
        <f>'Cuadro Gral'!K428</f>
        <v>-</v>
      </c>
      <c r="N428" s="46" t="str">
        <f>'Cuadro Gral'!L428</f>
        <v>-</v>
      </c>
      <c r="O428" s="46" t="str">
        <f>'Cuadro Gral'!M428</f>
        <v>-</v>
      </c>
      <c r="P428" s="46" t="str">
        <f>'Cuadro Gral'!N428</f>
        <v>-</v>
      </c>
      <c r="Q428" s="46" t="str">
        <f>'Cuadro Gral'!O428</f>
        <v>-</v>
      </c>
      <c r="R428" s="208">
        <f>'Cuadro Gral'!P428</f>
        <v>0</v>
      </c>
      <c r="S428" s="208">
        <f>'Cuadro Gral'!Q428</f>
        <v>0</v>
      </c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</row>
    <row r="429" spans="1:43" x14ac:dyDescent="0.25">
      <c r="A429" s="193"/>
      <c r="B429" s="31" t="s">
        <v>22</v>
      </c>
      <c r="C429" s="46" t="str">
        <f>'Cuadro Gral'!C429</f>
        <v>-</v>
      </c>
      <c r="D429" s="46" t="str">
        <f>'Cuadro Gral'!D429</f>
        <v>-</v>
      </c>
      <c r="E429" s="46" t="str">
        <f>'Cuadro Gral'!E429</f>
        <v>-</v>
      </c>
      <c r="F429" s="46" t="str">
        <f>'Cuadro Gral'!F429</f>
        <v>-</v>
      </c>
      <c r="G429" s="46" t="str">
        <f>'Cuadro Gral'!G429</f>
        <v>-</v>
      </c>
      <c r="H429" s="46" t="str">
        <f>'Cuadro Gral'!H429</f>
        <v>-</v>
      </c>
      <c r="I429" s="46" t="str">
        <f>'Cuadro Gral'!I429</f>
        <v>-</v>
      </c>
      <c r="J429" s="46" t="str">
        <f>'Cuadro Gral'!J429</f>
        <v>-</v>
      </c>
      <c r="K429" s="32"/>
      <c r="L429" s="31" t="s">
        <v>22</v>
      </c>
      <c r="M429" s="46" t="str">
        <f>'Cuadro Gral'!K429</f>
        <v>-</v>
      </c>
      <c r="N429" s="46" t="str">
        <f>'Cuadro Gral'!L429</f>
        <v>-</v>
      </c>
      <c r="O429" s="46" t="str">
        <f>'Cuadro Gral'!M429</f>
        <v>-</v>
      </c>
      <c r="P429" s="46" t="str">
        <f>'Cuadro Gral'!N429</f>
        <v>-</v>
      </c>
      <c r="Q429" s="46" t="str">
        <f>'Cuadro Gral'!O429</f>
        <v>-</v>
      </c>
      <c r="R429" s="208">
        <f>'Cuadro Gral'!P429</f>
        <v>0</v>
      </c>
      <c r="S429" s="208">
        <f>'Cuadro Gral'!Q429</f>
        <v>0</v>
      </c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</row>
    <row r="430" spans="1:43" x14ac:dyDescent="0.25">
      <c r="A430" s="193"/>
      <c r="B430" s="134" t="s">
        <v>100</v>
      </c>
      <c r="C430" s="46" t="str">
        <f>'Cuadro Gral'!C430</f>
        <v>-</v>
      </c>
      <c r="D430" s="46" t="str">
        <f>'Cuadro Gral'!D430</f>
        <v>-</v>
      </c>
      <c r="E430" s="46" t="str">
        <f>'Cuadro Gral'!E430</f>
        <v>-</v>
      </c>
      <c r="F430" s="46" t="str">
        <f>'Cuadro Gral'!F430</f>
        <v>-</v>
      </c>
      <c r="G430" s="46" t="str">
        <f>'Cuadro Gral'!G430</f>
        <v>-</v>
      </c>
      <c r="H430" s="46" t="str">
        <f>'Cuadro Gral'!H430</f>
        <v>-</v>
      </c>
      <c r="I430" s="46" t="str">
        <f>'Cuadro Gral'!I430</f>
        <v>-</v>
      </c>
      <c r="J430" s="46" t="str">
        <f>'Cuadro Gral'!J430</f>
        <v>-</v>
      </c>
      <c r="K430" s="32"/>
      <c r="L430" s="147" t="s">
        <v>100</v>
      </c>
      <c r="M430" s="46" t="str">
        <f>'Cuadro Gral'!K430</f>
        <v>-</v>
      </c>
      <c r="N430" s="46" t="str">
        <f>'Cuadro Gral'!L430</f>
        <v>-</v>
      </c>
      <c r="O430" s="46" t="str">
        <f>'Cuadro Gral'!M430</f>
        <v>-</v>
      </c>
      <c r="P430" s="46" t="str">
        <f>'Cuadro Gral'!N430</f>
        <v>-</v>
      </c>
      <c r="Q430" s="46" t="str">
        <f>'Cuadro Gral'!O430</f>
        <v>-</v>
      </c>
      <c r="R430" s="208">
        <f>'Cuadro Gral'!P430</f>
        <v>324</v>
      </c>
      <c r="S430" s="208">
        <f>'Cuadro Gral'!Q430</f>
        <v>352</v>
      </c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</row>
    <row r="431" spans="1:43" x14ac:dyDescent="0.25">
      <c r="A431" s="193"/>
      <c r="B431" s="14" t="s">
        <v>20</v>
      </c>
      <c r="C431" s="46" t="str">
        <f>'Cuadro Gral'!C431</f>
        <v>-</v>
      </c>
      <c r="D431" s="46" t="str">
        <f>'Cuadro Gral'!D431</f>
        <v>-</v>
      </c>
      <c r="E431" s="46" t="str">
        <f>'Cuadro Gral'!E431</f>
        <v>-</v>
      </c>
      <c r="F431" s="46" t="str">
        <f>'Cuadro Gral'!F431</f>
        <v>-</v>
      </c>
      <c r="G431" s="46" t="str">
        <f>'Cuadro Gral'!G431</f>
        <v>-</v>
      </c>
      <c r="H431" s="46" t="str">
        <f>'Cuadro Gral'!H431</f>
        <v>-</v>
      </c>
      <c r="I431" s="46" t="str">
        <f>'Cuadro Gral'!I431</f>
        <v>-</v>
      </c>
      <c r="J431" s="46" t="str">
        <f>'Cuadro Gral'!J431</f>
        <v>-</v>
      </c>
      <c r="K431" s="32"/>
      <c r="L431" s="14" t="s">
        <v>20</v>
      </c>
      <c r="M431" s="46" t="str">
        <f>'Cuadro Gral'!K431</f>
        <v>-</v>
      </c>
      <c r="N431" s="46" t="str">
        <f>'Cuadro Gral'!L431</f>
        <v>-</v>
      </c>
      <c r="O431" s="46" t="str">
        <f>'Cuadro Gral'!M431</f>
        <v>-</v>
      </c>
      <c r="P431" s="46" t="str">
        <f>'Cuadro Gral'!N431</f>
        <v>-</v>
      </c>
      <c r="Q431" s="46" t="str">
        <f>'Cuadro Gral'!O431</f>
        <v>-</v>
      </c>
      <c r="R431" s="208">
        <f>'Cuadro Gral'!P431</f>
        <v>30</v>
      </c>
      <c r="S431" s="208">
        <f>'Cuadro Gral'!Q431</f>
        <v>42</v>
      </c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</row>
    <row r="432" spans="1:43" x14ac:dyDescent="0.25">
      <c r="A432" s="193"/>
      <c r="B432" s="31" t="s">
        <v>21</v>
      </c>
      <c r="C432" s="46" t="str">
        <f>'Cuadro Gral'!C432</f>
        <v>-</v>
      </c>
      <c r="D432" s="46" t="str">
        <f>'Cuadro Gral'!D432</f>
        <v>-</v>
      </c>
      <c r="E432" s="46" t="str">
        <f>'Cuadro Gral'!E432</f>
        <v>-</v>
      </c>
      <c r="F432" s="46" t="str">
        <f>'Cuadro Gral'!F432</f>
        <v>-</v>
      </c>
      <c r="G432" s="46" t="str">
        <f>'Cuadro Gral'!G432</f>
        <v>-</v>
      </c>
      <c r="H432" s="46" t="str">
        <f>'Cuadro Gral'!H432</f>
        <v>-</v>
      </c>
      <c r="I432" s="46" t="str">
        <f>'Cuadro Gral'!I432</f>
        <v>-</v>
      </c>
      <c r="J432" s="46" t="str">
        <f>'Cuadro Gral'!J432</f>
        <v>-</v>
      </c>
      <c r="K432" s="32"/>
      <c r="L432" s="31" t="s">
        <v>21</v>
      </c>
      <c r="M432" s="46" t="str">
        <f>'Cuadro Gral'!K432</f>
        <v>-</v>
      </c>
      <c r="N432" s="46" t="str">
        <f>'Cuadro Gral'!L432</f>
        <v>-</v>
      </c>
      <c r="O432" s="46" t="str">
        <f>'Cuadro Gral'!M432</f>
        <v>-</v>
      </c>
      <c r="P432" s="46" t="str">
        <f>'Cuadro Gral'!N432</f>
        <v>-</v>
      </c>
      <c r="Q432" s="46" t="str">
        <f>'Cuadro Gral'!O432</f>
        <v>-</v>
      </c>
      <c r="R432" s="208">
        <f>'Cuadro Gral'!P432</f>
        <v>30</v>
      </c>
      <c r="S432" s="208">
        <f>'Cuadro Gral'!Q432</f>
        <v>54</v>
      </c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</row>
    <row r="433" spans="1:43" x14ac:dyDescent="0.25">
      <c r="A433" s="193"/>
      <c r="B433" s="31" t="s">
        <v>22</v>
      </c>
      <c r="C433" s="46" t="str">
        <f>'Cuadro Gral'!C433</f>
        <v>-</v>
      </c>
      <c r="D433" s="46" t="str">
        <f>'Cuadro Gral'!D433</f>
        <v>-</v>
      </c>
      <c r="E433" s="46" t="str">
        <f>'Cuadro Gral'!E433</f>
        <v>-</v>
      </c>
      <c r="F433" s="46" t="str">
        <f>'Cuadro Gral'!F433</f>
        <v>-</v>
      </c>
      <c r="G433" s="46" t="str">
        <f>'Cuadro Gral'!G433</f>
        <v>-</v>
      </c>
      <c r="H433" s="46" t="str">
        <f>'Cuadro Gral'!H433</f>
        <v>-</v>
      </c>
      <c r="I433" s="46" t="str">
        <f>'Cuadro Gral'!I433</f>
        <v>-</v>
      </c>
      <c r="J433" s="46" t="str">
        <f>'Cuadro Gral'!J433</f>
        <v>-</v>
      </c>
      <c r="K433" s="32"/>
      <c r="L433" s="31" t="s">
        <v>22</v>
      </c>
      <c r="M433" s="46" t="str">
        <f>'Cuadro Gral'!K433</f>
        <v>-</v>
      </c>
      <c r="N433" s="46" t="str">
        <f>'Cuadro Gral'!L433</f>
        <v>-</v>
      </c>
      <c r="O433" s="46" t="str">
        <f>'Cuadro Gral'!M433</f>
        <v>-</v>
      </c>
      <c r="P433" s="46" t="str">
        <f>'Cuadro Gral'!N433</f>
        <v>-</v>
      </c>
      <c r="Q433" s="46" t="str">
        <f>'Cuadro Gral'!O433</f>
        <v>-</v>
      </c>
      <c r="R433" s="208">
        <f>'Cuadro Gral'!P433</f>
        <v>264</v>
      </c>
      <c r="S433" s="208">
        <f>'Cuadro Gral'!Q433</f>
        <v>256</v>
      </c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</row>
    <row r="434" spans="1:43" x14ac:dyDescent="0.25">
      <c r="A434" s="193"/>
      <c r="B434" s="134" t="s">
        <v>96</v>
      </c>
      <c r="C434" s="46" t="str">
        <f>'Cuadro Gral'!C434</f>
        <v>-</v>
      </c>
      <c r="D434" s="46" t="str">
        <f>'Cuadro Gral'!D434</f>
        <v>-</v>
      </c>
      <c r="E434" s="46" t="str">
        <f>'Cuadro Gral'!E434</f>
        <v>-</v>
      </c>
      <c r="F434" s="46" t="str">
        <f>'Cuadro Gral'!F434</f>
        <v>-</v>
      </c>
      <c r="G434" s="46" t="str">
        <f>'Cuadro Gral'!G434</f>
        <v>-</v>
      </c>
      <c r="H434" s="46" t="str">
        <f>'Cuadro Gral'!H434</f>
        <v>-</v>
      </c>
      <c r="I434" s="46" t="str">
        <f>'Cuadro Gral'!I434</f>
        <v>-</v>
      </c>
      <c r="J434" s="46" t="str">
        <f>'Cuadro Gral'!J434</f>
        <v>-</v>
      </c>
      <c r="K434" s="32"/>
      <c r="L434" s="147" t="s">
        <v>96</v>
      </c>
      <c r="M434" s="46" t="str">
        <f>'Cuadro Gral'!K434</f>
        <v>-</v>
      </c>
      <c r="N434" s="46" t="str">
        <f>'Cuadro Gral'!L434</f>
        <v>-</v>
      </c>
      <c r="O434" s="46" t="str">
        <f>'Cuadro Gral'!M434</f>
        <v>-</v>
      </c>
      <c r="P434" s="46" t="str">
        <f>'Cuadro Gral'!N434</f>
        <v>-</v>
      </c>
      <c r="Q434" s="46" t="str">
        <f>'Cuadro Gral'!O434</f>
        <v>-</v>
      </c>
      <c r="R434" s="208">
        <f>'Cuadro Gral'!P434</f>
        <v>12</v>
      </c>
      <c r="S434" s="208">
        <f>'Cuadro Gral'!Q434</f>
        <v>35</v>
      </c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</row>
    <row r="435" spans="1:43" x14ac:dyDescent="0.25">
      <c r="A435" s="193"/>
      <c r="B435" s="14" t="s">
        <v>20</v>
      </c>
      <c r="C435" s="46" t="str">
        <f>'Cuadro Gral'!C435</f>
        <v>-</v>
      </c>
      <c r="D435" s="46" t="str">
        <f>'Cuadro Gral'!D435</f>
        <v>-</v>
      </c>
      <c r="E435" s="46" t="str">
        <f>'Cuadro Gral'!E435</f>
        <v>-</v>
      </c>
      <c r="F435" s="46" t="str">
        <f>'Cuadro Gral'!F435</f>
        <v>-</v>
      </c>
      <c r="G435" s="46" t="str">
        <f>'Cuadro Gral'!G435</f>
        <v>-</v>
      </c>
      <c r="H435" s="46" t="str">
        <f>'Cuadro Gral'!H435</f>
        <v>-</v>
      </c>
      <c r="I435" s="46" t="str">
        <f>'Cuadro Gral'!I435</f>
        <v>-</v>
      </c>
      <c r="J435" s="46" t="str">
        <f>'Cuadro Gral'!J435</f>
        <v>-</v>
      </c>
      <c r="K435" s="32"/>
      <c r="L435" s="14" t="s">
        <v>20</v>
      </c>
      <c r="M435" s="46" t="str">
        <f>'Cuadro Gral'!K435</f>
        <v>-</v>
      </c>
      <c r="N435" s="46" t="str">
        <f>'Cuadro Gral'!L435</f>
        <v>-</v>
      </c>
      <c r="O435" s="46" t="str">
        <f>'Cuadro Gral'!M435</f>
        <v>-</v>
      </c>
      <c r="P435" s="46" t="str">
        <f>'Cuadro Gral'!N435</f>
        <v>-</v>
      </c>
      <c r="Q435" s="46" t="str">
        <f>'Cuadro Gral'!O435</f>
        <v>-</v>
      </c>
      <c r="R435" s="208">
        <f>'Cuadro Gral'!P435</f>
        <v>9</v>
      </c>
      <c r="S435" s="208">
        <f>'Cuadro Gral'!Q435</f>
        <v>28</v>
      </c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</row>
    <row r="436" spans="1:43" x14ac:dyDescent="0.25">
      <c r="A436" s="193"/>
      <c r="B436" s="31" t="s">
        <v>97</v>
      </c>
      <c r="C436" s="46" t="str">
        <f>'Cuadro Gral'!C436</f>
        <v>-</v>
      </c>
      <c r="D436" s="46" t="str">
        <f>'Cuadro Gral'!D436</f>
        <v>-</v>
      </c>
      <c r="E436" s="46" t="str">
        <f>'Cuadro Gral'!E436</f>
        <v>-</v>
      </c>
      <c r="F436" s="46" t="str">
        <f>'Cuadro Gral'!F436</f>
        <v>-</v>
      </c>
      <c r="G436" s="46" t="str">
        <f>'Cuadro Gral'!G436</f>
        <v>-</v>
      </c>
      <c r="H436" s="46" t="str">
        <f>'Cuadro Gral'!H436</f>
        <v>-</v>
      </c>
      <c r="I436" s="46" t="str">
        <f>'Cuadro Gral'!I436</f>
        <v>-</v>
      </c>
      <c r="J436" s="46" t="str">
        <f>'Cuadro Gral'!J436</f>
        <v>-</v>
      </c>
      <c r="K436" s="32"/>
      <c r="L436" s="31" t="s">
        <v>97</v>
      </c>
      <c r="M436" s="46" t="str">
        <f>'Cuadro Gral'!K436</f>
        <v>-</v>
      </c>
      <c r="N436" s="46" t="str">
        <f>'Cuadro Gral'!L436</f>
        <v>-</v>
      </c>
      <c r="O436" s="46" t="str">
        <f>'Cuadro Gral'!M436</f>
        <v>-</v>
      </c>
      <c r="P436" s="46" t="str">
        <f>'Cuadro Gral'!N436</f>
        <v>-</v>
      </c>
      <c r="Q436" s="46" t="str">
        <f>'Cuadro Gral'!O436</f>
        <v>-</v>
      </c>
      <c r="R436" s="208">
        <f>'Cuadro Gral'!P436</f>
        <v>3</v>
      </c>
      <c r="S436" s="208">
        <f>'Cuadro Gral'!Q436</f>
        <v>7</v>
      </c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</row>
    <row r="437" spans="1:43" x14ac:dyDescent="0.25">
      <c r="A437" s="193"/>
      <c r="B437" s="31" t="s">
        <v>98</v>
      </c>
      <c r="C437" s="46" t="str">
        <f>'Cuadro Gral'!C437</f>
        <v>-</v>
      </c>
      <c r="D437" s="46" t="str">
        <f>'Cuadro Gral'!D437</f>
        <v>-</v>
      </c>
      <c r="E437" s="46" t="str">
        <f>'Cuadro Gral'!E437</f>
        <v>-</v>
      </c>
      <c r="F437" s="46" t="str">
        <f>'Cuadro Gral'!F437</f>
        <v>-</v>
      </c>
      <c r="G437" s="46" t="str">
        <f>'Cuadro Gral'!G437</f>
        <v>-</v>
      </c>
      <c r="H437" s="46" t="str">
        <f>'Cuadro Gral'!H437</f>
        <v>-</v>
      </c>
      <c r="I437" s="46" t="str">
        <f>'Cuadro Gral'!I437</f>
        <v>-</v>
      </c>
      <c r="J437" s="46" t="str">
        <f>'Cuadro Gral'!J437</f>
        <v>-</v>
      </c>
      <c r="K437" s="32"/>
      <c r="L437" s="31" t="s">
        <v>98</v>
      </c>
      <c r="M437" s="46" t="str">
        <f>'Cuadro Gral'!K437</f>
        <v>-</v>
      </c>
      <c r="N437" s="46" t="str">
        <f>'Cuadro Gral'!L437</f>
        <v>-</v>
      </c>
      <c r="O437" s="46" t="str">
        <f>'Cuadro Gral'!M437</f>
        <v>-</v>
      </c>
      <c r="P437" s="46" t="str">
        <f>'Cuadro Gral'!N437</f>
        <v>-</v>
      </c>
      <c r="Q437" s="46" t="str">
        <f>'Cuadro Gral'!O437</f>
        <v>-</v>
      </c>
      <c r="R437" s="208">
        <f>'Cuadro Gral'!P437</f>
        <v>0</v>
      </c>
      <c r="S437" s="208">
        <f>'Cuadro Gral'!Q437</f>
        <v>0</v>
      </c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</row>
    <row r="438" spans="1:43" x14ac:dyDescent="0.25">
      <c r="A438" s="193"/>
      <c r="B438" s="134" t="s">
        <v>99</v>
      </c>
      <c r="C438" s="46" t="str">
        <f>'Cuadro Gral'!C438</f>
        <v>-</v>
      </c>
      <c r="D438" s="46" t="str">
        <f>'Cuadro Gral'!D438</f>
        <v>-</v>
      </c>
      <c r="E438" s="46" t="str">
        <f>'Cuadro Gral'!E438</f>
        <v>-</v>
      </c>
      <c r="F438" s="46" t="str">
        <f>'Cuadro Gral'!F438</f>
        <v>-</v>
      </c>
      <c r="G438" s="46" t="str">
        <f>'Cuadro Gral'!G438</f>
        <v>-</v>
      </c>
      <c r="H438" s="46" t="str">
        <f>'Cuadro Gral'!H438</f>
        <v>-</v>
      </c>
      <c r="I438" s="46" t="str">
        <f>'Cuadro Gral'!I438</f>
        <v>-</v>
      </c>
      <c r="J438" s="46" t="str">
        <f>'Cuadro Gral'!J438</f>
        <v>-</v>
      </c>
      <c r="K438" s="32"/>
      <c r="L438" s="147" t="s">
        <v>99</v>
      </c>
      <c r="M438" s="46" t="str">
        <f>'Cuadro Gral'!K438</f>
        <v>-</v>
      </c>
      <c r="N438" s="46" t="str">
        <f>'Cuadro Gral'!L438</f>
        <v>-</v>
      </c>
      <c r="O438" s="46" t="str">
        <f>'Cuadro Gral'!M438</f>
        <v>-</v>
      </c>
      <c r="P438" s="46" t="str">
        <f>'Cuadro Gral'!N438</f>
        <v>-</v>
      </c>
      <c r="Q438" s="46" t="str">
        <f>'Cuadro Gral'!O438</f>
        <v>-</v>
      </c>
      <c r="R438" s="208">
        <f>'Cuadro Gral'!P438</f>
        <v>346</v>
      </c>
      <c r="S438" s="208">
        <f>'Cuadro Gral'!Q438</f>
        <v>376</v>
      </c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</row>
    <row r="439" spans="1:43" x14ac:dyDescent="0.25">
      <c r="A439" s="193"/>
      <c r="B439" s="14" t="s">
        <v>20</v>
      </c>
      <c r="C439" s="46" t="str">
        <f>'Cuadro Gral'!C439</f>
        <v>-</v>
      </c>
      <c r="D439" s="46" t="str">
        <f>'Cuadro Gral'!D439</f>
        <v>-</v>
      </c>
      <c r="E439" s="46" t="str">
        <f>'Cuadro Gral'!E439</f>
        <v>-</v>
      </c>
      <c r="F439" s="46" t="str">
        <f>'Cuadro Gral'!F439</f>
        <v>-</v>
      </c>
      <c r="G439" s="46" t="str">
        <f>'Cuadro Gral'!G439</f>
        <v>-</v>
      </c>
      <c r="H439" s="46" t="str">
        <f>'Cuadro Gral'!H439</f>
        <v>-</v>
      </c>
      <c r="I439" s="46" t="str">
        <f>'Cuadro Gral'!I439</f>
        <v>-</v>
      </c>
      <c r="J439" s="46" t="str">
        <f>'Cuadro Gral'!J439</f>
        <v>-</v>
      </c>
      <c r="K439" s="32"/>
      <c r="L439" s="14" t="s">
        <v>20</v>
      </c>
      <c r="M439" s="46" t="str">
        <f>'Cuadro Gral'!K439</f>
        <v>-</v>
      </c>
      <c r="N439" s="46" t="str">
        <f>'Cuadro Gral'!L439</f>
        <v>-</v>
      </c>
      <c r="O439" s="46" t="str">
        <f>'Cuadro Gral'!M439</f>
        <v>-</v>
      </c>
      <c r="P439" s="46" t="str">
        <f>'Cuadro Gral'!N439</f>
        <v>-</v>
      </c>
      <c r="Q439" s="46" t="str">
        <f>'Cuadro Gral'!O439</f>
        <v>-</v>
      </c>
      <c r="R439" s="208">
        <f>'Cuadro Gral'!P439</f>
        <v>49</v>
      </c>
      <c r="S439" s="208">
        <f>'Cuadro Gral'!Q439</f>
        <v>59</v>
      </c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</row>
    <row r="440" spans="1:43" x14ac:dyDescent="0.25">
      <c r="A440" s="193"/>
      <c r="B440" s="31" t="s">
        <v>21</v>
      </c>
      <c r="C440" s="46" t="str">
        <f>'Cuadro Gral'!C440</f>
        <v>-</v>
      </c>
      <c r="D440" s="46" t="str">
        <f>'Cuadro Gral'!D440</f>
        <v>-</v>
      </c>
      <c r="E440" s="46" t="str">
        <f>'Cuadro Gral'!E440</f>
        <v>-</v>
      </c>
      <c r="F440" s="46" t="str">
        <f>'Cuadro Gral'!F440</f>
        <v>-</v>
      </c>
      <c r="G440" s="46" t="str">
        <f>'Cuadro Gral'!G440</f>
        <v>-</v>
      </c>
      <c r="H440" s="46" t="str">
        <f>'Cuadro Gral'!H440</f>
        <v>-</v>
      </c>
      <c r="I440" s="46" t="str">
        <f>'Cuadro Gral'!I440</f>
        <v>-</v>
      </c>
      <c r="J440" s="46" t="str">
        <f>'Cuadro Gral'!J440</f>
        <v>-</v>
      </c>
      <c r="K440" s="32"/>
      <c r="L440" s="31" t="s">
        <v>21</v>
      </c>
      <c r="M440" s="46" t="str">
        <f>'Cuadro Gral'!K440</f>
        <v>-</v>
      </c>
      <c r="N440" s="46" t="str">
        <f>'Cuadro Gral'!L440</f>
        <v>-</v>
      </c>
      <c r="O440" s="46" t="str">
        <f>'Cuadro Gral'!M440</f>
        <v>-</v>
      </c>
      <c r="P440" s="46" t="str">
        <f>'Cuadro Gral'!N440</f>
        <v>-</v>
      </c>
      <c r="Q440" s="46" t="str">
        <f>'Cuadro Gral'!O440</f>
        <v>-</v>
      </c>
      <c r="R440" s="208">
        <f>'Cuadro Gral'!P440</f>
        <v>33</v>
      </c>
      <c r="S440" s="208">
        <f>'Cuadro Gral'!Q440</f>
        <v>61</v>
      </c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</row>
    <row r="441" spans="1:43" x14ac:dyDescent="0.25">
      <c r="A441" s="193"/>
      <c r="B441" s="51" t="s">
        <v>22</v>
      </c>
      <c r="C441" s="91" t="str">
        <f>'Cuadro Gral'!C441</f>
        <v>-</v>
      </c>
      <c r="D441" s="91" t="str">
        <f>'Cuadro Gral'!D441</f>
        <v>-</v>
      </c>
      <c r="E441" s="91" t="str">
        <f>'Cuadro Gral'!E441</f>
        <v>-</v>
      </c>
      <c r="F441" s="91" t="str">
        <f>'Cuadro Gral'!F441</f>
        <v>-</v>
      </c>
      <c r="G441" s="91" t="str">
        <f>'Cuadro Gral'!G441</f>
        <v>-</v>
      </c>
      <c r="H441" s="91" t="str">
        <f>'Cuadro Gral'!H441</f>
        <v>-</v>
      </c>
      <c r="I441" s="91" t="str">
        <f>'Cuadro Gral'!I441</f>
        <v>-</v>
      </c>
      <c r="J441" s="91" t="str">
        <f>'Cuadro Gral'!J441</f>
        <v>-</v>
      </c>
      <c r="K441" s="32"/>
      <c r="L441" s="51" t="s">
        <v>22</v>
      </c>
      <c r="M441" s="91" t="str">
        <f>'Cuadro Gral'!K441</f>
        <v>-</v>
      </c>
      <c r="N441" s="91" t="str">
        <f>'Cuadro Gral'!L441</f>
        <v>-</v>
      </c>
      <c r="O441" s="91" t="str">
        <f>'Cuadro Gral'!M441</f>
        <v>-</v>
      </c>
      <c r="P441" s="91" t="str">
        <f>'Cuadro Gral'!N441</f>
        <v>-</v>
      </c>
      <c r="Q441" s="91" t="str">
        <f>'Cuadro Gral'!O441</f>
        <v>-</v>
      </c>
      <c r="R441" s="302">
        <f>'Cuadro Gral'!P441</f>
        <v>264</v>
      </c>
      <c r="S441" s="302">
        <f>'Cuadro Gral'!Q441</f>
        <v>256</v>
      </c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</row>
    <row r="442" spans="1:43" x14ac:dyDescent="0.25">
      <c r="A442" s="193"/>
      <c r="B442" s="1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45"/>
      <c r="S442" s="23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</row>
    <row r="443" spans="1:43" x14ac:dyDescent="0.25">
      <c r="A443" s="204"/>
      <c r="B443" s="43" t="s">
        <v>289</v>
      </c>
      <c r="C443" s="43"/>
      <c r="D443" s="43"/>
      <c r="E443" s="43"/>
      <c r="F443" s="43"/>
      <c r="G443" s="43"/>
      <c r="H443" s="43"/>
      <c r="I443" s="43"/>
      <c r="J443" s="43"/>
      <c r="K443" s="8"/>
      <c r="L443" s="43" t="s">
        <v>289</v>
      </c>
      <c r="M443" s="43"/>
      <c r="N443" s="43"/>
      <c r="O443" s="43"/>
      <c r="P443" s="43"/>
      <c r="Q443" s="43"/>
      <c r="R443" s="43"/>
      <c r="S443" s="43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</row>
    <row r="444" spans="1:43" x14ac:dyDescent="0.25">
      <c r="A444" s="193"/>
      <c r="B444" s="9"/>
      <c r="C444" s="10">
        <v>1920</v>
      </c>
      <c r="D444" s="10">
        <v>1921</v>
      </c>
      <c r="E444" s="10">
        <v>1922</v>
      </c>
      <c r="F444" s="10">
        <v>1923</v>
      </c>
      <c r="G444" s="10">
        <v>1924</v>
      </c>
      <c r="H444" s="10">
        <v>1925</v>
      </c>
      <c r="I444" s="10">
        <v>1926</v>
      </c>
      <c r="J444" s="10">
        <v>1927</v>
      </c>
      <c r="K444" s="21"/>
      <c r="L444" s="10"/>
      <c r="M444" s="10">
        <v>1928</v>
      </c>
      <c r="N444" s="10">
        <v>1929</v>
      </c>
      <c r="O444" s="10">
        <v>1930</v>
      </c>
      <c r="P444" s="10">
        <v>1931</v>
      </c>
      <c r="Q444" s="10">
        <v>1932</v>
      </c>
      <c r="R444" s="10">
        <v>1933</v>
      </c>
      <c r="S444" s="10">
        <v>1934</v>
      </c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</row>
    <row r="445" spans="1:43" x14ac:dyDescent="0.25">
      <c r="A445" s="193"/>
      <c r="B445" s="36" t="s">
        <v>93</v>
      </c>
      <c r="C445" s="46" t="str">
        <f>'Cuadro Gral'!C445</f>
        <v>-</v>
      </c>
      <c r="D445" s="46" t="str">
        <f>'Cuadro Gral'!D445</f>
        <v>-</v>
      </c>
      <c r="E445" s="46" t="str">
        <f>'Cuadro Gral'!E445</f>
        <v>-</v>
      </c>
      <c r="F445" s="46" t="str">
        <f>'Cuadro Gral'!F445</f>
        <v>-</v>
      </c>
      <c r="G445" s="46" t="str">
        <f>'Cuadro Gral'!G445</f>
        <v>-</v>
      </c>
      <c r="H445" s="46" t="str">
        <f>'Cuadro Gral'!H445</f>
        <v>-</v>
      </c>
      <c r="I445" s="46" t="str">
        <f>'Cuadro Gral'!I445</f>
        <v>-</v>
      </c>
      <c r="J445" s="46" t="str">
        <f>'Cuadro Gral'!J445</f>
        <v>-</v>
      </c>
      <c r="K445" s="32"/>
      <c r="L445" s="36" t="s">
        <v>93</v>
      </c>
      <c r="M445" s="46" t="str">
        <f>'Cuadro Gral'!K445</f>
        <v>-</v>
      </c>
      <c r="N445" s="46" t="str">
        <f>'Cuadro Gral'!L445</f>
        <v>-</v>
      </c>
      <c r="O445" s="46" t="str">
        <f>'Cuadro Gral'!M445</f>
        <v>-</v>
      </c>
      <c r="P445" s="46" t="str">
        <f>'Cuadro Gral'!N445</f>
        <v>-</v>
      </c>
      <c r="Q445" s="46" t="str">
        <f>'Cuadro Gral'!O445</f>
        <v>-</v>
      </c>
      <c r="R445" s="80">
        <f>'Cuadro Gral'!P445</f>
        <v>8.8313061872025376</v>
      </c>
      <c r="S445" s="80">
        <f>'Cuadro Gral'!Q445</f>
        <v>8.2148879788002898</v>
      </c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</row>
    <row r="446" spans="1:43" x14ac:dyDescent="0.25">
      <c r="A446" s="193"/>
      <c r="B446" s="14" t="s">
        <v>20</v>
      </c>
      <c r="C446" s="46" t="str">
        <f>'Cuadro Gral'!C446</f>
        <v>-</v>
      </c>
      <c r="D446" s="46" t="str">
        <f>'Cuadro Gral'!D446</f>
        <v>-</v>
      </c>
      <c r="E446" s="46" t="str">
        <f>'Cuadro Gral'!E446</f>
        <v>-</v>
      </c>
      <c r="F446" s="46" t="str">
        <f>'Cuadro Gral'!F446</f>
        <v>-</v>
      </c>
      <c r="G446" s="46" t="str">
        <f>'Cuadro Gral'!G446</f>
        <v>-</v>
      </c>
      <c r="H446" s="46" t="str">
        <f>'Cuadro Gral'!H446</f>
        <v>-</v>
      </c>
      <c r="I446" s="46" t="str">
        <f>'Cuadro Gral'!I446</f>
        <v>-</v>
      </c>
      <c r="J446" s="46" t="str">
        <f>'Cuadro Gral'!J446</f>
        <v>-</v>
      </c>
      <c r="K446" s="32"/>
      <c r="L446" s="14" t="s">
        <v>20</v>
      </c>
      <c r="M446" s="46" t="str">
        <f>'Cuadro Gral'!K446</f>
        <v>-</v>
      </c>
      <c r="N446" s="46" t="str">
        <f>'Cuadro Gral'!L446</f>
        <v>-</v>
      </c>
      <c r="O446" s="46" t="str">
        <f>'Cuadro Gral'!M446</f>
        <v>-</v>
      </c>
      <c r="P446" s="46" t="str">
        <f>'Cuadro Gral'!N446</f>
        <v>-</v>
      </c>
      <c r="Q446" s="46" t="str">
        <f>'Cuadro Gral'!O446</f>
        <v>-</v>
      </c>
      <c r="R446" s="80">
        <f>'Cuadro Gral'!P446</f>
        <v>1.0576414595452142</v>
      </c>
      <c r="S446" s="80">
        <f>'Cuadro Gral'!Q446</f>
        <v>0.74680799807275355</v>
      </c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</row>
    <row r="447" spans="1:43" x14ac:dyDescent="0.25">
      <c r="A447" s="193"/>
      <c r="B447" s="31" t="s">
        <v>21</v>
      </c>
      <c r="C447" s="46" t="str">
        <f>'Cuadro Gral'!C447</f>
        <v>-</v>
      </c>
      <c r="D447" s="46" t="str">
        <f>'Cuadro Gral'!D447</f>
        <v>-</v>
      </c>
      <c r="E447" s="46" t="str">
        <f>'Cuadro Gral'!E447</f>
        <v>-</v>
      </c>
      <c r="F447" s="46" t="str">
        <f>'Cuadro Gral'!F447</f>
        <v>-</v>
      </c>
      <c r="G447" s="46" t="str">
        <f>'Cuadro Gral'!G447</f>
        <v>-</v>
      </c>
      <c r="H447" s="46" t="str">
        <f>'Cuadro Gral'!H447</f>
        <v>-</v>
      </c>
      <c r="I447" s="46" t="str">
        <f>'Cuadro Gral'!I447</f>
        <v>-</v>
      </c>
      <c r="J447" s="46" t="str">
        <f>'Cuadro Gral'!J447</f>
        <v>-</v>
      </c>
      <c r="K447" s="32"/>
      <c r="L447" s="31" t="s">
        <v>21</v>
      </c>
      <c r="M447" s="46" t="str">
        <f>'Cuadro Gral'!K447</f>
        <v>-</v>
      </c>
      <c r="N447" s="46" t="str">
        <f>'Cuadro Gral'!L447</f>
        <v>-</v>
      </c>
      <c r="O447" s="46" t="str">
        <f>'Cuadro Gral'!M447</f>
        <v>-</v>
      </c>
      <c r="P447" s="46" t="str">
        <f>'Cuadro Gral'!N447</f>
        <v>-</v>
      </c>
      <c r="Q447" s="46" t="str">
        <f>'Cuadro Gral'!O447</f>
        <v>-</v>
      </c>
      <c r="R447" s="80">
        <f>'Cuadro Gral'!P447</f>
        <v>0.79323109465891073</v>
      </c>
      <c r="S447" s="80">
        <f>'Cuadro Gral'!Q447</f>
        <v>1.3008913514815708</v>
      </c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</row>
    <row r="448" spans="1:43" x14ac:dyDescent="0.25">
      <c r="A448" s="193"/>
      <c r="B448" s="31" t="s">
        <v>22</v>
      </c>
      <c r="C448" s="46" t="str">
        <f>'Cuadro Gral'!C448</f>
        <v>-</v>
      </c>
      <c r="D448" s="46" t="str">
        <f>'Cuadro Gral'!D448</f>
        <v>-</v>
      </c>
      <c r="E448" s="46" t="str">
        <f>'Cuadro Gral'!E448</f>
        <v>-</v>
      </c>
      <c r="F448" s="46" t="str">
        <f>'Cuadro Gral'!F448</f>
        <v>-</v>
      </c>
      <c r="G448" s="46" t="str">
        <f>'Cuadro Gral'!G448</f>
        <v>-</v>
      </c>
      <c r="H448" s="46" t="str">
        <f>'Cuadro Gral'!H448</f>
        <v>-</v>
      </c>
      <c r="I448" s="46" t="str">
        <f>'Cuadro Gral'!I448</f>
        <v>-</v>
      </c>
      <c r="J448" s="46" t="str">
        <f>'Cuadro Gral'!J448</f>
        <v>-</v>
      </c>
      <c r="K448" s="32"/>
      <c r="L448" s="31" t="s">
        <v>22</v>
      </c>
      <c r="M448" s="46" t="str">
        <f>'Cuadro Gral'!K448</f>
        <v>-</v>
      </c>
      <c r="N448" s="46" t="str">
        <f>'Cuadro Gral'!L448</f>
        <v>-</v>
      </c>
      <c r="O448" s="46" t="str">
        <f>'Cuadro Gral'!M448</f>
        <v>-</v>
      </c>
      <c r="P448" s="46" t="str">
        <f>'Cuadro Gral'!N448</f>
        <v>-</v>
      </c>
      <c r="Q448" s="46" t="str">
        <f>'Cuadro Gral'!O448</f>
        <v>-</v>
      </c>
      <c r="R448" s="80">
        <f>'Cuadro Gral'!P448</f>
        <v>6.9804336329984134</v>
      </c>
      <c r="S448" s="80">
        <f>'Cuadro Gral'!Q448</f>
        <v>6.167188629245965</v>
      </c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</row>
    <row r="449" spans="1:43" x14ac:dyDescent="0.25">
      <c r="A449" s="193"/>
      <c r="B449" s="134" t="s">
        <v>92</v>
      </c>
      <c r="C449" s="46" t="str">
        <f>'Cuadro Gral'!C449</f>
        <v>-</v>
      </c>
      <c r="D449" s="46" t="str">
        <f>'Cuadro Gral'!D449</f>
        <v>-</v>
      </c>
      <c r="E449" s="46" t="str">
        <f>'Cuadro Gral'!E449</f>
        <v>-</v>
      </c>
      <c r="F449" s="46" t="str">
        <f>'Cuadro Gral'!F449</f>
        <v>-</v>
      </c>
      <c r="G449" s="46" t="str">
        <f>'Cuadro Gral'!G449</f>
        <v>-</v>
      </c>
      <c r="H449" s="46" t="str">
        <f>'Cuadro Gral'!H449</f>
        <v>-</v>
      </c>
      <c r="I449" s="46" t="str">
        <f>'Cuadro Gral'!I449</f>
        <v>-</v>
      </c>
      <c r="J449" s="46" t="str">
        <f>'Cuadro Gral'!J449</f>
        <v>-</v>
      </c>
      <c r="K449" s="32"/>
      <c r="L449" s="147" t="s">
        <v>92</v>
      </c>
      <c r="M449" s="46" t="str">
        <f>'Cuadro Gral'!K449</f>
        <v>-</v>
      </c>
      <c r="N449" s="46" t="str">
        <f>'Cuadro Gral'!L449</f>
        <v>-</v>
      </c>
      <c r="O449" s="46" t="str">
        <f>'Cuadro Gral'!M449</f>
        <v>-</v>
      </c>
      <c r="P449" s="46" t="str">
        <f>'Cuadro Gral'!N449</f>
        <v>-</v>
      </c>
      <c r="Q449" s="46" t="str">
        <f>'Cuadro Gral'!O449</f>
        <v>-</v>
      </c>
      <c r="R449" s="80">
        <f>'Cuadro Gral'!P449</f>
        <v>0.26441036488630354</v>
      </c>
      <c r="S449" s="80">
        <f>'Cuadro Gral'!Q449</f>
        <v>-0.26499638641291257</v>
      </c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</row>
    <row r="450" spans="1:43" x14ac:dyDescent="0.25">
      <c r="A450" s="193"/>
      <c r="B450" s="14" t="s">
        <v>20</v>
      </c>
      <c r="C450" s="46" t="str">
        <f>'Cuadro Gral'!C450</f>
        <v>-</v>
      </c>
      <c r="D450" s="46" t="str">
        <f>'Cuadro Gral'!D450</f>
        <v>-</v>
      </c>
      <c r="E450" s="46" t="str">
        <f>'Cuadro Gral'!E450</f>
        <v>-</v>
      </c>
      <c r="F450" s="46" t="str">
        <f>'Cuadro Gral'!F450</f>
        <v>-</v>
      </c>
      <c r="G450" s="46" t="str">
        <f>'Cuadro Gral'!G450</f>
        <v>-</v>
      </c>
      <c r="H450" s="46" t="str">
        <f>'Cuadro Gral'!H450</f>
        <v>-</v>
      </c>
      <c r="I450" s="46" t="str">
        <f>'Cuadro Gral'!I450</f>
        <v>-</v>
      </c>
      <c r="J450" s="46" t="str">
        <f>'Cuadro Gral'!J450</f>
        <v>-</v>
      </c>
      <c r="K450" s="32"/>
      <c r="L450" s="14" t="s">
        <v>20</v>
      </c>
      <c r="M450" s="46" t="str">
        <f>'Cuadro Gral'!K450</f>
        <v>-</v>
      </c>
      <c r="N450" s="46" t="str">
        <f>'Cuadro Gral'!L450</f>
        <v>-</v>
      </c>
      <c r="O450" s="46" t="str">
        <f>'Cuadro Gral'!M450</f>
        <v>-</v>
      </c>
      <c r="P450" s="46" t="str">
        <f>'Cuadro Gral'!N450</f>
        <v>-</v>
      </c>
      <c r="Q450" s="46" t="str">
        <f>'Cuadro Gral'!O450</f>
        <v>-</v>
      </c>
      <c r="R450" s="80">
        <f>'Cuadro Gral'!P450</f>
        <v>0.26441036488630354</v>
      </c>
      <c r="S450" s="80">
        <f>'Cuadro Gral'!Q450</f>
        <v>-0.26499638641291257</v>
      </c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</row>
    <row r="451" spans="1:43" x14ac:dyDescent="0.25">
      <c r="A451" s="193"/>
      <c r="B451" s="31" t="s">
        <v>21</v>
      </c>
      <c r="C451" s="46" t="str">
        <f>'Cuadro Gral'!C451</f>
        <v>-</v>
      </c>
      <c r="D451" s="46" t="str">
        <f>'Cuadro Gral'!D451</f>
        <v>-</v>
      </c>
      <c r="E451" s="46" t="str">
        <f>'Cuadro Gral'!E451</f>
        <v>-</v>
      </c>
      <c r="F451" s="46" t="str">
        <f>'Cuadro Gral'!F451</f>
        <v>-</v>
      </c>
      <c r="G451" s="46" t="str">
        <f>'Cuadro Gral'!G451</f>
        <v>-</v>
      </c>
      <c r="H451" s="46" t="str">
        <f>'Cuadro Gral'!H451</f>
        <v>-</v>
      </c>
      <c r="I451" s="46" t="str">
        <f>'Cuadro Gral'!I451</f>
        <v>-</v>
      </c>
      <c r="J451" s="46" t="str">
        <f>'Cuadro Gral'!J451</f>
        <v>-</v>
      </c>
      <c r="K451" s="32"/>
      <c r="L451" s="31" t="s">
        <v>21</v>
      </c>
      <c r="M451" s="46" t="str">
        <f>'Cuadro Gral'!K451</f>
        <v>-</v>
      </c>
      <c r="N451" s="46" t="str">
        <f>'Cuadro Gral'!L451</f>
        <v>-</v>
      </c>
      <c r="O451" s="46" t="str">
        <f>'Cuadro Gral'!M451</f>
        <v>-</v>
      </c>
      <c r="P451" s="46" t="str">
        <f>'Cuadro Gral'!N451</f>
        <v>-</v>
      </c>
      <c r="Q451" s="46" t="str">
        <f>'Cuadro Gral'!O451</f>
        <v>-</v>
      </c>
      <c r="R451" s="80">
        <f>'Cuadro Gral'!P451</f>
        <v>0</v>
      </c>
      <c r="S451" s="80">
        <f>'Cuadro Gral'!Q451</f>
        <v>0</v>
      </c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</row>
    <row r="452" spans="1:43" x14ac:dyDescent="0.25">
      <c r="A452" s="193"/>
      <c r="B452" s="31" t="s">
        <v>22</v>
      </c>
      <c r="C452" s="46" t="str">
        <f>'Cuadro Gral'!C452</f>
        <v>-</v>
      </c>
      <c r="D452" s="46" t="str">
        <f>'Cuadro Gral'!D452</f>
        <v>-</v>
      </c>
      <c r="E452" s="46" t="str">
        <f>'Cuadro Gral'!E452</f>
        <v>-</v>
      </c>
      <c r="F452" s="46" t="str">
        <f>'Cuadro Gral'!F452</f>
        <v>-</v>
      </c>
      <c r="G452" s="46" t="str">
        <f>'Cuadro Gral'!G452</f>
        <v>-</v>
      </c>
      <c r="H452" s="46" t="str">
        <f>'Cuadro Gral'!H452</f>
        <v>-</v>
      </c>
      <c r="I452" s="46" t="str">
        <f>'Cuadro Gral'!I452</f>
        <v>-</v>
      </c>
      <c r="J452" s="46" t="str">
        <f>'Cuadro Gral'!J452</f>
        <v>-</v>
      </c>
      <c r="K452" s="32"/>
      <c r="L452" s="31" t="s">
        <v>22</v>
      </c>
      <c r="M452" s="46" t="str">
        <f>'Cuadro Gral'!K452</f>
        <v>-</v>
      </c>
      <c r="N452" s="46" t="str">
        <f>'Cuadro Gral'!L452</f>
        <v>-</v>
      </c>
      <c r="O452" s="46" t="str">
        <f>'Cuadro Gral'!M452</f>
        <v>-</v>
      </c>
      <c r="P452" s="46" t="str">
        <f>'Cuadro Gral'!N452</f>
        <v>-</v>
      </c>
      <c r="Q452" s="46" t="str">
        <f>'Cuadro Gral'!O452</f>
        <v>-</v>
      </c>
      <c r="R452" s="80">
        <f>'Cuadro Gral'!P452</f>
        <v>0</v>
      </c>
      <c r="S452" s="80">
        <f>'Cuadro Gral'!Q452</f>
        <v>0</v>
      </c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</row>
    <row r="453" spans="1:43" x14ac:dyDescent="0.25">
      <c r="A453" s="193"/>
      <c r="B453" s="134" t="s">
        <v>100</v>
      </c>
      <c r="C453" s="46" t="str">
        <f>'Cuadro Gral'!C453</f>
        <v>-</v>
      </c>
      <c r="D453" s="46" t="str">
        <f>'Cuadro Gral'!D453</f>
        <v>-</v>
      </c>
      <c r="E453" s="46" t="str">
        <f>'Cuadro Gral'!E453</f>
        <v>-</v>
      </c>
      <c r="F453" s="46" t="str">
        <f>'Cuadro Gral'!F453</f>
        <v>-</v>
      </c>
      <c r="G453" s="46" t="str">
        <f>'Cuadro Gral'!G453</f>
        <v>-</v>
      </c>
      <c r="H453" s="46" t="str">
        <f>'Cuadro Gral'!H453</f>
        <v>-</v>
      </c>
      <c r="I453" s="46" t="str">
        <f>'Cuadro Gral'!I453</f>
        <v>-</v>
      </c>
      <c r="J453" s="46" t="str">
        <f>'Cuadro Gral'!J453</f>
        <v>-</v>
      </c>
      <c r="K453" s="32"/>
      <c r="L453" s="147" t="s">
        <v>100</v>
      </c>
      <c r="M453" s="46" t="str">
        <f>'Cuadro Gral'!K453</f>
        <v>-</v>
      </c>
      <c r="N453" s="46" t="str">
        <f>'Cuadro Gral'!L453</f>
        <v>-</v>
      </c>
      <c r="O453" s="46" t="str">
        <f>'Cuadro Gral'!M453</f>
        <v>-</v>
      </c>
      <c r="P453" s="46" t="str">
        <f>'Cuadro Gral'!N453</f>
        <v>-</v>
      </c>
      <c r="Q453" s="46" t="str">
        <f>'Cuadro Gral'!O453</f>
        <v>-</v>
      </c>
      <c r="R453" s="80">
        <f>'Cuadro Gral'!P453</f>
        <v>8.5668958223162353</v>
      </c>
      <c r="S453" s="80">
        <f>'Cuadro Gral'!Q453</f>
        <v>8.4798843652132021</v>
      </c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</row>
    <row r="454" spans="1:43" x14ac:dyDescent="0.25">
      <c r="A454" s="193"/>
      <c r="B454" s="14" t="s">
        <v>20</v>
      </c>
      <c r="C454" s="46" t="str">
        <f>'Cuadro Gral'!C454</f>
        <v>-</v>
      </c>
      <c r="D454" s="46" t="str">
        <f>'Cuadro Gral'!D454</f>
        <v>-</v>
      </c>
      <c r="E454" s="46" t="str">
        <f>'Cuadro Gral'!E454</f>
        <v>-</v>
      </c>
      <c r="F454" s="46" t="str">
        <f>'Cuadro Gral'!F454</f>
        <v>-</v>
      </c>
      <c r="G454" s="46" t="str">
        <f>'Cuadro Gral'!G454</f>
        <v>-</v>
      </c>
      <c r="H454" s="46" t="str">
        <f>'Cuadro Gral'!H454</f>
        <v>-</v>
      </c>
      <c r="I454" s="46" t="str">
        <f>'Cuadro Gral'!I454</f>
        <v>-</v>
      </c>
      <c r="J454" s="46" t="str">
        <f>'Cuadro Gral'!J454</f>
        <v>-</v>
      </c>
      <c r="K454" s="32"/>
      <c r="L454" s="14" t="s">
        <v>20</v>
      </c>
      <c r="M454" s="46" t="str">
        <f>'Cuadro Gral'!K454</f>
        <v>-</v>
      </c>
      <c r="N454" s="46" t="str">
        <f>'Cuadro Gral'!L454</f>
        <v>-</v>
      </c>
      <c r="O454" s="46" t="str">
        <f>'Cuadro Gral'!M454</f>
        <v>-</v>
      </c>
      <c r="P454" s="46" t="str">
        <f>'Cuadro Gral'!N454</f>
        <v>-</v>
      </c>
      <c r="Q454" s="46" t="str">
        <f>'Cuadro Gral'!O454</f>
        <v>-</v>
      </c>
      <c r="R454" s="80">
        <f>'Cuadro Gral'!P454</f>
        <v>0.79323109465891073</v>
      </c>
      <c r="S454" s="80">
        <f>'Cuadro Gral'!Q454</f>
        <v>1.0118043844856661</v>
      </c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</row>
    <row r="455" spans="1:43" x14ac:dyDescent="0.25">
      <c r="A455" s="193"/>
      <c r="B455" s="31" t="s">
        <v>21</v>
      </c>
      <c r="C455" s="46" t="str">
        <f>'Cuadro Gral'!C455</f>
        <v>-</v>
      </c>
      <c r="D455" s="46" t="str">
        <f>'Cuadro Gral'!D455</f>
        <v>-</v>
      </c>
      <c r="E455" s="46" t="str">
        <f>'Cuadro Gral'!E455</f>
        <v>-</v>
      </c>
      <c r="F455" s="46" t="str">
        <f>'Cuadro Gral'!F455</f>
        <v>-</v>
      </c>
      <c r="G455" s="46" t="str">
        <f>'Cuadro Gral'!G455</f>
        <v>-</v>
      </c>
      <c r="H455" s="46" t="str">
        <f>'Cuadro Gral'!H455</f>
        <v>-</v>
      </c>
      <c r="I455" s="46" t="str">
        <f>'Cuadro Gral'!I455</f>
        <v>-</v>
      </c>
      <c r="J455" s="46" t="str">
        <f>'Cuadro Gral'!J455</f>
        <v>-</v>
      </c>
      <c r="K455" s="32"/>
      <c r="L455" s="31" t="s">
        <v>21</v>
      </c>
      <c r="M455" s="46" t="str">
        <f>'Cuadro Gral'!K455</f>
        <v>-</v>
      </c>
      <c r="N455" s="46" t="str">
        <f>'Cuadro Gral'!L455</f>
        <v>-</v>
      </c>
      <c r="O455" s="46" t="str">
        <f>'Cuadro Gral'!M455</f>
        <v>-</v>
      </c>
      <c r="P455" s="46" t="str">
        <f>'Cuadro Gral'!N455</f>
        <v>-</v>
      </c>
      <c r="Q455" s="46" t="str">
        <f>'Cuadro Gral'!O455</f>
        <v>-</v>
      </c>
      <c r="R455" s="80">
        <f>'Cuadro Gral'!P455</f>
        <v>0.79323109465891073</v>
      </c>
      <c r="S455" s="80">
        <f>'Cuadro Gral'!Q455</f>
        <v>1.3008913514815708</v>
      </c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</row>
    <row r="456" spans="1:43" x14ac:dyDescent="0.25">
      <c r="B456" s="31" t="s">
        <v>22</v>
      </c>
      <c r="C456" s="46" t="str">
        <f>'Cuadro Gral'!C456</f>
        <v>-</v>
      </c>
      <c r="D456" s="46" t="str">
        <f>'Cuadro Gral'!D456</f>
        <v>-</v>
      </c>
      <c r="E456" s="46" t="str">
        <f>'Cuadro Gral'!E456</f>
        <v>-</v>
      </c>
      <c r="F456" s="46" t="str">
        <f>'Cuadro Gral'!F456</f>
        <v>-</v>
      </c>
      <c r="G456" s="46" t="str">
        <f>'Cuadro Gral'!G456</f>
        <v>-</v>
      </c>
      <c r="H456" s="46" t="str">
        <f>'Cuadro Gral'!H456</f>
        <v>-</v>
      </c>
      <c r="I456" s="46" t="str">
        <f>'Cuadro Gral'!I456</f>
        <v>-</v>
      </c>
      <c r="J456" s="46" t="str">
        <f>'Cuadro Gral'!J456</f>
        <v>-</v>
      </c>
      <c r="K456" s="32"/>
      <c r="L456" s="31" t="s">
        <v>22</v>
      </c>
      <c r="M456" s="46" t="str">
        <f>'Cuadro Gral'!K456</f>
        <v>-</v>
      </c>
      <c r="N456" s="46" t="str">
        <f>'Cuadro Gral'!L456</f>
        <v>-</v>
      </c>
      <c r="O456" s="46" t="str">
        <f>'Cuadro Gral'!M456</f>
        <v>-</v>
      </c>
      <c r="P456" s="46" t="str">
        <f>'Cuadro Gral'!N456</f>
        <v>-</v>
      </c>
      <c r="Q456" s="46" t="str">
        <f>'Cuadro Gral'!O456</f>
        <v>-</v>
      </c>
      <c r="R456" s="80">
        <f>'Cuadro Gral'!P456</f>
        <v>6.9804336329984134</v>
      </c>
      <c r="S456" s="80">
        <f>'Cuadro Gral'!Q456</f>
        <v>6.167188629245965</v>
      </c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</row>
    <row r="457" spans="1:43" x14ac:dyDescent="0.25">
      <c r="A457" s="193"/>
      <c r="B457" s="134" t="s">
        <v>96</v>
      </c>
      <c r="C457" s="46" t="str">
        <f>'Cuadro Gral'!C457</f>
        <v>-</v>
      </c>
      <c r="D457" s="46" t="str">
        <f>'Cuadro Gral'!D457</f>
        <v>-</v>
      </c>
      <c r="E457" s="46" t="str">
        <f>'Cuadro Gral'!E457</f>
        <v>-</v>
      </c>
      <c r="F457" s="46" t="str">
        <f>'Cuadro Gral'!F457</f>
        <v>-</v>
      </c>
      <c r="G457" s="46" t="str">
        <f>'Cuadro Gral'!G457</f>
        <v>-</v>
      </c>
      <c r="H457" s="46" t="str">
        <f>'Cuadro Gral'!H457</f>
        <v>-</v>
      </c>
      <c r="I457" s="46" t="str">
        <f>'Cuadro Gral'!I457</f>
        <v>-</v>
      </c>
      <c r="J457" s="46" t="str">
        <f>'Cuadro Gral'!J457</f>
        <v>-</v>
      </c>
      <c r="K457" s="32"/>
      <c r="L457" s="147" t="s">
        <v>96</v>
      </c>
      <c r="M457" s="46" t="str">
        <f>'Cuadro Gral'!K457</f>
        <v>-</v>
      </c>
      <c r="N457" s="46" t="str">
        <f>'Cuadro Gral'!L457</f>
        <v>-</v>
      </c>
      <c r="O457" s="46" t="str">
        <f>'Cuadro Gral'!M457</f>
        <v>-</v>
      </c>
      <c r="P457" s="46" t="str">
        <f>'Cuadro Gral'!N457</f>
        <v>-</v>
      </c>
      <c r="Q457" s="46" t="str">
        <f>'Cuadro Gral'!O457</f>
        <v>-</v>
      </c>
      <c r="R457" s="80">
        <f>'Cuadro Gral'!P457</f>
        <v>0.31729243786356426</v>
      </c>
      <c r="S457" s="80">
        <f>'Cuadro Gral'!Q457</f>
        <v>0.84317032040472173</v>
      </c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</row>
    <row r="458" spans="1:43" x14ac:dyDescent="0.25">
      <c r="A458" s="193"/>
      <c r="B458" s="14" t="s">
        <v>20</v>
      </c>
      <c r="C458" s="46" t="str">
        <f>'Cuadro Gral'!C458</f>
        <v>-</v>
      </c>
      <c r="D458" s="46" t="str">
        <f>'Cuadro Gral'!D458</f>
        <v>-</v>
      </c>
      <c r="E458" s="46" t="str">
        <f>'Cuadro Gral'!E458</f>
        <v>-</v>
      </c>
      <c r="F458" s="46" t="str">
        <f>'Cuadro Gral'!F458</f>
        <v>-</v>
      </c>
      <c r="G458" s="46" t="str">
        <f>'Cuadro Gral'!G458</f>
        <v>-</v>
      </c>
      <c r="H458" s="46" t="str">
        <f>'Cuadro Gral'!H458</f>
        <v>-</v>
      </c>
      <c r="I458" s="46" t="str">
        <f>'Cuadro Gral'!I458</f>
        <v>-</v>
      </c>
      <c r="J458" s="46" t="str">
        <f>'Cuadro Gral'!J458</f>
        <v>-</v>
      </c>
      <c r="K458" s="32"/>
      <c r="L458" s="14" t="s">
        <v>20</v>
      </c>
      <c r="M458" s="46" t="str">
        <f>'Cuadro Gral'!K458</f>
        <v>-</v>
      </c>
      <c r="N458" s="46" t="str">
        <f>'Cuadro Gral'!L458</f>
        <v>-</v>
      </c>
      <c r="O458" s="46" t="str">
        <f>'Cuadro Gral'!M458</f>
        <v>-</v>
      </c>
      <c r="P458" s="46" t="str">
        <f>'Cuadro Gral'!N458</f>
        <v>-</v>
      </c>
      <c r="Q458" s="46" t="str">
        <f>'Cuadro Gral'!O458</f>
        <v>-</v>
      </c>
      <c r="R458" s="80">
        <f>'Cuadro Gral'!P458</f>
        <v>0.23796932839767318</v>
      </c>
      <c r="S458" s="80">
        <f>'Cuadro Gral'!Q458</f>
        <v>0.67453625632377734</v>
      </c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</row>
    <row r="459" spans="1:43" x14ac:dyDescent="0.25">
      <c r="A459" s="12"/>
      <c r="B459" s="31" t="s">
        <v>97</v>
      </c>
      <c r="C459" s="46" t="str">
        <f>'Cuadro Gral'!C459</f>
        <v>-</v>
      </c>
      <c r="D459" s="46" t="str">
        <f>'Cuadro Gral'!D459</f>
        <v>-</v>
      </c>
      <c r="E459" s="46" t="str">
        <f>'Cuadro Gral'!E459</f>
        <v>-</v>
      </c>
      <c r="F459" s="46" t="str">
        <f>'Cuadro Gral'!F459</f>
        <v>-</v>
      </c>
      <c r="G459" s="46" t="str">
        <f>'Cuadro Gral'!G459</f>
        <v>-</v>
      </c>
      <c r="H459" s="46" t="str">
        <f>'Cuadro Gral'!H459</f>
        <v>-</v>
      </c>
      <c r="I459" s="46" t="str">
        <f>'Cuadro Gral'!I459</f>
        <v>-</v>
      </c>
      <c r="J459" s="46" t="str">
        <f>'Cuadro Gral'!J459</f>
        <v>-</v>
      </c>
      <c r="K459" s="32"/>
      <c r="L459" s="31" t="s">
        <v>97</v>
      </c>
      <c r="M459" s="46" t="str">
        <f>'Cuadro Gral'!K459</f>
        <v>-</v>
      </c>
      <c r="N459" s="46" t="str">
        <f>'Cuadro Gral'!L459</f>
        <v>-</v>
      </c>
      <c r="O459" s="46" t="str">
        <f>'Cuadro Gral'!M459</f>
        <v>-</v>
      </c>
      <c r="P459" s="46" t="str">
        <f>'Cuadro Gral'!N459</f>
        <v>-</v>
      </c>
      <c r="Q459" s="46" t="str">
        <f>'Cuadro Gral'!O459</f>
        <v>-</v>
      </c>
      <c r="R459" s="80">
        <f>'Cuadro Gral'!P459</f>
        <v>7.9323109465891065E-2</v>
      </c>
      <c r="S459" s="80">
        <f>'Cuadro Gral'!Q459</f>
        <v>0.16863406408094433</v>
      </c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</row>
    <row r="460" spans="1:43" x14ac:dyDescent="0.25">
      <c r="A460" s="193"/>
      <c r="B460" s="31" t="s">
        <v>98</v>
      </c>
      <c r="C460" s="46" t="str">
        <f>'Cuadro Gral'!C460</f>
        <v>-</v>
      </c>
      <c r="D460" s="46" t="str">
        <f>'Cuadro Gral'!D460</f>
        <v>-</v>
      </c>
      <c r="E460" s="46" t="str">
        <f>'Cuadro Gral'!E460</f>
        <v>-</v>
      </c>
      <c r="F460" s="46" t="str">
        <f>'Cuadro Gral'!F460</f>
        <v>-</v>
      </c>
      <c r="G460" s="46" t="str">
        <f>'Cuadro Gral'!G460</f>
        <v>-</v>
      </c>
      <c r="H460" s="46" t="str">
        <f>'Cuadro Gral'!H460</f>
        <v>-</v>
      </c>
      <c r="I460" s="46" t="str">
        <f>'Cuadro Gral'!I460</f>
        <v>-</v>
      </c>
      <c r="J460" s="46" t="str">
        <f>'Cuadro Gral'!J460</f>
        <v>-</v>
      </c>
      <c r="K460" s="32"/>
      <c r="L460" s="31" t="s">
        <v>98</v>
      </c>
      <c r="M460" s="46" t="str">
        <f>'Cuadro Gral'!K460</f>
        <v>-</v>
      </c>
      <c r="N460" s="46" t="str">
        <f>'Cuadro Gral'!L460</f>
        <v>-</v>
      </c>
      <c r="O460" s="46" t="str">
        <f>'Cuadro Gral'!M460</f>
        <v>-</v>
      </c>
      <c r="P460" s="46" t="str">
        <f>'Cuadro Gral'!N460</f>
        <v>-</v>
      </c>
      <c r="Q460" s="46" t="str">
        <f>'Cuadro Gral'!O460</f>
        <v>-</v>
      </c>
      <c r="R460" s="80">
        <f>'Cuadro Gral'!P460</f>
        <v>0</v>
      </c>
      <c r="S460" s="80">
        <f>'Cuadro Gral'!Q460</f>
        <v>0</v>
      </c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</row>
    <row r="461" spans="1:43" x14ac:dyDescent="0.25">
      <c r="A461" s="193"/>
      <c r="B461" s="134" t="s">
        <v>99</v>
      </c>
      <c r="C461" s="46" t="str">
        <f>'Cuadro Gral'!C461</f>
        <v>-</v>
      </c>
      <c r="D461" s="46" t="str">
        <f>'Cuadro Gral'!D461</f>
        <v>-</v>
      </c>
      <c r="E461" s="46" t="str">
        <f>'Cuadro Gral'!E461</f>
        <v>-</v>
      </c>
      <c r="F461" s="46" t="str">
        <f>'Cuadro Gral'!F461</f>
        <v>-</v>
      </c>
      <c r="G461" s="46" t="str">
        <f>'Cuadro Gral'!G461</f>
        <v>-</v>
      </c>
      <c r="H461" s="46" t="str">
        <f>'Cuadro Gral'!H461</f>
        <v>-</v>
      </c>
      <c r="I461" s="46" t="str">
        <f>'Cuadro Gral'!I461</f>
        <v>-</v>
      </c>
      <c r="J461" s="46" t="str">
        <f>'Cuadro Gral'!J461</f>
        <v>-</v>
      </c>
      <c r="K461" s="32"/>
      <c r="L461" s="147" t="s">
        <v>99</v>
      </c>
      <c r="M461" s="46" t="str">
        <f>'Cuadro Gral'!K461</f>
        <v>-</v>
      </c>
      <c r="N461" s="46" t="str">
        <f>'Cuadro Gral'!L461</f>
        <v>-</v>
      </c>
      <c r="O461" s="46" t="str">
        <f>'Cuadro Gral'!M461</f>
        <v>-</v>
      </c>
      <c r="P461" s="46" t="str">
        <f>'Cuadro Gral'!N461</f>
        <v>-</v>
      </c>
      <c r="Q461" s="46" t="str">
        <f>'Cuadro Gral'!O461</f>
        <v>-</v>
      </c>
      <c r="R461" s="80">
        <f>'Cuadro Gral'!P461</f>
        <v>9.1485986250661018</v>
      </c>
      <c r="S461" s="80">
        <f>'Cuadro Gral'!Q461</f>
        <v>9.05805829920501</v>
      </c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</row>
    <row r="462" spans="1:43" x14ac:dyDescent="0.25">
      <c r="A462" s="193"/>
      <c r="B462" s="14" t="s">
        <v>20</v>
      </c>
      <c r="C462" s="46" t="str">
        <f>'Cuadro Gral'!C462</f>
        <v>-</v>
      </c>
      <c r="D462" s="46" t="str">
        <f>'Cuadro Gral'!D462</f>
        <v>-</v>
      </c>
      <c r="E462" s="46" t="str">
        <f>'Cuadro Gral'!E462</f>
        <v>-</v>
      </c>
      <c r="F462" s="46" t="str">
        <f>'Cuadro Gral'!F462</f>
        <v>-</v>
      </c>
      <c r="G462" s="46" t="str">
        <f>'Cuadro Gral'!G462</f>
        <v>-</v>
      </c>
      <c r="H462" s="46" t="str">
        <f>'Cuadro Gral'!H462</f>
        <v>-</v>
      </c>
      <c r="I462" s="46" t="str">
        <f>'Cuadro Gral'!I462</f>
        <v>-</v>
      </c>
      <c r="J462" s="46" t="str">
        <f>'Cuadro Gral'!J462</f>
        <v>-</v>
      </c>
      <c r="K462" s="32"/>
      <c r="L462" s="14" t="s">
        <v>20</v>
      </c>
      <c r="M462" s="46" t="str">
        <f>'Cuadro Gral'!K462</f>
        <v>-</v>
      </c>
      <c r="N462" s="46" t="str">
        <f>'Cuadro Gral'!L462</f>
        <v>-</v>
      </c>
      <c r="O462" s="46" t="str">
        <f>'Cuadro Gral'!M462</f>
        <v>-</v>
      </c>
      <c r="P462" s="46" t="str">
        <f>'Cuadro Gral'!N462</f>
        <v>-</v>
      </c>
      <c r="Q462" s="46" t="str">
        <f>'Cuadro Gral'!O462</f>
        <v>-</v>
      </c>
      <c r="R462" s="80">
        <f>'Cuadro Gral'!P462</f>
        <v>1.2956107879428873</v>
      </c>
      <c r="S462" s="80">
        <f>'Cuadro Gral'!Q462</f>
        <v>1.4213442543965309</v>
      </c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</row>
    <row r="463" spans="1:43" x14ac:dyDescent="0.25">
      <c r="A463" s="12"/>
      <c r="B463" s="31" t="s">
        <v>21</v>
      </c>
      <c r="C463" s="46" t="str">
        <f>'Cuadro Gral'!C463</f>
        <v>-</v>
      </c>
      <c r="D463" s="46" t="str">
        <f>'Cuadro Gral'!D463</f>
        <v>-</v>
      </c>
      <c r="E463" s="46" t="str">
        <f>'Cuadro Gral'!E463</f>
        <v>-</v>
      </c>
      <c r="F463" s="46" t="str">
        <f>'Cuadro Gral'!F463</f>
        <v>-</v>
      </c>
      <c r="G463" s="46" t="str">
        <f>'Cuadro Gral'!G463</f>
        <v>-</v>
      </c>
      <c r="H463" s="46" t="str">
        <f>'Cuadro Gral'!H463</f>
        <v>-</v>
      </c>
      <c r="I463" s="46" t="str">
        <f>'Cuadro Gral'!I463</f>
        <v>-</v>
      </c>
      <c r="J463" s="46" t="str">
        <f>'Cuadro Gral'!J463</f>
        <v>-</v>
      </c>
      <c r="K463" s="32"/>
      <c r="L463" s="31" t="s">
        <v>21</v>
      </c>
      <c r="M463" s="46" t="str">
        <f>'Cuadro Gral'!K463</f>
        <v>-</v>
      </c>
      <c r="N463" s="46" t="str">
        <f>'Cuadro Gral'!L463</f>
        <v>-</v>
      </c>
      <c r="O463" s="46" t="str">
        <f>'Cuadro Gral'!M463</f>
        <v>-</v>
      </c>
      <c r="P463" s="46" t="str">
        <f>'Cuadro Gral'!N463</f>
        <v>-</v>
      </c>
      <c r="Q463" s="46" t="str">
        <f>'Cuadro Gral'!O463</f>
        <v>-</v>
      </c>
      <c r="R463" s="80">
        <f>'Cuadro Gral'!P463</f>
        <v>0.87255420412480167</v>
      </c>
      <c r="S463" s="80">
        <f>'Cuadro Gral'!Q463</f>
        <v>1.469525415562515</v>
      </c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</row>
    <row r="464" spans="1:43" x14ac:dyDescent="0.25">
      <c r="A464" s="193"/>
      <c r="B464" s="51" t="s">
        <v>22</v>
      </c>
      <c r="C464" s="91" t="str">
        <f>'Cuadro Gral'!C464</f>
        <v>-</v>
      </c>
      <c r="D464" s="91" t="str">
        <f>'Cuadro Gral'!D464</f>
        <v>-</v>
      </c>
      <c r="E464" s="91" t="str">
        <f>'Cuadro Gral'!E464</f>
        <v>-</v>
      </c>
      <c r="F464" s="91" t="str">
        <f>'Cuadro Gral'!F464</f>
        <v>-</v>
      </c>
      <c r="G464" s="91" t="str">
        <f>'Cuadro Gral'!G464</f>
        <v>-</v>
      </c>
      <c r="H464" s="91" t="str">
        <f>'Cuadro Gral'!H464</f>
        <v>-</v>
      </c>
      <c r="I464" s="91" t="str">
        <f>'Cuadro Gral'!I464</f>
        <v>-</v>
      </c>
      <c r="J464" s="91" t="str">
        <f>'Cuadro Gral'!J464</f>
        <v>-</v>
      </c>
      <c r="K464" s="32"/>
      <c r="L464" s="51" t="s">
        <v>22</v>
      </c>
      <c r="M464" s="91" t="str">
        <f>'Cuadro Gral'!K464</f>
        <v>-</v>
      </c>
      <c r="N464" s="91" t="str">
        <f>'Cuadro Gral'!L464</f>
        <v>-</v>
      </c>
      <c r="O464" s="91" t="str">
        <f>'Cuadro Gral'!M464</f>
        <v>-</v>
      </c>
      <c r="P464" s="91" t="str">
        <f>'Cuadro Gral'!N464</f>
        <v>-</v>
      </c>
      <c r="Q464" s="91" t="str">
        <f>'Cuadro Gral'!O464</f>
        <v>-</v>
      </c>
      <c r="R464" s="145">
        <f>'Cuadro Gral'!P464</f>
        <v>6.9804336329984134</v>
      </c>
      <c r="S464" s="145">
        <f>'Cuadro Gral'!Q464</f>
        <v>6.167188629245965</v>
      </c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</row>
    <row r="465" spans="1:43" x14ac:dyDescent="0.25">
      <c r="A465" s="12"/>
      <c r="B465" s="31"/>
      <c r="C465" s="39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64"/>
      <c r="S465" s="64"/>
      <c r="T465" s="154"/>
      <c r="U465" s="154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</row>
    <row r="466" spans="1:43" x14ac:dyDescent="0.25">
      <c r="A466" s="12"/>
      <c r="T466" s="154"/>
      <c r="U466" s="154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</row>
    <row r="467" spans="1:43" x14ac:dyDescent="0.25">
      <c r="A467" s="151"/>
      <c r="B467" s="291"/>
      <c r="C467" s="292"/>
      <c r="D467" s="293"/>
      <c r="E467" s="293"/>
      <c r="F467" s="293"/>
      <c r="G467" s="293"/>
      <c r="H467" s="293"/>
      <c r="I467" s="293"/>
      <c r="J467" s="293"/>
      <c r="K467" s="293"/>
      <c r="L467" s="293"/>
      <c r="M467" s="293"/>
      <c r="N467" s="293"/>
      <c r="O467" s="293"/>
      <c r="P467" s="293"/>
      <c r="Q467" s="293"/>
      <c r="R467" s="293"/>
      <c r="S467" s="293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</row>
    <row r="468" spans="1:43" x14ac:dyDescent="0.25"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</row>
    <row r="469" spans="1:43" x14ac:dyDescent="0.25"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</row>
    <row r="470" spans="1:43" x14ac:dyDescent="0.25"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</row>
    <row r="471" spans="1:43" x14ac:dyDescent="0.25"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</row>
    <row r="472" spans="1:43" x14ac:dyDescent="0.25"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</row>
    <row r="473" spans="1:43" x14ac:dyDescent="0.25"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</row>
    <row r="474" spans="1:43" x14ac:dyDescent="0.25"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</row>
    <row r="475" spans="1:43" x14ac:dyDescent="0.25"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</row>
    <row r="476" spans="1:43" x14ac:dyDescent="0.25"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</row>
    <row r="477" spans="1:43" x14ac:dyDescent="0.25"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</row>
    <row r="478" spans="1:43" x14ac:dyDescent="0.25"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</row>
    <row r="479" spans="1:43" x14ac:dyDescent="0.25"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</row>
    <row r="480" spans="1:43" x14ac:dyDescent="0.25"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</row>
    <row r="481" spans="2:43" x14ac:dyDescent="0.25"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</row>
    <row r="482" spans="2:43" x14ac:dyDescent="0.25"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</row>
    <row r="483" spans="2:43" x14ac:dyDescent="0.25"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</row>
    <row r="484" spans="2:43" x14ac:dyDescent="0.25"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</row>
    <row r="485" spans="2:43" x14ac:dyDescent="0.25"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</row>
    <row r="486" spans="2:43" x14ac:dyDescent="0.25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32"/>
      <c r="S486" s="3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</row>
    <row r="487" spans="2:43" x14ac:dyDescent="0.25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32"/>
      <c r="S487" s="3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</row>
    <row r="488" spans="2:43" x14ac:dyDescent="0.25">
      <c r="B488" s="133"/>
      <c r="C488" s="133"/>
      <c r="D488" s="133"/>
      <c r="E488" s="133"/>
      <c r="F488" s="133"/>
      <c r="G488" s="133"/>
      <c r="H488" s="133"/>
      <c r="I488" s="133"/>
      <c r="J488" s="133"/>
      <c r="K488" s="133"/>
      <c r="L488" s="133"/>
      <c r="M488" s="288"/>
      <c r="N488" s="133"/>
      <c r="O488" s="133"/>
      <c r="P488" s="133"/>
      <c r="Q488" s="133"/>
      <c r="R488" s="22"/>
      <c r="S488" s="2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</row>
    <row r="489" spans="2:43" x14ac:dyDescent="0.25">
      <c r="B489" s="133"/>
      <c r="C489" s="133"/>
      <c r="D489" s="133"/>
      <c r="E489" s="133"/>
      <c r="F489" s="133"/>
      <c r="G489" s="133"/>
      <c r="H489" s="133"/>
      <c r="I489" s="133"/>
      <c r="J489" s="133"/>
      <c r="K489" s="133"/>
      <c r="L489" s="133"/>
      <c r="M489" s="288"/>
      <c r="N489" s="133"/>
      <c r="O489" s="133"/>
      <c r="P489" s="133"/>
      <c r="Q489" s="133"/>
      <c r="R489" s="22"/>
      <c r="S489" s="2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</row>
    <row r="490" spans="2:43" x14ac:dyDescent="0.25">
      <c r="B490" s="133"/>
      <c r="C490" s="133"/>
      <c r="D490" s="133"/>
      <c r="E490" s="133"/>
      <c r="F490" s="133"/>
      <c r="G490" s="133"/>
      <c r="H490" s="133"/>
      <c r="I490" s="133"/>
      <c r="J490" s="133"/>
      <c r="K490" s="133"/>
      <c r="L490" s="133"/>
      <c r="M490" s="288"/>
      <c r="N490" s="133"/>
      <c r="O490" s="133"/>
      <c r="P490" s="133"/>
      <c r="Q490" s="133"/>
      <c r="R490" s="22"/>
      <c r="S490" s="2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</row>
    <row r="491" spans="2:43" x14ac:dyDescent="0.25">
      <c r="B491" s="133"/>
      <c r="C491" s="133"/>
      <c r="D491" s="133"/>
      <c r="E491" s="133"/>
      <c r="F491" s="133"/>
      <c r="G491" s="133"/>
      <c r="H491" s="133"/>
      <c r="I491" s="133"/>
      <c r="J491" s="133"/>
      <c r="K491" s="133"/>
      <c r="L491" s="133"/>
      <c r="M491" s="288"/>
      <c r="N491" s="133"/>
      <c r="O491" s="133"/>
      <c r="P491" s="133"/>
      <c r="Q491" s="133"/>
      <c r="R491" s="22"/>
      <c r="S491" s="2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</row>
    <row r="492" spans="2:43" x14ac:dyDescent="0.25">
      <c r="B492" s="133"/>
      <c r="C492" s="133"/>
      <c r="D492" s="133"/>
      <c r="E492" s="133"/>
      <c r="F492" s="133"/>
      <c r="G492" s="133"/>
      <c r="H492" s="133"/>
      <c r="I492" s="133"/>
      <c r="J492" s="133"/>
      <c r="K492" s="133"/>
      <c r="L492" s="133"/>
      <c r="M492" s="288"/>
      <c r="N492" s="133"/>
      <c r="O492" s="133"/>
      <c r="P492" s="133"/>
      <c r="Q492" s="133"/>
      <c r="R492" s="22"/>
      <c r="S492" s="2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</row>
    <row r="493" spans="2:43" x14ac:dyDescent="0.25">
      <c r="B493" s="133"/>
      <c r="C493" s="133"/>
      <c r="D493" s="133"/>
      <c r="E493" s="133"/>
      <c r="F493" s="133"/>
      <c r="G493" s="133"/>
      <c r="H493" s="133"/>
      <c r="I493" s="133"/>
      <c r="J493" s="133"/>
      <c r="K493" s="133"/>
      <c r="L493" s="133"/>
      <c r="M493" s="288"/>
      <c r="N493" s="133"/>
      <c r="O493" s="133"/>
      <c r="P493" s="133"/>
      <c r="Q493" s="133"/>
      <c r="R493" s="22"/>
      <c r="S493" s="2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</row>
    <row r="494" spans="2:43" x14ac:dyDescent="0.25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32"/>
      <c r="S494" s="3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</row>
    <row r="495" spans="2:43" x14ac:dyDescent="0.25">
      <c r="B495" s="133"/>
      <c r="C495" s="133"/>
      <c r="D495" s="133"/>
      <c r="E495" s="133"/>
      <c r="F495" s="133"/>
      <c r="G495" s="133"/>
      <c r="H495" s="133"/>
      <c r="I495" s="133"/>
      <c r="J495" s="133"/>
      <c r="K495" s="133"/>
      <c r="L495" s="133"/>
      <c r="M495" s="288"/>
      <c r="N495" s="133"/>
      <c r="O495" s="133"/>
      <c r="P495" s="133"/>
      <c r="Q495" s="133"/>
      <c r="R495" s="22"/>
      <c r="S495" s="2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</row>
    <row r="496" spans="2:43" x14ac:dyDescent="0.25">
      <c r="B496" s="133"/>
      <c r="C496" s="133"/>
      <c r="D496" s="133"/>
      <c r="E496" s="133"/>
      <c r="F496" s="133"/>
      <c r="G496" s="133"/>
      <c r="H496" s="133"/>
      <c r="I496" s="133"/>
      <c r="J496" s="133"/>
      <c r="K496" s="133"/>
      <c r="L496" s="133"/>
      <c r="M496" s="288"/>
      <c r="N496" s="133"/>
      <c r="O496" s="133"/>
      <c r="P496" s="133"/>
      <c r="Q496" s="133"/>
      <c r="R496" s="22"/>
      <c r="S496" s="2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</row>
    <row r="497" spans="2:43" x14ac:dyDescent="0.25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22"/>
      <c r="S497" s="2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</row>
    <row r="498" spans="2:43" x14ac:dyDescent="0.25">
      <c r="B498" s="133"/>
      <c r="C498" s="133"/>
      <c r="D498" s="133"/>
      <c r="E498" s="133"/>
      <c r="F498" s="133"/>
      <c r="G498" s="133"/>
      <c r="H498" s="133"/>
      <c r="I498" s="133"/>
      <c r="J498" s="133"/>
      <c r="K498" s="133"/>
      <c r="L498" s="133"/>
      <c r="M498" s="288"/>
      <c r="N498" s="133"/>
      <c r="O498" s="133"/>
      <c r="P498" s="133"/>
      <c r="Q498" s="133"/>
      <c r="R498" s="22"/>
      <c r="S498" s="2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</row>
    <row r="499" spans="2:43" x14ac:dyDescent="0.25">
      <c r="B499" s="133"/>
      <c r="C499" s="133"/>
      <c r="D499" s="133"/>
      <c r="E499" s="133"/>
      <c r="F499" s="133"/>
      <c r="G499" s="133"/>
      <c r="H499" s="133"/>
      <c r="I499" s="133"/>
      <c r="J499" s="133"/>
      <c r="K499" s="133"/>
      <c r="L499" s="133"/>
      <c r="M499" s="288"/>
      <c r="N499" s="133"/>
      <c r="O499" s="133"/>
      <c r="P499" s="133"/>
      <c r="Q499" s="133"/>
      <c r="R499" s="37"/>
      <c r="S499" s="37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</row>
    <row r="500" spans="2:43" x14ac:dyDescent="0.25">
      <c r="B500" s="133"/>
      <c r="C500" s="133"/>
      <c r="D500" s="133"/>
      <c r="E500" s="133"/>
      <c r="F500" s="133"/>
      <c r="G500" s="133"/>
      <c r="H500" s="133"/>
      <c r="I500" s="133"/>
      <c r="J500" s="133"/>
      <c r="K500" s="133"/>
      <c r="L500" s="133"/>
      <c r="M500" s="288"/>
      <c r="N500" s="133"/>
      <c r="O500" s="133"/>
      <c r="P500" s="133"/>
      <c r="Q500" s="133"/>
      <c r="R500" s="37"/>
      <c r="S500" s="37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</row>
    <row r="501" spans="2:43" x14ac:dyDescent="0.25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37"/>
      <c r="S501" s="37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</row>
    <row r="502" spans="2:43" x14ac:dyDescent="0.25">
      <c r="B502" s="249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88"/>
      <c r="N502" s="249"/>
      <c r="O502" s="249"/>
      <c r="P502" s="249"/>
      <c r="Q502" s="249"/>
      <c r="R502" s="249"/>
      <c r="S502" s="249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</row>
    <row r="503" spans="2:43" x14ac:dyDescent="0.25">
      <c r="B503" s="133"/>
      <c r="C503" s="133"/>
      <c r="D503" s="133"/>
      <c r="E503" s="133"/>
      <c r="F503" s="133"/>
      <c r="G503" s="133"/>
      <c r="H503" s="133"/>
      <c r="I503" s="133"/>
      <c r="J503" s="133"/>
      <c r="K503" s="133"/>
      <c r="L503" s="133"/>
      <c r="M503" s="288"/>
      <c r="N503" s="133"/>
      <c r="O503" s="133"/>
      <c r="P503" s="133"/>
      <c r="Q503" s="133"/>
      <c r="R503" s="22"/>
      <c r="S503" s="2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</row>
    <row r="504" spans="2:43" x14ac:dyDescent="0.25">
      <c r="B504" s="133"/>
      <c r="C504" s="133"/>
      <c r="D504" s="133"/>
      <c r="E504" s="133"/>
      <c r="F504" s="133"/>
      <c r="G504" s="133"/>
      <c r="H504" s="133"/>
      <c r="I504" s="133"/>
      <c r="J504" s="133"/>
      <c r="K504" s="133"/>
      <c r="L504" s="133"/>
      <c r="M504" s="288"/>
      <c r="N504" s="133"/>
      <c r="O504" s="133"/>
      <c r="P504" s="133"/>
      <c r="Q504" s="133"/>
      <c r="R504" s="47"/>
      <c r="S504" s="47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</row>
    <row r="505" spans="2:43" x14ac:dyDescent="0.25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2"/>
      <c r="S505" s="2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</row>
    <row r="506" spans="2:43" x14ac:dyDescent="0.25">
      <c r="B506" s="133"/>
      <c r="C506" s="133"/>
      <c r="D506" s="133"/>
      <c r="E506" s="133"/>
      <c r="F506" s="133"/>
      <c r="G506" s="133"/>
      <c r="H506" s="133"/>
      <c r="I506" s="133"/>
      <c r="J506" s="133"/>
      <c r="K506" s="133"/>
      <c r="L506" s="133"/>
      <c r="M506" s="288"/>
      <c r="N506" s="133"/>
      <c r="O506" s="133"/>
      <c r="P506" s="133"/>
      <c r="Q506" s="133"/>
      <c r="R506" s="47"/>
      <c r="S506" s="47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</row>
    <row r="507" spans="2:43" x14ac:dyDescent="0.25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2"/>
      <c r="S507" s="2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</row>
    <row r="508" spans="2:43" x14ac:dyDescent="0.25">
      <c r="B508" s="133"/>
      <c r="C508" s="133"/>
      <c r="D508" s="133"/>
      <c r="E508" s="133"/>
      <c r="F508" s="133"/>
      <c r="G508" s="133"/>
      <c r="H508" s="133"/>
      <c r="I508" s="133"/>
      <c r="J508" s="133"/>
      <c r="K508" s="133"/>
      <c r="L508" s="133"/>
      <c r="M508" s="288"/>
      <c r="N508" s="133"/>
      <c r="O508" s="133"/>
      <c r="P508" s="133"/>
      <c r="Q508" s="133"/>
      <c r="R508" s="47"/>
      <c r="S508" s="47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</row>
    <row r="509" spans="2:43" x14ac:dyDescent="0.25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2"/>
      <c r="S509" s="2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</row>
    <row r="510" spans="2:43" x14ac:dyDescent="0.25">
      <c r="B510" s="133"/>
      <c r="C510" s="133"/>
      <c r="D510" s="133"/>
      <c r="E510" s="133"/>
      <c r="F510" s="133"/>
      <c r="G510" s="133"/>
      <c r="H510" s="133"/>
      <c r="I510" s="133"/>
      <c r="J510" s="133"/>
      <c r="K510" s="133"/>
      <c r="L510" s="133"/>
      <c r="M510" s="288"/>
      <c r="N510" s="133"/>
      <c r="O510" s="133"/>
      <c r="P510" s="133"/>
      <c r="Q510" s="133"/>
      <c r="R510" s="47"/>
      <c r="S510" s="47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</row>
    <row r="511" spans="2:43" x14ac:dyDescent="0.25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2"/>
      <c r="S511" s="2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</row>
    <row r="512" spans="2:43" x14ac:dyDescent="0.25">
      <c r="B512" s="133"/>
      <c r="C512" s="133"/>
      <c r="D512" s="133"/>
      <c r="E512" s="133"/>
      <c r="F512" s="133"/>
      <c r="G512" s="133"/>
      <c r="H512" s="133"/>
      <c r="I512" s="133"/>
      <c r="J512" s="133"/>
      <c r="K512" s="133"/>
      <c r="L512" s="133"/>
      <c r="M512" s="288"/>
      <c r="N512" s="133"/>
      <c r="O512" s="133"/>
      <c r="P512" s="133"/>
      <c r="Q512" s="133"/>
      <c r="R512" s="47"/>
      <c r="S512" s="47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</row>
    <row r="513" spans="2:43" x14ac:dyDescent="0.25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2"/>
      <c r="S513" s="2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</row>
    <row r="514" spans="2:43" x14ac:dyDescent="0.25">
      <c r="B514" s="133"/>
      <c r="C514" s="133"/>
      <c r="D514" s="133"/>
      <c r="E514" s="133"/>
      <c r="F514" s="133"/>
      <c r="G514" s="133"/>
      <c r="H514" s="133"/>
      <c r="I514" s="133"/>
      <c r="J514" s="133"/>
      <c r="K514" s="133"/>
      <c r="L514" s="133"/>
      <c r="M514" s="288"/>
      <c r="N514" s="133"/>
      <c r="O514" s="133"/>
      <c r="P514" s="133"/>
      <c r="Q514" s="133"/>
      <c r="R514" s="47"/>
      <c r="S514" s="47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</row>
    <row r="515" spans="2:43" x14ac:dyDescent="0.25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2"/>
      <c r="S515" s="2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</row>
    <row r="516" spans="2:43" x14ac:dyDescent="0.25">
      <c r="B516" s="133"/>
      <c r="C516" s="133"/>
      <c r="D516" s="133"/>
      <c r="E516" s="133"/>
      <c r="F516" s="133"/>
      <c r="G516" s="133"/>
      <c r="H516" s="133"/>
      <c r="I516" s="133"/>
      <c r="J516" s="133"/>
      <c r="K516" s="133"/>
      <c r="L516" s="133"/>
      <c r="M516" s="288"/>
      <c r="N516" s="133"/>
      <c r="O516" s="133"/>
      <c r="P516" s="133"/>
      <c r="Q516" s="133"/>
      <c r="R516" s="47"/>
      <c r="S516" s="47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</row>
    <row r="517" spans="2:43" x14ac:dyDescent="0.25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2"/>
      <c r="S517" s="2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</row>
    <row r="518" spans="2:43" x14ac:dyDescent="0.25">
      <c r="B518" s="133"/>
      <c r="C518" s="133"/>
      <c r="D518" s="133"/>
      <c r="E518" s="133"/>
      <c r="F518" s="133"/>
      <c r="G518" s="133"/>
      <c r="H518" s="133"/>
      <c r="I518" s="133"/>
      <c r="J518" s="133"/>
      <c r="K518" s="133"/>
      <c r="L518" s="133"/>
      <c r="M518" s="288"/>
      <c r="N518" s="133"/>
      <c r="O518" s="133"/>
      <c r="P518" s="133"/>
      <c r="Q518" s="133"/>
      <c r="R518" s="47"/>
      <c r="S518" s="47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</row>
    <row r="519" spans="2:43" x14ac:dyDescent="0.25">
      <c r="B519" s="133"/>
      <c r="C519" s="133"/>
      <c r="D519" s="133"/>
      <c r="E519" s="133"/>
      <c r="F519" s="133"/>
      <c r="G519" s="133"/>
      <c r="H519" s="133"/>
      <c r="I519" s="133"/>
      <c r="J519" s="133"/>
      <c r="K519" s="133"/>
      <c r="L519" s="133"/>
      <c r="M519" s="288"/>
      <c r="N519" s="133"/>
      <c r="O519" s="133"/>
      <c r="P519" s="133"/>
      <c r="Q519" s="133"/>
      <c r="R519" s="22"/>
      <c r="S519" s="2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</row>
    <row r="520" spans="2:43" x14ac:dyDescent="0.25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22"/>
      <c r="S520" s="2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</row>
    <row r="521" spans="2:43" x14ac:dyDescent="0.25">
      <c r="B521" s="250"/>
      <c r="C521" s="250"/>
      <c r="D521" s="250"/>
      <c r="E521" s="250"/>
      <c r="F521" s="250"/>
      <c r="G521" s="250"/>
      <c r="H521" s="250"/>
      <c r="I521" s="250"/>
      <c r="J521" s="250"/>
      <c r="K521" s="250"/>
      <c r="L521" s="250"/>
      <c r="M521" s="289"/>
      <c r="N521" s="250"/>
      <c r="O521" s="250"/>
      <c r="P521" s="250"/>
      <c r="Q521" s="250"/>
      <c r="R521" s="250"/>
      <c r="S521" s="250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</row>
    <row r="522" spans="2:43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20"/>
      <c r="S522" s="20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</row>
    <row r="523" spans="2:43" x14ac:dyDescent="0.25">
      <c r="B523" s="133"/>
      <c r="C523" s="133"/>
      <c r="D523" s="133"/>
      <c r="E523" s="133"/>
      <c r="F523" s="133"/>
      <c r="G523" s="133"/>
      <c r="H523" s="133"/>
      <c r="I523" s="133"/>
      <c r="J523" s="133"/>
      <c r="K523" s="133"/>
      <c r="L523" s="133"/>
      <c r="M523" s="288"/>
      <c r="N523" s="133"/>
      <c r="O523" s="133"/>
      <c r="P523" s="133"/>
      <c r="Q523" s="133"/>
      <c r="R523" s="22"/>
      <c r="S523" s="2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</row>
    <row r="524" spans="2:43" x14ac:dyDescent="0.25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47"/>
      <c r="S524" s="47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</row>
    <row r="525" spans="2:43" x14ac:dyDescent="0.25">
      <c r="B525" s="133"/>
      <c r="C525" s="133"/>
      <c r="D525" s="133"/>
      <c r="E525" s="133"/>
      <c r="F525" s="133"/>
      <c r="G525" s="133"/>
      <c r="H525" s="133"/>
      <c r="I525" s="133"/>
      <c r="J525" s="133"/>
      <c r="K525" s="133"/>
      <c r="L525" s="133"/>
      <c r="M525" s="288"/>
      <c r="N525" s="133"/>
      <c r="O525" s="133"/>
      <c r="P525" s="133"/>
      <c r="Q525" s="133"/>
      <c r="R525" s="22"/>
      <c r="S525" s="2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</row>
    <row r="526" spans="2:43" x14ac:dyDescent="0.25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32"/>
      <c r="S526" s="3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</row>
    <row r="527" spans="2:43" x14ac:dyDescent="0.25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32"/>
      <c r="S527" s="3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</row>
    <row r="528" spans="2:43" x14ac:dyDescent="0.25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32"/>
      <c r="S528" s="3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</row>
    <row r="529" spans="2:43" x14ac:dyDescent="0.25">
      <c r="B529" s="133"/>
      <c r="C529" s="133"/>
      <c r="D529" s="133"/>
      <c r="E529" s="133"/>
      <c r="F529" s="133"/>
      <c r="G529" s="133"/>
      <c r="H529" s="133"/>
      <c r="I529" s="133"/>
      <c r="J529" s="133"/>
      <c r="K529" s="133"/>
      <c r="L529" s="133"/>
      <c r="M529" s="288"/>
      <c r="N529" s="133"/>
      <c r="O529" s="133"/>
      <c r="P529" s="133"/>
      <c r="Q529" s="133"/>
      <c r="R529" s="22"/>
      <c r="S529" s="2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</row>
    <row r="530" spans="2:43" x14ac:dyDescent="0.25">
      <c r="B530" s="133"/>
      <c r="C530" s="133"/>
      <c r="D530" s="133"/>
      <c r="E530" s="133"/>
      <c r="F530" s="133"/>
      <c r="G530" s="133"/>
      <c r="H530" s="133"/>
      <c r="I530" s="133"/>
      <c r="J530" s="133"/>
      <c r="K530" s="133"/>
      <c r="L530" s="133"/>
      <c r="M530" s="288"/>
      <c r="N530" s="133"/>
      <c r="O530" s="133"/>
      <c r="P530" s="133"/>
      <c r="Q530" s="133"/>
      <c r="R530" s="22"/>
      <c r="S530" s="2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</row>
    <row r="531" spans="2:43" x14ac:dyDescent="0.25">
      <c r="B531" s="133"/>
      <c r="C531" s="133"/>
      <c r="D531" s="133"/>
      <c r="E531" s="133"/>
      <c r="F531" s="133"/>
      <c r="G531" s="133"/>
      <c r="H531" s="133"/>
      <c r="I531" s="133"/>
      <c r="J531" s="133"/>
      <c r="K531" s="133"/>
      <c r="L531" s="133"/>
      <c r="M531" s="288"/>
      <c r="N531" s="133"/>
      <c r="O531" s="133"/>
      <c r="P531" s="133"/>
      <c r="Q531" s="133"/>
      <c r="R531" s="22"/>
      <c r="S531" s="2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</row>
    <row r="532" spans="2:43" x14ac:dyDescent="0.25">
      <c r="B532" s="133"/>
      <c r="C532" s="133"/>
      <c r="D532" s="133"/>
      <c r="E532" s="133"/>
      <c r="F532" s="133"/>
      <c r="G532" s="133"/>
      <c r="H532" s="133"/>
      <c r="I532" s="133"/>
      <c r="J532" s="133"/>
      <c r="K532" s="133"/>
      <c r="L532" s="133"/>
      <c r="M532" s="288"/>
      <c r="N532" s="133"/>
      <c r="O532" s="133"/>
      <c r="P532" s="133"/>
      <c r="Q532" s="133"/>
      <c r="R532" s="22"/>
      <c r="S532" s="2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</row>
    <row r="533" spans="2:43" x14ac:dyDescent="0.25">
      <c r="B533" s="133"/>
      <c r="C533" s="133"/>
      <c r="D533" s="133"/>
      <c r="E533" s="133"/>
      <c r="F533" s="133"/>
      <c r="G533" s="133"/>
      <c r="H533" s="133"/>
      <c r="I533" s="133"/>
      <c r="J533" s="133"/>
      <c r="K533" s="133"/>
      <c r="L533" s="133"/>
      <c r="M533" s="288"/>
      <c r="N533" s="133"/>
      <c r="O533" s="133"/>
      <c r="P533" s="133"/>
      <c r="Q533" s="133"/>
      <c r="R533" s="22"/>
      <c r="S533" s="2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</row>
    <row r="534" spans="2:43" x14ac:dyDescent="0.25">
      <c r="B534" s="133"/>
      <c r="C534" s="133"/>
      <c r="D534" s="133"/>
      <c r="E534" s="133"/>
      <c r="F534" s="133"/>
      <c r="G534" s="133"/>
      <c r="H534" s="133"/>
      <c r="I534" s="133"/>
      <c r="J534" s="133"/>
      <c r="K534" s="133"/>
      <c r="L534" s="133"/>
      <c r="M534" s="288"/>
      <c r="N534" s="133"/>
      <c r="O534" s="133"/>
      <c r="P534" s="133"/>
      <c r="Q534" s="133"/>
      <c r="R534" s="22"/>
      <c r="S534" s="2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</row>
    <row r="535" spans="2:43" x14ac:dyDescent="0.25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32"/>
      <c r="S535" s="3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</row>
    <row r="536" spans="2:43" x14ac:dyDescent="0.25">
      <c r="B536" s="133"/>
      <c r="C536" s="133"/>
      <c r="D536" s="133"/>
      <c r="E536" s="133"/>
      <c r="F536" s="133"/>
      <c r="G536" s="133"/>
      <c r="H536" s="133"/>
      <c r="I536" s="133"/>
      <c r="J536" s="133"/>
      <c r="K536" s="133"/>
      <c r="L536" s="133"/>
      <c r="M536" s="288"/>
      <c r="N536" s="133"/>
      <c r="O536" s="133"/>
      <c r="P536" s="133"/>
      <c r="Q536" s="133"/>
      <c r="R536" s="22"/>
      <c r="S536" s="2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</row>
    <row r="537" spans="2:43" x14ac:dyDescent="0.25">
      <c r="B537" s="133"/>
      <c r="C537" s="133"/>
      <c r="D537" s="133"/>
      <c r="E537" s="133"/>
      <c r="F537" s="133"/>
      <c r="G537" s="133"/>
      <c r="H537" s="133"/>
      <c r="I537" s="133"/>
      <c r="J537" s="133"/>
      <c r="K537" s="133"/>
      <c r="L537" s="133"/>
      <c r="M537" s="288"/>
      <c r="N537" s="133"/>
      <c r="O537" s="133"/>
      <c r="P537" s="133"/>
      <c r="Q537" s="133"/>
      <c r="R537" s="22"/>
      <c r="S537" s="2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</row>
    <row r="538" spans="2:43" x14ac:dyDescent="0.25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22"/>
      <c r="S538" s="2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</row>
    <row r="539" spans="2:43" x14ac:dyDescent="0.25">
      <c r="B539" s="133"/>
      <c r="C539" s="133"/>
      <c r="D539" s="133"/>
      <c r="E539" s="133"/>
      <c r="F539" s="133"/>
      <c r="G539" s="133"/>
      <c r="H539" s="133"/>
      <c r="I539" s="133"/>
      <c r="J539" s="133"/>
      <c r="K539" s="133"/>
      <c r="L539" s="133"/>
      <c r="M539" s="288"/>
      <c r="N539" s="133"/>
      <c r="O539" s="133"/>
      <c r="P539" s="133"/>
      <c r="Q539" s="133"/>
      <c r="R539" s="22"/>
      <c r="S539" s="2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</row>
    <row r="540" spans="2:43" x14ac:dyDescent="0.25">
      <c r="B540" s="133"/>
      <c r="C540" s="133"/>
      <c r="D540" s="133"/>
      <c r="E540" s="133"/>
      <c r="F540" s="133"/>
      <c r="G540" s="133"/>
      <c r="H540" s="133"/>
      <c r="I540" s="133"/>
      <c r="J540" s="133"/>
      <c r="K540" s="133"/>
      <c r="L540" s="133"/>
      <c r="M540" s="288"/>
      <c r="N540" s="133"/>
      <c r="O540" s="133"/>
      <c r="P540" s="133"/>
      <c r="Q540" s="133"/>
      <c r="R540" s="37"/>
      <c r="S540" s="37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</row>
    <row r="541" spans="2:43" x14ac:dyDescent="0.25">
      <c r="B541" s="133"/>
      <c r="C541" s="133"/>
      <c r="D541" s="133"/>
      <c r="E541" s="133"/>
      <c r="F541" s="133"/>
      <c r="G541" s="133"/>
      <c r="H541" s="133"/>
      <c r="I541" s="133"/>
      <c r="J541" s="133"/>
      <c r="K541" s="133"/>
      <c r="L541" s="133"/>
      <c r="M541" s="288"/>
      <c r="N541" s="133"/>
      <c r="O541" s="133"/>
      <c r="P541" s="133"/>
      <c r="Q541" s="133"/>
      <c r="R541" s="37"/>
      <c r="S541" s="37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</row>
    <row r="542" spans="2:43" x14ac:dyDescent="0.25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37"/>
      <c r="S542" s="37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</row>
    <row r="543" spans="2:43" x14ac:dyDescent="0.25">
      <c r="B543" s="249"/>
      <c r="C543" s="249"/>
      <c r="D543" s="249"/>
      <c r="E543" s="249"/>
      <c r="F543" s="249"/>
      <c r="G543" s="249"/>
      <c r="H543" s="249"/>
      <c r="I543" s="249"/>
      <c r="J543" s="249"/>
      <c r="K543" s="249"/>
      <c r="L543" s="249"/>
      <c r="M543" s="288"/>
      <c r="N543" s="249"/>
      <c r="O543" s="249"/>
      <c r="P543" s="249"/>
      <c r="Q543" s="249"/>
      <c r="R543" s="249"/>
      <c r="S543" s="249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</row>
    <row r="544" spans="2:43" x14ac:dyDescent="0.25">
      <c r="B544" s="133"/>
      <c r="C544" s="133"/>
      <c r="D544" s="133"/>
      <c r="E544" s="133"/>
      <c r="F544" s="133"/>
      <c r="G544" s="133"/>
      <c r="H544" s="133"/>
      <c r="I544" s="133"/>
      <c r="J544" s="133"/>
      <c r="K544" s="133"/>
      <c r="L544" s="133"/>
      <c r="M544" s="288"/>
      <c r="N544" s="133"/>
      <c r="O544" s="133"/>
      <c r="P544" s="133"/>
      <c r="Q544" s="133"/>
      <c r="R544" s="47"/>
      <c r="S544" s="47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</row>
    <row r="545" spans="2:43" x14ac:dyDescent="0.25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2"/>
      <c r="S545" s="2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</row>
    <row r="546" spans="2:43" x14ac:dyDescent="0.25">
      <c r="B546" s="133"/>
      <c r="C546" s="133"/>
      <c r="D546" s="133"/>
      <c r="E546" s="133"/>
      <c r="F546" s="133"/>
      <c r="G546" s="133"/>
      <c r="H546" s="133"/>
      <c r="I546" s="133"/>
      <c r="J546" s="133"/>
      <c r="K546" s="133"/>
      <c r="L546" s="133"/>
      <c r="M546" s="288"/>
      <c r="N546" s="133"/>
      <c r="O546" s="133"/>
      <c r="P546" s="133"/>
      <c r="Q546" s="133"/>
      <c r="R546" s="47"/>
      <c r="S546" s="47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</row>
    <row r="547" spans="2:43" x14ac:dyDescent="0.25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2"/>
      <c r="S547" s="2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</row>
    <row r="548" spans="2:43" x14ac:dyDescent="0.25">
      <c r="B548" s="133"/>
      <c r="C548" s="133"/>
      <c r="D548" s="133"/>
      <c r="E548" s="133"/>
      <c r="F548" s="133"/>
      <c r="G548" s="133"/>
      <c r="H548" s="133"/>
      <c r="I548" s="133"/>
      <c r="J548" s="133"/>
      <c r="K548" s="133"/>
      <c r="L548" s="133"/>
      <c r="M548" s="288"/>
      <c r="N548" s="133"/>
      <c r="O548" s="133"/>
      <c r="P548" s="133"/>
      <c r="Q548" s="133"/>
      <c r="R548" s="47"/>
      <c r="S548" s="47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</row>
    <row r="549" spans="2:43" x14ac:dyDescent="0.25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2"/>
      <c r="S549" s="2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</row>
    <row r="550" spans="2:43" x14ac:dyDescent="0.25">
      <c r="B550" s="133"/>
      <c r="C550" s="133"/>
      <c r="D550" s="133"/>
      <c r="E550" s="133"/>
      <c r="F550" s="133"/>
      <c r="G550" s="133"/>
      <c r="H550" s="133"/>
      <c r="I550" s="133"/>
      <c r="J550" s="133"/>
      <c r="K550" s="133"/>
      <c r="L550" s="133"/>
      <c r="M550" s="288"/>
      <c r="N550" s="133"/>
      <c r="O550" s="133"/>
      <c r="P550" s="133"/>
      <c r="Q550" s="133"/>
      <c r="R550" s="47"/>
      <c r="S550" s="47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</row>
    <row r="551" spans="2:43" x14ac:dyDescent="0.25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2"/>
      <c r="S551" s="2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</row>
    <row r="552" spans="2:43" x14ac:dyDescent="0.25"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288"/>
      <c r="N552" s="133"/>
      <c r="O552" s="133"/>
      <c r="P552" s="133"/>
      <c r="Q552" s="133"/>
      <c r="R552" s="47"/>
      <c r="S552" s="47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</row>
    <row r="553" spans="2:43" x14ac:dyDescent="0.25">
      <c r="B553" s="133"/>
      <c r="C553" s="133"/>
      <c r="D553" s="133"/>
      <c r="E553" s="133"/>
      <c r="F553" s="133"/>
      <c r="G553" s="133"/>
      <c r="H553" s="133"/>
      <c r="I553" s="133"/>
      <c r="J553" s="133"/>
      <c r="K553" s="133"/>
      <c r="L553" s="133"/>
      <c r="M553" s="288"/>
      <c r="N553" s="133"/>
      <c r="O553" s="133"/>
      <c r="P553" s="133"/>
      <c r="Q553" s="133"/>
      <c r="R553" s="22"/>
      <c r="S553" s="2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</row>
    <row r="554" spans="2:43" x14ac:dyDescent="0.25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22"/>
      <c r="S554" s="2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</row>
    <row r="555" spans="2:43" x14ac:dyDescent="0.25">
      <c r="B555" s="133"/>
      <c r="C555" s="133"/>
      <c r="D555" s="133"/>
      <c r="E555" s="133"/>
      <c r="F555" s="133"/>
      <c r="G555" s="133"/>
      <c r="H555" s="133"/>
      <c r="I555" s="133"/>
      <c r="J555" s="133"/>
      <c r="K555" s="133"/>
      <c r="L555" s="133"/>
      <c r="M555" s="288"/>
      <c r="N555" s="133"/>
      <c r="O555" s="133"/>
      <c r="P555" s="133"/>
      <c r="Q555" s="133"/>
      <c r="R555" s="22"/>
      <c r="S555" s="2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</row>
    <row r="556" spans="2:43" x14ac:dyDescent="0.25">
      <c r="B556" s="133"/>
      <c r="C556" s="133"/>
      <c r="D556" s="133"/>
      <c r="E556" s="133"/>
      <c r="F556" s="133"/>
      <c r="G556" s="133"/>
      <c r="H556" s="133"/>
      <c r="I556" s="133"/>
      <c r="J556" s="133"/>
      <c r="K556" s="133"/>
      <c r="L556" s="133"/>
      <c r="M556" s="288"/>
      <c r="N556" s="133"/>
      <c r="O556" s="133"/>
      <c r="P556" s="133"/>
      <c r="Q556" s="133"/>
      <c r="R556" s="37"/>
      <c r="S556" s="37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</row>
    <row r="557" spans="2:43" x14ac:dyDescent="0.25">
      <c r="B557" s="133"/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288"/>
      <c r="N557" s="133"/>
      <c r="O557" s="133"/>
      <c r="P557" s="133"/>
      <c r="Q557" s="133"/>
      <c r="R557" s="37"/>
      <c r="S557" s="37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</row>
    <row r="558" spans="2:43" x14ac:dyDescent="0.25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47"/>
      <c r="S558" s="47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</row>
    <row r="559" spans="2:43" x14ac:dyDescent="0.25">
      <c r="B559" s="133"/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288"/>
      <c r="N559" s="133"/>
      <c r="O559" s="133"/>
      <c r="P559" s="133"/>
      <c r="Q559" s="133"/>
      <c r="R559" s="22"/>
      <c r="S559" s="2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</row>
    <row r="560" spans="2:43" x14ac:dyDescent="0.25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</row>
    <row r="561" spans="2:43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</row>
    <row r="562" spans="2:43" x14ac:dyDescent="0.25">
      <c r="B562" s="250"/>
      <c r="C562" s="250"/>
      <c r="D562" s="250"/>
      <c r="E562" s="250"/>
      <c r="F562" s="250"/>
      <c r="G562" s="250"/>
      <c r="H562" s="250"/>
      <c r="I562" s="250"/>
      <c r="J562" s="250"/>
      <c r="K562" s="250"/>
      <c r="L562" s="250"/>
      <c r="M562" s="289"/>
      <c r="N562" s="250"/>
      <c r="O562" s="250"/>
      <c r="P562" s="250"/>
      <c r="Q562" s="250"/>
      <c r="R562" s="250"/>
      <c r="S562" s="250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</row>
    <row r="563" spans="2:43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20"/>
      <c r="S563" s="20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</row>
    <row r="564" spans="2:43" x14ac:dyDescent="0.25">
      <c r="B564" s="133"/>
      <c r="C564" s="133"/>
      <c r="D564" s="133"/>
      <c r="E564" s="133"/>
      <c r="F564" s="133"/>
      <c r="G564" s="133"/>
      <c r="H564" s="133"/>
      <c r="I564" s="133"/>
      <c r="J564" s="133"/>
      <c r="K564" s="133"/>
      <c r="L564" s="133"/>
      <c r="M564" s="288"/>
      <c r="N564" s="133"/>
      <c r="O564" s="133"/>
      <c r="P564" s="133"/>
      <c r="Q564" s="133"/>
      <c r="R564" s="22"/>
      <c r="S564" s="2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</row>
    <row r="565" spans="2:43" x14ac:dyDescent="0.25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47"/>
      <c r="S565" s="47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</row>
    <row r="566" spans="2:43" x14ac:dyDescent="0.25">
      <c r="B566" s="133"/>
      <c r="C566" s="133"/>
      <c r="D566" s="133"/>
      <c r="E566" s="133"/>
      <c r="F566" s="133"/>
      <c r="G566" s="133"/>
      <c r="H566" s="133"/>
      <c r="I566" s="133"/>
      <c r="J566" s="133"/>
      <c r="K566" s="133"/>
      <c r="L566" s="133"/>
      <c r="M566" s="288"/>
      <c r="N566" s="133"/>
      <c r="O566" s="133"/>
      <c r="P566" s="133"/>
      <c r="Q566" s="133"/>
      <c r="R566" s="22"/>
      <c r="S566" s="2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</row>
    <row r="567" spans="2:43" x14ac:dyDescent="0.25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32"/>
      <c r="S567" s="3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</row>
    <row r="568" spans="2:43" x14ac:dyDescent="0.25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32"/>
      <c r="S568" s="3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</row>
    <row r="569" spans="2:43" x14ac:dyDescent="0.25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32"/>
      <c r="S569" s="3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</row>
    <row r="570" spans="2:43" x14ac:dyDescent="0.25">
      <c r="B570" s="133"/>
      <c r="C570" s="133"/>
      <c r="D570" s="133"/>
      <c r="E570" s="133"/>
      <c r="F570" s="133"/>
      <c r="G570" s="133"/>
      <c r="H570" s="133"/>
      <c r="I570" s="133"/>
      <c r="J570" s="133"/>
      <c r="K570" s="133"/>
      <c r="L570" s="133"/>
      <c r="M570" s="288"/>
      <c r="N570" s="133"/>
      <c r="O570" s="133"/>
      <c r="P570" s="133"/>
      <c r="Q570" s="133"/>
      <c r="R570" s="22"/>
      <c r="S570" s="2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</row>
    <row r="571" spans="2:43" x14ac:dyDescent="0.25">
      <c r="B571" s="133"/>
      <c r="C571" s="133"/>
      <c r="D571" s="133"/>
      <c r="E571" s="133"/>
      <c r="F571" s="133"/>
      <c r="G571" s="133"/>
      <c r="H571" s="133"/>
      <c r="I571" s="133"/>
      <c r="J571" s="133"/>
      <c r="K571" s="133"/>
      <c r="L571" s="133"/>
      <c r="M571" s="288"/>
      <c r="N571" s="133"/>
      <c r="O571" s="133"/>
      <c r="P571" s="133"/>
      <c r="Q571" s="133"/>
      <c r="R571" s="22"/>
      <c r="S571" s="2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</row>
    <row r="572" spans="2:43" x14ac:dyDescent="0.25">
      <c r="B572" s="133"/>
      <c r="C572" s="133"/>
      <c r="D572" s="133"/>
      <c r="E572" s="133"/>
      <c r="F572" s="133"/>
      <c r="G572" s="133"/>
      <c r="H572" s="133"/>
      <c r="I572" s="133"/>
      <c r="J572" s="133"/>
      <c r="K572" s="133"/>
      <c r="L572" s="133"/>
      <c r="M572" s="288"/>
      <c r="N572" s="133"/>
      <c r="O572" s="133"/>
      <c r="P572" s="133"/>
      <c r="Q572" s="133"/>
      <c r="R572" s="22"/>
      <c r="S572" s="2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</row>
    <row r="573" spans="2:43" x14ac:dyDescent="0.25">
      <c r="B573" s="133"/>
      <c r="C573" s="133"/>
      <c r="D573" s="133"/>
      <c r="E573" s="133"/>
      <c r="F573" s="133"/>
      <c r="G573" s="133"/>
      <c r="H573" s="133"/>
      <c r="I573" s="133"/>
      <c r="J573" s="133"/>
      <c r="K573" s="133"/>
      <c r="L573" s="133"/>
      <c r="M573" s="288"/>
      <c r="N573" s="133"/>
      <c r="O573" s="133"/>
      <c r="P573" s="133"/>
      <c r="Q573" s="133"/>
      <c r="R573" s="22"/>
      <c r="S573" s="2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</row>
    <row r="574" spans="2:43" x14ac:dyDescent="0.25">
      <c r="B574" s="133"/>
      <c r="C574" s="133"/>
      <c r="D574" s="133"/>
      <c r="E574" s="133"/>
      <c r="F574" s="133"/>
      <c r="G574" s="133"/>
      <c r="H574" s="133"/>
      <c r="I574" s="133"/>
      <c r="J574" s="133"/>
      <c r="K574" s="133"/>
      <c r="L574" s="133"/>
      <c r="M574" s="288"/>
      <c r="N574" s="133"/>
      <c r="O574" s="133"/>
      <c r="P574" s="133"/>
      <c r="Q574" s="133"/>
      <c r="R574" s="22"/>
      <c r="S574" s="2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</row>
    <row r="575" spans="2:43" x14ac:dyDescent="0.25">
      <c r="B575" s="133"/>
      <c r="C575" s="133"/>
      <c r="D575" s="133"/>
      <c r="E575" s="133"/>
      <c r="F575" s="133"/>
      <c r="G575" s="133"/>
      <c r="H575" s="133"/>
      <c r="I575" s="133"/>
      <c r="J575" s="133"/>
      <c r="K575" s="133"/>
      <c r="L575" s="133"/>
      <c r="M575" s="288"/>
      <c r="N575" s="133"/>
      <c r="O575" s="133"/>
      <c r="P575" s="133"/>
      <c r="Q575" s="133"/>
      <c r="R575" s="22"/>
      <c r="S575" s="2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</row>
    <row r="576" spans="2:43" x14ac:dyDescent="0.25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32"/>
      <c r="S576" s="3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</row>
    <row r="577" spans="2:43" x14ac:dyDescent="0.25">
      <c r="B577" s="133"/>
      <c r="C577" s="133"/>
      <c r="D577" s="133"/>
      <c r="E577" s="133"/>
      <c r="F577" s="133"/>
      <c r="G577" s="133"/>
      <c r="H577" s="133"/>
      <c r="I577" s="133"/>
      <c r="J577" s="133"/>
      <c r="K577" s="133"/>
      <c r="L577" s="133"/>
      <c r="M577" s="288"/>
      <c r="N577" s="133"/>
      <c r="O577" s="133"/>
      <c r="P577" s="133"/>
      <c r="Q577" s="133"/>
      <c r="R577" s="22"/>
      <c r="S577" s="2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</row>
    <row r="578" spans="2:43" x14ac:dyDescent="0.25">
      <c r="B578" s="133"/>
      <c r="C578" s="133"/>
      <c r="D578" s="133"/>
      <c r="E578" s="133"/>
      <c r="F578" s="133"/>
      <c r="G578" s="133"/>
      <c r="H578" s="133"/>
      <c r="I578" s="133"/>
      <c r="J578" s="133"/>
      <c r="K578" s="133"/>
      <c r="L578" s="133"/>
      <c r="M578" s="288"/>
      <c r="N578" s="133"/>
      <c r="O578" s="133"/>
      <c r="P578" s="133"/>
      <c r="Q578" s="133"/>
      <c r="R578" s="22"/>
      <c r="S578" s="2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</row>
    <row r="579" spans="2:43" x14ac:dyDescent="0.25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22"/>
      <c r="S579" s="2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</row>
    <row r="580" spans="2:43" x14ac:dyDescent="0.25">
      <c r="B580" s="133"/>
      <c r="C580" s="133"/>
      <c r="D580" s="133"/>
      <c r="E580" s="133"/>
      <c r="F580" s="133"/>
      <c r="G580" s="133"/>
      <c r="H580" s="133"/>
      <c r="I580" s="133"/>
      <c r="J580" s="133"/>
      <c r="K580" s="133"/>
      <c r="L580" s="133"/>
      <c r="M580" s="288"/>
      <c r="N580" s="133"/>
      <c r="O580" s="133"/>
      <c r="P580" s="133"/>
      <c r="Q580" s="133"/>
      <c r="R580" s="22"/>
      <c r="S580" s="2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</row>
    <row r="581" spans="2:43" x14ac:dyDescent="0.25">
      <c r="B581" s="133"/>
      <c r="C581" s="133"/>
      <c r="D581" s="133"/>
      <c r="E581" s="133"/>
      <c r="F581" s="133"/>
      <c r="G581" s="133"/>
      <c r="H581" s="133"/>
      <c r="I581" s="133"/>
      <c r="J581" s="133"/>
      <c r="K581" s="133"/>
      <c r="L581" s="133"/>
      <c r="M581" s="288"/>
      <c r="N581" s="133"/>
      <c r="O581" s="133"/>
      <c r="P581" s="133"/>
      <c r="Q581" s="133"/>
      <c r="R581" s="37"/>
      <c r="S581" s="37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</row>
    <row r="582" spans="2:43" x14ac:dyDescent="0.25">
      <c r="B582" s="133"/>
      <c r="C582" s="133"/>
      <c r="D582" s="133"/>
      <c r="E582" s="133"/>
      <c r="F582" s="133"/>
      <c r="G582" s="133"/>
      <c r="H582" s="133"/>
      <c r="I582" s="133"/>
      <c r="J582" s="133"/>
      <c r="K582" s="133"/>
      <c r="L582" s="133"/>
      <c r="M582" s="288"/>
      <c r="N582" s="133"/>
      <c r="O582" s="133"/>
      <c r="P582" s="133"/>
      <c r="Q582" s="133"/>
      <c r="R582" s="37"/>
      <c r="S582" s="37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</row>
    <row r="583" spans="2:43" x14ac:dyDescent="0.25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37"/>
      <c r="S583" s="37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</row>
    <row r="584" spans="2:43" x14ac:dyDescent="0.25">
      <c r="B584" s="249"/>
      <c r="C584" s="249"/>
      <c r="D584" s="249"/>
      <c r="E584" s="249"/>
      <c r="F584" s="249"/>
      <c r="G584" s="249"/>
      <c r="H584" s="249"/>
      <c r="I584" s="249"/>
      <c r="J584" s="249"/>
      <c r="K584" s="249"/>
      <c r="L584" s="249"/>
      <c r="M584" s="288"/>
      <c r="N584" s="249"/>
      <c r="O584" s="249"/>
      <c r="P584" s="249"/>
      <c r="Q584" s="249"/>
      <c r="R584" s="249"/>
      <c r="S584" s="249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</row>
    <row r="585" spans="2:43" x14ac:dyDescent="0.25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</row>
    <row r="586" spans="2:43" x14ac:dyDescent="0.25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</row>
    <row r="587" spans="2:43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</row>
    <row r="588" spans="2:43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</row>
    <row r="589" spans="2:43" x14ac:dyDescent="0.25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</row>
    <row r="590" spans="2:43" x14ac:dyDescent="0.25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</row>
    <row r="591" spans="2:43" x14ac:dyDescent="0.25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</row>
    <row r="592" spans="2:43" x14ac:dyDescent="0.25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</row>
    <row r="593" spans="2:43" x14ac:dyDescent="0.25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</row>
    <row r="594" spans="2:43" x14ac:dyDescent="0.25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</row>
    <row r="595" spans="2:43" x14ac:dyDescent="0.25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</row>
    <row r="596" spans="2:43" x14ac:dyDescent="0.25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</row>
    <row r="597" spans="2:43" x14ac:dyDescent="0.25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</row>
    <row r="598" spans="2:43" x14ac:dyDescent="0.2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</row>
    <row r="599" spans="2:43" x14ac:dyDescent="0.25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</row>
    <row r="600" spans="2:43" x14ac:dyDescent="0.25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</row>
    <row r="601" spans="2:43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</row>
    <row r="602" spans="2:43" x14ac:dyDescent="0.25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</row>
    <row r="603" spans="2:43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</row>
    <row r="604" spans="2:43" x14ac:dyDescent="0.25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</row>
    <row r="605" spans="2:43" x14ac:dyDescent="0.25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</row>
    <row r="606" spans="2:43" x14ac:dyDescent="0.25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</row>
    <row r="607" spans="2:43" x14ac:dyDescent="0.25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</row>
    <row r="608" spans="2:43" x14ac:dyDescent="0.25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</row>
    <row r="609" spans="2:43" x14ac:dyDescent="0.25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</row>
    <row r="610" spans="2:43" x14ac:dyDescent="0.25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</row>
    <row r="611" spans="2:43" x14ac:dyDescent="0.25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</row>
    <row r="612" spans="2:43" x14ac:dyDescent="0.25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</row>
    <row r="613" spans="2:43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</row>
    <row r="614" spans="2:43" x14ac:dyDescent="0.25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</row>
    <row r="615" spans="2:43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</row>
    <row r="616" spans="2:43" x14ac:dyDescent="0.25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</row>
    <row r="617" spans="2:43" x14ac:dyDescent="0.25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</row>
    <row r="618" spans="2:43" x14ac:dyDescent="0.25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</row>
    <row r="619" spans="2:43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</row>
    <row r="620" spans="2:43" x14ac:dyDescent="0.25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</row>
    <row r="621" spans="2:43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</row>
    <row r="622" spans="2:43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</row>
    <row r="623" spans="2:43" x14ac:dyDescent="0.25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</row>
    <row r="624" spans="2:43" x14ac:dyDescent="0.25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</row>
    <row r="625" spans="2:43" x14ac:dyDescent="0.25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</row>
    <row r="626" spans="2:43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</row>
    <row r="627" spans="2:43" x14ac:dyDescent="0.25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</row>
    <row r="628" spans="2:43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</row>
    <row r="629" spans="2:43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</row>
    <row r="630" spans="2:43" x14ac:dyDescent="0.25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</row>
    <row r="631" spans="2:43" x14ac:dyDescent="0.25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</row>
    <row r="632" spans="2:43" x14ac:dyDescent="0.25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</row>
    <row r="633" spans="2:43" x14ac:dyDescent="0.25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</row>
    <row r="634" spans="2:43" x14ac:dyDescent="0.25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</row>
    <row r="635" spans="2:43" x14ac:dyDescent="0.25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</row>
    <row r="636" spans="2:43" x14ac:dyDescent="0.25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</row>
    <row r="637" spans="2:43" x14ac:dyDescent="0.25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</row>
    <row r="638" spans="2:43" x14ac:dyDescent="0.25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</row>
    <row r="639" spans="2:43" x14ac:dyDescent="0.25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</row>
    <row r="640" spans="2:43" x14ac:dyDescent="0.25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</row>
    <row r="641" spans="2:43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</row>
    <row r="642" spans="2:43" x14ac:dyDescent="0.25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</row>
    <row r="643" spans="2:43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</row>
    <row r="644" spans="2:43" x14ac:dyDescent="0.25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</row>
    <row r="645" spans="2:43" x14ac:dyDescent="0.25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</row>
    <row r="646" spans="2:43" x14ac:dyDescent="0.25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</row>
    <row r="647" spans="2:43" x14ac:dyDescent="0.25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</row>
    <row r="648" spans="2:43" x14ac:dyDescent="0.25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Z648" s="12"/>
      <c r="AA648" s="12"/>
      <c r="AB648" s="12"/>
      <c r="AC648" s="12"/>
      <c r="AD648" s="12"/>
      <c r="AE648" s="12"/>
      <c r="AF648" s="12"/>
      <c r="AG648" s="12"/>
      <c r="AJ648" s="12"/>
      <c r="AK648" s="12"/>
      <c r="AL648" s="12"/>
      <c r="AM648" s="12"/>
      <c r="AN648" s="12"/>
      <c r="AO648" s="12"/>
      <c r="AP648" s="12"/>
      <c r="AQ648" s="12"/>
    </row>
    <row r="649" spans="2:43" x14ac:dyDescent="0.25">
      <c r="AJ649" s="12"/>
      <c r="AK649" s="12"/>
      <c r="AL649" s="12"/>
      <c r="AM649" s="12"/>
      <c r="AN649" s="12"/>
      <c r="AO649" s="12"/>
      <c r="AP649" s="12"/>
      <c r="AQ649" s="12"/>
    </row>
    <row r="650" spans="2:43" x14ac:dyDescent="0.25">
      <c r="AJ650" s="12"/>
      <c r="AK650" s="12"/>
      <c r="AL650" s="12"/>
      <c r="AM650" s="12"/>
      <c r="AN650" s="12"/>
      <c r="AO650" s="12"/>
      <c r="AP650" s="12"/>
      <c r="AQ650" s="12"/>
    </row>
    <row r="651" spans="2:43" x14ac:dyDescent="0.25">
      <c r="AJ651" s="12"/>
      <c r="AK651" s="12"/>
      <c r="AL651" s="12"/>
      <c r="AM651" s="12"/>
      <c r="AN651" s="12"/>
      <c r="AO651" s="12"/>
      <c r="AP651" s="12"/>
      <c r="AQ651" s="12"/>
    </row>
    <row r="652" spans="2:43" x14ac:dyDescent="0.25">
      <c r="AJ652" s="12"/>
      <c r="AK652" s="12"/>
      <c r="AL652" s="12"/>
      <c r="AM652" s="12"/>
      <c r="AN652" s="12"/>
      <c r="AO652" s="12"/>
      <c r="AP652" s="12"/>
      <c r="AQ652" s="12"/>
    </row>
  </sheetData>
  <pageMargins left="1" right="1" top="1" bottom="1" header="0.5" footer="0.5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50"/>
  <sheetViews>
    <sheetView zoomScaleNormal="100" workbookViewId="0">
      <selection sqref="A1:XFD1048576"/>
    </sheetView>
  </sheetViews>
  <sheetFormatPr baseColWidth="10" defaultColWidth="9.5" defaultRowHeight="15.75" x14ac:dyDescent="0.25"/>
  <cols>
    <col min="1" max="1" width="6.5" style="3" customWidth="1"/>
    <col min="2" max="2" width="31.375" style="3" customWidth="1"/>
    <col min="3" max="9" width="7.375" style="3" bestFit="1" customWidth="1"/>
    <col min="10" max="10" width="7.5" style="3" customWidth="1"/>
    <col min="11" max="11" width="27.25" style="3" customWidth="1"/>
    <col min="12" max="12" width="7.5" style="3" customWidth="1"/>
    <col min="13" max="14" width="7.5" style="3" bestFit="1" customWidth="1"/>
    <col min="15" max="19" width="7.5" style="3" customWidth="1"/>
    <col min="20" max="20" width="29.25" style="3" customWidth="1"/>
    <col min="21" max="21" width="7.5" style="3" customWidth="1"/>
    <col min="22" max="22" width="9" style="3" customWidth="1"/>
    <col min="23" max="16384" width="9.5" style="3"/>
  </cols>
  <sheetData>
    <row r="1" spans="1:27" x14ac:dyDescent="0.25">
      <c r="A1" s="151"/>
      <c r="J1" s="12"/>
      <c r="V1" s="12"/>
    </row>
    <row r="2" spans="1:27" x14ac:dyDescent="0.25">
      <c r="A2" s="151"/>
      <c r="J2" s="12"/>
      <c r="S2" s="12"/>
      <c r="V2" s="12"/>
    </row>
    <row r="3" spans="1:27" x14ac:dyDescent="0.25">
      <c r="A3" s="151"/>
      <c r="B3" s="8" t="s">
        <v>271</v>
      </c>
      <c r="C3" s="8"/>
      <c r="D3" s="8"/>
      <c r="E3" s="8"/>
      <c r="F3" s="8"/>
      <c r="G3" s="8"/>
      <c r="H3" s="8"/>
      <c r="I3" s="8"/>
      <c r="J3" s="8"/>
      <c r="K3" s="8" t="s">
        <v>271</v>
      </c>
      <c r="L3" s="8"/>
      <c r="M3" s="8"/>
      <c r="N3" s="8"/>
      <c r="O3" s="8"/>
      <c r="P3" s="8"/>
      <c r="Q3" s="8"/>
      <c r="R3" s="8"/>
      <c r="S3" s="8"/>
      <c r="T3" s="8" t="s">
        <v>271</v>
      </c>
      <c r="U3" s="8"/>
      <c r="V3" s="12"/>
    </row>
    <row r="4" spans="1:27" x14ac:dyDescent="0.25">
      <c r="A4" s="151"/>
      <c r="B4" s="9"/>
      <c r="C4" s="10">
        <v>1934</v>
      </c>
      <c r="D4" s="10">
        <v>1935</v>
      </c>
      <c r="E4" s="10">
        <v>1936</v>
      </c>
      <c r="F4" s="10">
        <v>1937</v>
      </c>
      <c r="G4" s="10">
        <v>1938</v>
      </c>
      <c r="H4" s="10">
        <v>1939</v>
      </c>
      <c r="I4" s="10">
        <v>1940</v>
      </c>
      <c r="J4" s="21"/>
      <c r="K4" s="9"/>
      <c r="L4" s="10">
        <v>1940</v>
      </c>
      <c r="M4" s="10">
        <v>1941</v>
      </c>
      <c r="N4" s="10">
        <v>1942</v>
      </c>
      <c r="O4" s="10">
        <v>1943</v>
      </c>
      <c r="P4" s="10">
        <v>1944</v>
      </c>
      <c r="Q4" s="10">
        <v>1945</v>
      </c>
      <c r="R4" s="10">
        <v>1946</v>
      </c>
      <c r="S4" s="21"/>
      <c r="T4" s="9"/>
      <c r="U4" s="10">
        <v>1946</v>
      </c>
      <c r="V4" s="10">
        <v>1947</v>
      </c>
      <c r="W4" s="10">
        <v>1948</v>
      </c>
      <c r="X4" s="10">
        <v>1949</v>
      </c>
      <c r="Y4" s="10">
        <v>1950</v>
      </c>
      <c r="Z4" s="10">
        <v>1951</v>
      </c>
      <c r="AA4" s="10">
        <v>1952</v>
      </c>
    </row>
    <row r="5" spans="1:27" x14ac:dyDescent="0.25">
      <c r="A5" s="151"/>
      <c r="B5" s="7" t="s">
        <v>50</v>
      </c>
      <c r="C5" s="21"/>
      <c r="D5" s="21"/>
      <c r="E5" s="21"/>
      <c r="F5" s="21"/>
      <c r="G5" s="21"/>
      <c r="H5" s="21"/>
      <c r="I5" s="21"/>
      <c r="J5" s="21"/>
      <c r="K5" s="7" t="s">
        <v>50</v>
      </c>
      <c r="L5" s="21"/>
      <c r="M5" s="21"/>
      <c r="N5" s="21"/>
      <c r="O5" s="21"/>
      <c r="P5" s="21"/>
      <c r="Q5" s="21"/>
      <c r="R5" s="21"/>
      <c r="S5" s="21"/>
      <c r="T5" s="7" t="s">
        <v>50</v>
      </c>
      <c r="U5" s="21"/>
      <c r="V5" s="12"/>
    </row>
    <row r="6" spans="1:27" x14ac:dyDescent="0.25">
      <c r="A6" s="151"/>
      <c r="B6" s="196" t="s">
        <v>182</v>
      </c>
      <c r="C6" s="64">
        <f>'Cuadro Gral'!Q6</f>
        <v>118.61749078260311</v>
      </c>
      <c r="D6" s="64">
        <f>'Cuadro Gral'!R6</f>
        <v>129.17444746225479</v>
      </c>
      <c r="E6" s="64">
        <f>'Cuadro Gral'!S6</f>
        <v>145.83795118488567</v>
      </c>
      <c r="F6" s="64">
        <f>'Cuadro Gral'!T6</f>
        <v>153.27568669531482</v>
      </c>
      <c r="G6" s="64">
        <f>'Cuadro Gral'!U6</f>
        <v>148.21758903436941</v>
      </c>
      <c r="H6" s="64">
        <f>'Cuadro Gral'!V6</f>
        <v>160.07499615711896</v>
      </c>
      <c r="I6" s="64">
        <f>'Cuadro Gral'!W6</f>
        <v>174.16159581894544</v>
      </c>
      <c r="J6" s="64"/>
      <c r="K6" s="288" t="s">
        <v>182</v>
      </c>
      <c r="L6" s="64">
        <f>'Cuadro Gral'!W6</f>
        <v>174.16159581894544</v>
      </c>
      <c r="M6" s="64">
        <f>'Cuadro Gral'!X6</f>
        <v>204.98819827889878</v>
      </c>
      <c r="N6" s="64">
        <f>'Cuadro Gral'!Y6</f>
        <v>243.73096775361066</v>
      </c>
      <c r="O6" s="64">
        <f>'Cuadro Gral'!Z6</f>
        <v>285.16523227172445</v>
      </c>
      <c r="P6" s="64">
        <f>'Cuadro Gral'!AA6</f>
        <v>307.97845085346245</v>
      </c>
      <c r="Q6" s="64">
        <f>'Cuadro Gral'!AB6</f>
        <v>304.89866634492785</v>
      </c>
      <c r="R6" s="64">
        <f>'Cuadro Gral'!AC6</f>
        <v>269.5304210489162</v>
      </c>
      <c r="S6" s="64"/>
      <c r="T6" s="196" t="s">
        <v>182</v>
      </c>
      <c r="U6" s="64">
        <f>'Cuadro Gral'!AC6</f>
        <v>269.5304210489162</v>
      </c>
      <c r="V6" s="64">
        <f>'Cuadro Gral'!AD6</f>
        <v>266.56558641737814</v>
      </c>
      <c r="W6" s="64">
        <f>'Cuadro Gral'!AE6</f>
        <v>277.49477546049064</v>
      </c>
      <c r="X6" s="64">
        <f>'Cuadro Gral'!AF6</f>
        <v>275.82980680772772</v>
      </c>
      <c r="Y6" s="64">
        <f>'Cuadro Gral'!AG6</f>
        <v>299.827</v>
      </c>
      <c r="Z6" s="64">
        <f>'Cuadro Gral'!AH6</f>
        <v>323.81316000000004</v>
      </c>
      <c r="AA6" s="64">
        <f>'Cuadro Gral'!AI6</f>
        <v>337.08949956000004</v>
      </c>
    </row>
    <row r="7" spans="1:27" x14ac:dyDescent="0.25">
      <c r="A7" s="151"/>
      <c r="B7" s="196" t="s">
        <v>23</v>
      </c>
      <c r="C7" s="64">
        <f>'Cuadro Gral'!Q7</f>
        <v>10.8</v>
      </c>
      <c r="D7" s="64">
        <f>'Cuadro Gral'!R7</f>
        <v>8.9</v>
      </c>
      <c r="E7" s="64">
        <f>'Cuadro Gral'!S7</f>
        <v>12.9</v>
      </c>
      <c r="F7" s="64">
        <f>'Cuadro Gral'!T7</f>
        <v>5.0999999999999996</v>
      </c>
      <c r="G7" s="64">
        <f>'Cuadro Gral'!U7</f>
        <v>-3.3</v>
      </c>
      <c r="H7" s="64">
        <f>'Cuadro Gral'!V7</f>
        <v>8</v>
      </c>
      <c r="I7" s="64">
        <f>'Cuadro Gral'!W7</f>
        <v>8.8000000000000007</v>
      </c>
      <c r="J7" s="64"/>
      <c r="K7" s="288" t="s">
        <v>23</v>
      </c>
      <c r="L7" s="64">
        <f>'Cuadro Gral'!W7</f>
        <v>8.8000000000000007</v>
      </c>
      <c r="M7" s="64">
        <f>'Cuadro Gral'!X7</f>
        <v>17.7</v>
      </c>
      <c r="N7" s="64">
        <f>'Cuadro Gral'!Y7</f>
        <v>18.899999999999999</v>
      </c>
      <c r="O7" s="64">
        <f>'Cuadro Gral'!Z7</f>
        <v>17</v>
      </c>
      <c r="P7" s="64">
        <f>'Cuadro Gral'!AA7</f>
        <v>8</v>
      </c>
      <c r="Q7" s="64">
        <f>'Cuadro Gral'!AB7</f>
        <v>-1</v>
      </c>
      <c r="R7" s="64">
        <f>'Cuadro Gral'!AC7</f>
        <v>-11.6</v>
      </c>
      <c r="S7" s="64"/>
      <c r="T7" s="196" t="s">
        <v>23</v>
      </c>
      <c r="U7" s="64">
        <f>'Cuadro Gral'!AC7</f>
        <v>-11.6</v>
      </c>
      <c r="V7" s="64">
        <f>'Cuadro Gral'!AD7</f>
        <v>-1.1000000000000001</v>
      </c>
      <c r="W7" s="64">
        <f>'Cuadro Gral'!AE7</f>
        <v>4.0999999999999996</v>
      </c>
      <c r="X7" s="64">
        <f>'Cuadro Gral'!AF7</f>
        <v>-0.6</v>
      </c>
      <c r="Y7" s="64">
        <f>'Cuadro Gral'!AG7</f>
        <v>8.6999999999999993</v>
      </c>
      <c r="Z7" s="64">
        <f>'Cuadro Gral'!AH7</f>
        <v>8</v>
      </c>
      <c r="AA7" s="64">
        <f>'Cuadro Gral'!AI7</f>
        <v>4.0999999999999996</v>
      </c>
    </row>
    <row r="8" spans="1:27" x14ac:dyDescent="0.25">
      <c r="A8" s="151"/>
      <c r="B8" s="265" t="s">
        <v>252</v>
      </c>
      <c r="C8" s="64">
        <f>'Cuadro Gral'!Q8</f>
        <v>47.333130143249008</v>
      </c>
      <c r="D8" s="64">
        <f>'Cuadro Gral'!R8</f>
        <v>50.502895458701609</v>
      </c>
      <c r="E8" s="64">
        <f>'Cuadro Gral'!S8</f>
        <v>50.899116123133183</v>
      </c>
      <c r="F8" s="64">
        <f>'Cuadro Gral'!T8</f>
        <v>54.465102103017358</v>
      </c>
      <c r="G8" s="64">
        <f>'Cuadro Gral'!U8</f>
        <v>49.558061566595548</v>
      </c>
      <c r="H8" s="64">
        <f>'Cuadro Gral'!V8</f>
        <v>48.61322767448948</v>
      </c>
      <c r="I8" s="64">
        <f>'Cuadro Gral'!W8</f>
        <v>49.527583053946977</v>
      </c>
      <c r="J8" s="64"/>
      <c r="K8" s="288" t="s">
        <v>252</v>
      </c>
      <c r="L8" s="64">
        <f>'Cuadro Gral'!W8</f>
        <v>49.527583053946977</v>
      </c>
      <c r="M8" s="64">
        <f>'Cuadro Gral'!X8</f>
        <v>55.013715330691866</v>
      </c>
      <c r="N8" s="64">
        <f>'Cuadro Gral'!Y8</f>
        <v>62.237122828405965</v>
      </c>
      <c r="O8" s="64">
        <f>'Cuadro Gral'!Z8</f>
        <v>65.041145992075585</v>
      </c>
      <c r="P8" s="64">
        <f>'Cuadro Gral'!AA8</f>
        <v>65.498323681804308</v>
      </c>
      <c r="Q8" s="64">
        <f>'Cuadro Gral'!AB8</f>
        <v>66.656507162450467</v>
      </c>
      <c r="R8" s="64">
        <f>'Cuadro Gral'!AC8</f>
        <v>76.135324596159705</v>
      </c>
      <c r="S8" s="64"/>
      <c r="T8" s="265" t="s">
        <v>252</v>
      </c>
      <c r="U8" s="64">
        <f>'Cuadro Gral'!AC8</f>
        <v>76.135324596159705</v>
      </c>
      <c r="V8" s="64">
        <f>'Cuadro Gral'!AD8</f>
        <v>93.538555318500428</v>
      </c>
      <c r="W8" s="64">
        <f>'Cuadro Gral'!AE8</f>
        <v>101.24961901859187</v>
      </c>
      <c r="X8" s="64">
        <f>'Cuadro Gral'!AF8</f>
        <v>96.220664431575742</v>
      </c>
      <c r="Y8" s="64">
        <f>'Cuadro Gral'!AG8</f>
        <v>99.999999999999986</v>
      </c>
      <c r="Z8" s="64">
        <f>'Cuadro Gral'!AH8</f>
        <v>111.2770496799756</v>
      </c>
      <c r="AA8" s="64">
        <f>'Cuadro Gral'!AI8</f>
        <v>108.25967692776594</v>
      </c>
    </row>
    <row r="9" spans="1:27" x14ac:dyDescent="0.25">
      <c r="A9" s="151"/>
      <c r="B9" s="196" t="s">
        <v>7</v>
      </c>
      <c r="C9" s="64">
        <f>'Cuadro Gral'!Q9</f>
        <v>13.772893772893768</v>
      </c>
      <c r="D9" s="64">
        <f>'Cuadro Gral'!R9</f>
        <v>6.6967160334835629</v>
      </c>
      <c r="E9" s="64">
        <f>'Cuadro Gral'!S9</f>
        <v>0.78455039227518508</v>
      </c>
      <c r="F9" s="64">
        <f>'Cuadro Gral'!T9</f>
        <v>7.0059880239520922</v>
      </c>
      <c r="G9" s="64">
        <f>'Cuadro Gral'!U9</f>
        <v>-9.0095131505315997</v>
      </c>
      <c r="H9" s="64">
        <f>'Cuadro Gral'!V9</f>
        <v>-1.9065190651906594</v>
      </c>
      <c r="I9" s="64">
        <f>'Cuadro Gral'!W9</f>
        <v>1.8808777429467405</v>
      </c>
      <c r="J9" s="64"/>
      <c r="K9" s="288" t="s">
        <v>7</v>
      </c>
      <c r="L9" s="64">
        <f>'Cuadro Gral'!W9</f>
        <v>1.8808777429467405</v>
      </c>
      <c r="M9" s="64">
        <f>'Cuadro Gral'!X9</f>
        <v>11.076923076923073</v>
      </c>
      <c r="N9" s="64">
        <f>'Cuadro Gral'!Y9</f>
        <v>13.130193905817155</v>
      </c>
      <c r="O9" s="64">
        <f>'Cuadro Gral'!Z9</f>
        <v>4.5053868756121496</v>
      </c>
      <c r="P9" s="64">
        <f>'Cuadro Gral'!AA9</f>
        <v>0.70290534208057309</v>
      </c>
      <c r="Q9" s="64">
        <f>'Cuadro Gral'!AB9</f>
        <v>1.768264308980938</v>
      </c>
      <c r="R9" s="64">
        <f>'Cuadro Gral'!AC9</f>
        <v>14.220393232738914</v>
      </c>
      <c r="S9" s="64"/>
      <c r="T9" s="196" t="s">
        <v>7</v>
      </c>
      <c r="U9" s="64">
        <f>'Cuadro Gral'!AC9</f>
        <v>14.220393232738914</v>
      </c>
      <c r="V9" s="64">
        <f>'Cuadro Gral'!AD9</f>
        <v>22.858286629303404</v>
      </c>
      <c r="W9" s="64">
        <f>'Cuadro Gral'!AE9</f>
        <v>8.2437275985663305</v>
      </c>
      <c r="X9" s="64">
        <f>'Cuadro Gral'!AF9</f>
        <v>-4.9668874172185244</v>
      </c>
      <c r="Y9" s="64">
        <f>'Cuadro Gral'!AG9</f>
        <v>3.927779537535625</v>
      </c>
      <c r="Z9" s="64">
        <f>'Cuadro Gral'!AH9</f>
        <v>11.277049679975626</v>
      </c>
      <c r="AA9" s="64">
        <f>'Cuadro Gral'!AI9</f>
        <v>-2.7115858668857573</v>
      </c>
    </row>
    <row r="10" spans="1:27" x14ac:dyDescent="0.25">
      <c r="A10" s="151"/>
      <c r="B10" s="227" t="s">
        <v>232</v>
      </c>
      <c r="C10" s="64">
        <f>'Cuadro Gral'!Q10</f>
        <v>9.0163934426229719</v>
      </c>
      <c r="D10" s="64">
        <f>'Cuadro Gral'!R10</f>
        <v>5.2631578947368141</v>
      </c>
      <c r="E10" s="64">
        <f>'Cuadro Gral'!S10</f>
        <v>3.5714285714285809</v>
      </c>
      <c r="F10" s="64">
        <f>'Cuadro Gral'!T10</f>
        <v>-2.7586206896551557</v>
      </c>
      <c r="G10" s="64">
        <f>'Cuadro Gral'!U10</f>
        <v>-5.6737588652482129</v>
      </c>
      <c r="H10" s="64">
        <f>'Cuadro Gral'!V10</f>
        <v>3.0075187969924588</v>
      </c>
      <c r="I10" s="64">
        <f>'Cuadro Gral'!W10</f>
        <v>0.72992700729928028</v>
      </c>
      <c r="J10" s="64"/>
      <c r="K10" s="288" t="s">
        <v>232</v>
      </c>
      <c r="L10" s="64">
        <f>'Cuadro Gral'!W10</f>
        <v>0.72992700729928028</v>
      </c>
      <c r="M10" s="64">
        <f>'Cuadro Gral'!X10</f>
        <v>17.391304347826075</v>
      </c>
      <c r="N10" s="64">
        <f>'Cuadro Gral'!Y10</f>
        <v>7.4074074074074181</v>
      </c>
      <c r="O10" s="64">
        <f>'Cuadro Gral'!Z10</f>
        <v>2.2988505747126409</v>
      </c>
      <c r="P10" s="64">
        <f>'Cuadro Gral'!AA10</f>
        <v>1.1235955056179803</v>
      </c>
      <c r="Q10" s="64">
        <f>'Cuadro Gral'!AB10</f>
        <v>2.2222222222222143</v>
      </c>
      <c r="R10" s="64">
        <f>'Cuadro Gral'!AC10</f>
        <v>32.065217391304365</v>
      </c>
      <c r="S10" s="64"/>
      <c r="T10" s="227" t="s">
        <v>232</v>
      </c>
      <c r="U10" s="64">
        <f>'Cuadro Gral'!AC10</f>
        <v>32.065217391304365</v>
      </c>
      <c r="V10" s="64">
        <f>'Cuadro Gral'!AD10</f>
        <v>11.934156378600802</v>
      </c>
      <c r="W10" s="64">
        <f>'Cuadro Gral'!AE10</f>
        <v>1.4705882352941346</v>
      </c>
      <c r="X10" s="64">
        <f>'Cuadro Gral'!AF10</f>
        <v>-6.1594202898550776</v>
      </c>
      <c r="Y10" s="64">
        <f>'Cuadro Gral'!AG10</f>
        <v>14.671814671814666</v>
      </c>
      <c r="Z10" s="64">
        <f>'Cuadro Gral'!AH10</f>
        <v>1.3468013468013407</v>
      </c>
      <c r="AA10" s="64">
        <f>'Cuadro Gral'!AI10</f>
        <v>-3.3222591362126241</v>
      </c>
    </row>
    <row r="11" spans="1:27" x14ac:dyDescent="0.25">
      <c r="A11" s="151"/>
      <c r="B11" s="196" t="s">
        <v>51</v>
      </c>
      <c r="C11" s="64">
        <f>'Cuadro Gral'!Q11</f>
        <v>0.27833333333333327</v>
      </c>
      <c r="D11" s="64">
        <f>'Cuadro Gral'!R11</f>
        <v>0.16749999999999998</v>
      </c>
      <c r="E11" s="64">
        <f>'Cuadro Gral'!S11</f>
        <v>0.17249999999999999</v>
      </c>
      <c r="F11" s="64">
        <f>'Cuadro Gral'!T11</f>
        <v>0.27583333333333332</v>
      </c>
      <c r="G11" s="64">
        <f>'Cuadro Gral'!U11</f>
        <v>6.5000000000000016E-2</v>
      </c>
      <c r="H11" s="64">
        <f>'Cuadro Gral'!V11</f>
        <v>4.5833333333333337E-2</v>
      </c>
      <c r="I11" s="64">
        <f>'Cuadro Gral'!W11</f>
        <v>3.5833333333333335E-2</v>
      </c>
      <c r="J11" s="64"/>
      <c r="K11" s="288" t="s">
        <v>51</v>
      </c>
      <c r="L11" s="64">
        <f>'Cuadro Gral'!W11</f>
        <v>3.5833333333333335E-2</v>
      </c>
      <c r="M11" s="64">
        <f>'Cuadro Gral'!X11</f>
        <v>0.12916666666666668</v>
      </c>
      <c r="N11" s="64">
        <f>'Cuadro Gral'!Y11</f>
        <v>0.34249999999999997</v>
      </c>
      <c r="O11" s="64">
        <f>'Cuadro Gral'!Z11</f>
        <v>0.37999999999999995</v>
      </c>
      <c r="P11" s="64">
        <f>'Cuadro Gral'!AA11</f>
        <v>0.37999999999999995</v>
      </c>
      <c r="Q11" s="64">
        <f>'Cuadro Gral'!AB11</f>
        <v>0.37999999999999995</v>
      </c>
      <c r="R11" s="64">
        <f>'Cuadro Gral'!AC11</f>
        <v>0.37999999999999995</v>
      </c>
      <c r="S11" s="64"/>
      <c r="T11" s="196" t="s">
        <v>51</v>
      </c>
      <c r="U11" s="64">
        <f>'Cuadro Gral'!AC11</f>
        <v>0.37999999999999995</v>
      </c>
      <c r="V11" s="64">
        <f>'Cuadro Gral'!AD11</f>
        <v>0.60083333333333333</v>
      </c>
      <c r="W11" s="64">
        <f>'Cuadro Gral'!AE11</f>
        <v>1.0449999999999999</v>
      </c>
      <c r="X11" s="64">
        <f>'Cuadro Gral'!AF11</f>
        <v>1.115</v>
      </c>
      <c r="Y11" s="64">
        <f>'Cuadro Gral'!AG11</f>
        <v>1.2033333333333334</v>
      </c>
      <c r="Z11" s="64">
        <f>'Cuadro Gral'!AH11</f>
        <v>1.5174999999999998</v>
      </c>
      <c r="AA11" s="64">
        <f>'Cuadro Gral'!AI11</f>
        <v>1.7225000000000001</v>
      </c>
    </row>
    <row r="12" spans="1:27" x14ac:dyDescent="0.25">
      <c r="A12" s="151"/>
      <c r="B12" s="196" t="s">
        <v>52</v>
      </c>
      <c r="C12" s="32" t="str">
        <f>'Cuadro Gral'!Q12</f>
        <v>-</v>
      </c>
      <c r="D12" s="32" t="str">
        <f>'Cuadro Gral'!R12</f>
        <v>-</v>
      </c>
      <c r="E12" s="32" t="str">
        <f>'Cuadro Gral'!S12</f>
        <v>-</v>
      </c>
      <c r="F12" s="32" t="str">
        <f>'Cuadro Gral'!T12</f>
        <v>-</v>
      </c>
      <c r="G12" s="32" t="str">
        <f>'Cuadro Gral'!U12</f>
        <v>-</v>
      </c>
      <c r="H12" s="32" t="str">
        <f>'Cuadro Gral'!V12</f>
        <v>-</v>
      </c>
      <c r="I12" s="32" t="str">
        <f>'Cuadro Gral'!W12</f>
        <v>-</v>
      </c>
      <c r="J12" s="32"/>
      <c r="K12" s="288" t="s">
        <v>52</v>
      </c>
      <c r="L12" s="32" t="str">
        <f>'Cuadro Gral'!W12</f>
        <v>-</v>
      </c>
      <c r="M12" s="32" t="str">
        <f>'Cuadro Gral'!X12</f>
        <v>-</v>
      </c>
      <c r="N12" s="32" t="str">
        <f>'Cuadro Gral'!Y12</f>
        <v>-</v>
      </c>
      <c r="O12" s="32" t="str">
        <f>'Cuadro Gral'!Z12</f>
        <v>-</v>
      </c>
      <c r="P12" s="32" t="str">
        <f>'Cuadro Gral'!AA12</f>
        <v>-</v>
      </c>
      <c r="Q12" s="32" t="str">
        <f>'Cuadro Gral'!AB12</f>
        <v>-</v>
      </c>
      <c r="R12" s="32" t="str">
        <f>'Cuadro Gral'!AC12</f>
        <v>-</v>
      </c>
      <c r="S12" s="32"/>
      <c r="T12" s="196" t="s">
        <v>52</v>
      </c>
      <c r="U12" s="32" t="str">
        <f>'Cuadro Gral'!AC12</f>
        <v>-</v>
      </c>
      <c r="V12" s="32" t="str">
        <f>'Cuadro Gral'!AD12</f>
        <v>-</v>
      </c>
      <c r="W12" s="32" t="str">
        <f>'Cuadro Gral'!AE12</f>
        <v>-</v>
      </c>
      <c r="X12" s="138">
        <f>'Cuadro Gral'!AF12</f>
        <v>2</v>
      </c>
      <c r="Y12" s="138">
        <f>'Cuadro Gral'!AG12</f>
        <v>2.0691666666666664</v>
      </c>
      <c r="Z12" s="138">
        <f>'Cuadro Gral'!AH12</f>
        <v>2.5550000000000002</v>
      </c>
      <c r="AA12" s="138">
        <f>'Cuadro Gral'!AI12</f>
        <v>3</v>
      </c>
    </row>
    <row r="13" spans="1:27" x14ac:dyDescent="0.25">
      <c r="A13" s="151"/>
      <c r="B13" s="280" t="s">
        <v>261</v>
      </c>
      <c r="C13" s="32" t="str">
        <f>'Cuadro Gral'!Q13</f>
        <v>-</v>
      </c>
      <c r="D13" s="32" t="str">
        <f>'Cuadro Gral'!R13</f>
        <v>-</v>
      </c>
      <c r="E13" s="32" t="str">
        <f>'Cuadro Gral'!S13</f>
        <v>-</v>
      </c>
      <c r="F13" s="32" t="str">
        <f>'Cuadro Gral'!T13</f>
        <v>-</v>
      </c>
      <c r="G13" s="32" t="str">
        <f>'Cuadro Gral'!U13</f>
        <v>-</v>
      </c>
      <c r="H13" s="32" t="str">
        <f>'Cuadro Gral'!V13</f>
        <v>-</v>
      </c>
      <c r="I13" s="32" t="str">
        <f>'Cuadro Gral'!W13</f>
        <v>-</v>
      </c>
      <c r="J13" s="32"/>
      <c r="K13" s="288" t="s">
        <v>261</v>
      </c>
      <c r="L13" s="32" t="str">
        <f>'Cuadro Gral'!W13</f>
        <v>-</v>
      </c>
      <c r="M13" s="32" t="str">
        <f>'Cuadro Gral'!X13</f>
        <v>-</v>
      </c>
      <c r="N13" s="32" t="str">
        <f>'Cuadro Gral'!Y13</f>
        <v>-</v>
      </c>
      <c r="O13" s="32" t="str">
        <f>'Cuadro Gral'!Z13</f>
        <v>-</v>
      </c>
      <c r="P13" s="32" t="str">
        <f>'Cuadro Gral'!AA13</f>
        <v>-</v>
      </c>
      <c r="Q13" s="32" t="str">
        <f>'Cuadro Gral'!AB13</f>
        <v>-</v>
      </c>
      <c r="R13" s="32" t="str">
        <f>'Cuadro Gral'!AC13</f>
        <v>-</v>
      </c>
      <c r="S13" s="64"/>
      <c r="T13" s="280" t="s">
        <v>261</v>
      </c>
      <c r="U13" s="32" t="str">
        <f>'Cuadro Gral'!AC13</f>
        <v>-</v>
      </c>
      <c r="V13" s="32" t="str">
        <f>'Cuadro Gral'!AD13</f>
        <v>-</v>
      </c>
      <c r="W13" s="64">
        <f>'Cuadro Gral'!AE13</f>
        <v>3.75</v>
      </c>
      <c r="X13" s="64">
        <f>'Cuadro Gral'!AF13</f>
        <v>6.05</v>
      </c>
      <c r="Y13" s="64">
        <f>'Cuadro Gral'!AG13</f>
        <v>5.208333333333333</v>
      </c>
      <c r="Z13" s="64">
        <f>'Cuadro Gral'!AH13</f>
        <v>3.2833333333333337</v>
      </c>
      <c r="AA13" s="64">
        <f>'Cuadro Gral'!AI13</f>
        <v>3.0250000000000004</v>
      </c>
    </row>
    <row r="14" spans="1:27" x14ac:dyDescent="0.25">
      <c r="A14" s="151"/>
      <c r="B14" s="280" t="s">
        <v>262</v>
      </c>
      <c r="C14" s="32" t="str">
        <f>'Cuadro Gral'!Q14</f>
        <v>-</v>
      </c>
      <c r="D14" s="32" t="str">
        <f>'Cuadro Gral'!R14</f>
        <v>-</v>
      </c>
      <c r="E14" s="32" t="str">
        <f>'Cuadro Gral'!S14</f>
        <v>-</v>
      </c>
      <c r="F14" s="32" t="str">
        <f>'Cuadro Gral'!T14</f>
        <v>-</v>
      </c>
      <c r="G14" s="32" t="str">
        <f>'Cuadro Gral'!U14</f>
        <v>-</v>
      </c>
      <c r="H14" s="32" t="str">
        <f>'Cuadro Gral'!V14</f>
        <v>-</v>
      </c>
      <c r="I14" s="32" t="str">
        <f>'Cuadro Gral'!W14</f>
        <v>-</v>
      </c>
      <c r="J14" s="32"/>
      <c r="K14" s="288" t="s">
        <v>262</v>
      </c>
      <c r="L14" s="32" t="str">
        <f>'Cuadro Gral'!W14</f>
        <v>-</v>
      </c>
      <c r="M14" s="32" t="str">
        <f>'Cuadro Gral'!X14</f>
        <v>-</v>
      </c>
      <c r="N14" s="32" t="str">
        <f>'Cuadro Gral'!Y14</f>
        <v>-</v>
      </c>
      <c r="O14" s="32" t="str">
        <f>'Cuadro Gral'!Z14</f>
        <v>-</v>
      </c>
      <c r="P14" s="32" t="str">
        <f>'Cuadro Gral'!AA14</f>
        <v>-</v>
      </c>
      <c r="Q14" s="32" t="str">
        <f>'Cuadro Gral'!AB14</f>
        <v>-</v>
      </c>
      <c r="R14" s="32" t="str">
        <f>'Cuadro Gral'!AC14</f>
        <v>-</v>
      </c>
      <c r="S14" s="64"/>
      <c r="T14" s="280" t="s">
        <v>262</v>
      </c>
      <c r="U14" s="32" t="str">
        <f>'Cuadro Gral'!AC14</f>
        <v>-</v>
      </c>
      <c r="V14" s="32" t="str">
        <f>'Cuadro Gral'!AD14</f>
        <v>-</v>
      </c>
      <c r="W14" s="64">
        <f>'Cuadro Gral'!AE14</f>
        <v>4</v>
      </c>
      <c r="X14" s="64">
        <f>'Cuadro Gral'!AF14</f>
        <v>6.6</v>
      </c>
      <c r="Y14" s="64">
        <f>'Cuadro Gral'!AG14</f>
        <v>4.3</v>
      </c>
      <c r="Z14" s="64">
        <f>'Cuadro Gral'!AH14</f>
        <v>3.1</v>
      </c>
      <c r="AA14" s="64">
        <f>'Cuadro Gral'!AI14</f>
        <v>2.7</v>
      </c>
    </row>
    <row r="15" spans="1:27" x14ac:dyDescent="0.25">
      <c r="A15" s="151"/>
      <c r="B15" s="196" t="s">
        <v>53</v>
      </c>
      <c r="C15" s="138">
        <f>'Cuadro Gral'!Q15</f>
        <v>-5.3682600000000003</v>
      </c>
      <c r="D15" s="138">
        <f>'Cuadro Gral'!R15</f>
        <v>-3.7725399999999998</v>
      </c>
      <c r="E15" s="138">
        <f>'Cuadro Gral'!S15</f>
        <v>-5.0694900000000001</v>
      </c>
      <c r="F15" s="138">
        <f>'Cuadro Gral'!T15</f>
        <v>-2.35806</v>
      </c>
      <c r="G15" s="138">
        <f>'Cuadro Gral'!U15</f>
        <v>-0.10183</v>
      </c>
      <c r="H15" s="138">
        <f>'Cuadro Gral'!V15</f>
        <v>-3.0438499999999999</v>
      </c>
      <c r="I15" s="138">
        <f>'Cuadro Gral'!W15</f>
        <v>-2.83771</v>
      </c>
      <c r="J15" s="138"/>
      <c r="K15" s="288" t="s">
        <v>53</v>
      </c>
      <c r="L15" s="138">
        <f>'Cuadro Gral'!W15</f>
        <v>-2.83771</v>
      </c>
      <c r="M15" s="138">
        <f>'Cuadro Gral'!X15</f>
        <v>-3.81839</v>
      </c>
      <c r="N15" s="138">
        <f>'Cuadro Gral'!Y15</f>
        <v>-12.3512</v>
      </c>
      <c r="O15" s="138">
        <f>'Cuadro Gral'!Z15</f>
        <v>-26.860659999999999</v>
      </c>
      <c r="P15" s="138">
        <f>'Cuadro Gral'!AA15</f>
        <v>-21.17409</v>
      </c>
      <c r="Q15" s="138">
        <f>'Cuadro Gral'!AB15</f>
        <v>-20.8383</v>
      </c>
      <c r="R15" s="138">
        <f>'Cuadro Gral'!AC15</f>
        <v>-6.9956100000000001</v>
      </c>
      <c r="S15" s="64"/>
      <c r="T15" s="196" t="s">
        <v>53</v>
      </c>
      <c r="U15" s="64">
        <f>'Cuadro Gral'!AC15</f>
        <v>-6.9956100000000001</v>
      </c>
      <c r="V15" s="64">
        <f>'Cuadro Gral'!AD15</f>
        <v>1.6078399999999999</v>
      </c>
      <c r="W15" s="64">
        <f>'Cuadro Gral'!AE15</f>
        <v>4.2925800000000001</v>
      </c>
      <c r="X15" s="64">
        <f>'Cuadro Gral'!AF15</f>
        <v>0.21260999999999999</v>
      </c>
      <c r="Y15" s="64">
        <f>'Cuadro Gral'!AG15</f>
        <v>-1.0389699999999999</v>
      </c>
      <c r="Z15" s="64">
        <f>'Cuadro Gral'!AH15</f>
        <v>1.75698</v>
      </c>
      <c r="AA15" s="64">
        <f>'Cuadro Gral'!AI15</f>
        <v>-0.41310999999999998</v>
      </c>
    </row>
    <row r="16" spans="1:27" x14ac:dyDescent="0.25">
      <c r="A16" s="151"/>
      <c r="B16" s="28" t="s">
        <v>54</v>
      </c>
      <c r="C16" s="64"/>
      <c r="D16" s="64"/>
      <c r="E16" s="64"/>
      <c r="F16" s="64"/>
      <c r="G16" s="64"/>
      <c r="H16" s="64"/>
      <c r="I16" s="64"/>
      <c r="J16" s="64"/>
      <c r="K16" s="28" t="s">
        <v>54</v>
      </c>
      <c r="L16" s="64"/>
      <c r="M16" s="64"/>
      <c r="N16" s="64"/>
      <c r="O16" s="64"/>
      <c r="P16" s="64"/>
      <c r="Q16" s="64"/>
      <c r="R16" s="64"/>
      <c r="S16" s="64"/>
      <c r="T16" s="28" t="s">
        <v>54</v>
      </c>
      <c r="U16" s="64"/>
      <c r="V16" s="64"/>
      <c r="W16" s="64"/>
      <c r="X16" s="64"/>
      <c r="Y16" s="64"/>
      <c r="Z16" s="64"/>
      <c r="AA16" s="64"/>
    </row>
    <row r="17" spans="1:27" x14ac:dyDescent="0.25">
      <c r="A17" s="151"/>
      <c r="B17" s="12" t="s">
        <v>32</v>
      </c>
      <c r="C17" s="64">
        <f>'Cuadro Gral'!Q17</f>
        <v>35</v>
      </c>
      <c r="D17" s="64">
        <f>'Cuadro Gral'!R17</f>
        <v>35</v>
      </c>
      <c r="E17" s="64">
        <f>'Cuadro Gral'!S17</f>
        <v>35</v>
      </c>
      <c r="F17" s="64">
        <f>'Cuadro Gral'!T17</f>
        <v>35</v>
      </c>
      <c r="G17" s="64">
        <f>'Cuadro Gral'!U17</f>
        <v>35</v>
      </c>
      <c r="H17" s="64">
        <f>'Cuadro Gral'!V17</f>
        <v>34.69</v>
      </c>
      <c r="I17" s="64">
        <f>'Cuadro Gral'!W17</f>
        <v>34.06</v>
      </c>
      <c r="J17" s="64"/>
      <c r="K17" s="12" t="s">
        <v>32</v>
      </c>
      <c r="L17" s="64">
        <f>'Cuadro Gral'!W17</f>
        <v>34.06</v>
      </c>
      <c r="M17" s="64">
        <f>'Cuadro Gral'!X17</f>
        <v>34.06</v>
      </c>
      <c r="N17" s="64">
        <f>'Cuadro Gral'!Y17</f>
        <v>34.06</v>
      </c>
      <c r="O17" s="64">
        <f>'Cuadro Gral'!Z17</f>
        <v>34.06</v>
      </c>
      <c r="P17" s="64">
        <f>'Cuadro Gral'!AA17</f>
        <v>34.06</v>
      </c>
      <c r="Q17" s="64">
        <f>'Cuadro Gral'!AB17</f>
        <v>35</v>
      </c>
      <c r="R17" s="64">
        <f>'Cuadro Gral'!AC17</f>
        <v>35</v>
      </c>
      <c r="S17" s="64"/>
      <c r="T17" s="12" t="s">
        <v>32</v>
      </c>
      <c r="U17" s="64">
        <f>'Cuadro Gral'!AC17</f>
        <v>35</v>
      </c>
      <c r="V17" s="64">
        <f>'Cuadro Gral'!AD17</f>
        <v>35</v>
      </c>
      <c r="W17" s="64">
        <f>'Cuadro Gral'!AE17</f>
        <v>35</v>
      </c>
      <c r="X17" s="64">
        <f>'Cuadro Gral'!AF17</f>
        <v>31.88</v>
      </c>
      <c r="Y17" s="64">
        <f>'Cuadro Gral'!AG17</f>
        <v>35</v>
      </c>
      <c r="Z17" s="64">
        <f>'Cuadro Gral'!AH17</f>
        <v>35</v>
      </c>
      <c r="AA17" s="64">
        <f>'Cuadro Gral'!AI17</f>
        <v>34.69</v>
      </c>
    </row>
    <row r="18" spans="1:27" x14ac:dyDescent="0.25">
      <c r="A18" s="151"/>
      <c r="B18" s="17" t="s">
        <v>33</v>
      </c>
      <c r="C18" s="210">
        <f>'Cuadro Gral'!Q18</f>
        <v>0.48000000000000015</v>
      </c>
      <c r="D18" s="210">
        <f>'Cuadro Gral'!R18</f>
        <v>0.6399999999999999</v>
      </c>
      <c r="E18" s="210">
        <f>'Cuadro Gral'!S18</f>
        <v>0.45000000000000012</v>
      </c>
      <c r="F18" s="210">
        <f>'Cuadro Gral'!T18</f>
        <v>0.45000000000000012</v>
      </c>
      <c r="G18" s="210">
        <f>'Cuadro Gral'!U18</f>
        <v>0.43</v>
      </c>
      <c r="H18" s="210">
        <f>'Cuadro Gral'!V18</f>
        <v>0.39000000000000007</v>
      </c>
      <c r="I18" s="210">
        <f>'Cuadro Gral'!W18</f>
        <v>0.35000000000000003</v>
      </c>
      <c r="J18" s="209"/>
      <c r="K18" s="17" t="s">
        <v>33</v>
      </c>
      <c r="L18" s="210">
        <f>'Cuadro Gral'!W18</f>
        <v>0.35000000000000003</v>
      </c>
      <c r="M18" s="210">
        <f>'Cuadro Gral'!X18</f>
        <v>0.35000000000000003</v>
      </c>
      <c r="N18" s="210">
        <f>'Cuadro Gral'!Y18</f>
        <v>0.37999999999999995</v>
      </c>
      <c r="O18" s="210">
        <f>'Cuadro Gral'!Z18</f>
        <v>0.45000000000000012</v>
      </c>
      <c r="P18" s="210">
        <f>'Cuadro Gral'!AA18</f>
        <v>0.45000000000000012</v>
      </c>
      <c r="Q18" s="210">
        <f>'Cuadro Gral'!AB18</f>
        <v>0.51999999999999991</v>
      </c>
      <c r="R18" s="210">
        <f>'Cuadro Gral'!AC18</f>
        <v>0.79999999999999993</v>
      </c>
      <c r="S18" s="209"/>
      <c r="T18" s="17" t="s">
        <v>33</v>
      </c>
      <c r="U18" s="210">
        <f>'Cuadro Gral'!AC18</f>
        <v>0.79999999999999993</v>
      </c>
      <c r="V18" s="210">
        <f>'Cuadro Gral'!AD18</f>
        <v>0.71999999999999986</v>
      </c>
      <c r="W18" s="210">
        <f>'Cuadro Gral'!AE18</f>
        <v>0.7400000000000001</v>
      </c>
      <c r="X18" s="210">
        <f>'Cuadro Gral'!AF18</f>
        <v>0.71999999999999986</v>
      </c>
      <c r="Y18" s="210">
        <f>'Cuadro Gral'!AG18</f>
        <v>0.7400000000000001</v>
      </c>
      <c r="Z18" s="210">
        <f>'Cuadro Gral'!AH18</f>
        <v>0.89000000000000012</v>
      </c>
      <c r="AA18" s="210">
        <f>'Cuadro Gral'!AI18</f>
        <v>0.84999999999999976</v>
      </c>
    </row>
    <row r="19" spans="1:27" x14ac:dyDescent="0.25">
      <c r="A19" s="151"/>
      <c r="B19" s="199"/>
      <c r="C19" s="199"/>
      <c r="D19" s="199"/>
      <c r="E19" s="199"/>
      <c r="F19" s="199"/>
      <c r="G19" s="199"/>
      <c r="H19" s="199"/>
      <c r="I19" s="199"/>
      <c r="J19" s="285"/>
      <c r="K19" s="286"/>
      <c r="L19" s="286"/>
      <c r="M19" s="199"/>
      <c r="N19" s="199"/>
      <c r="O19" s="199"/>
      <c r="P19" s="199"/>
      <c r="Q19" s="199"/>
      <c r="R19" s="199"/>
      <c r="S19" s="198"/>
      <c r="T19" s="199"/>
      <c r="U19" s="199"/>
      <c r="V19" s="12"/>
    </row>
    <row r="20" spans="1:27" x14ac:dyDescent="0.25">
      <c r="A20" s="151"/>
      <c r="B20" s="43" t="s">
        <v>269</v>
      </c>
      <c r="C20" s="12"/>
      <c r="D20" s="12"/>
      <c r="E20" s="12"/>
      <c r="F20" s="12"/>
      <c r="G20" s="12"/>
      <c r="H20" s="12"/>
      <c r="I20" s="12"/>
      <c r="J20" s="12"/>
      <c r="K20" s="43" t="s">
        <v>269</v>
      </c>
      <c r="L20" s="12"/>
      <c r="M20" s="12"/>
      <c r="N20" s="12"/>
      <c r="O20" s="12"/>
      <c r="P20" s="12"/>
      <c r="Q20" s="12"/>
      <c r="R20" s="12"/>
      <c r="S20" s="220"/>
      <c r="T20" s="43" t="s">
        <v>269</v>
      </c>
      <c r="U20" s="12"/>
      <c r="V20" s="12"/>
      <c r="W20" s="12"/>
      <c r="X20" s="12"/>
      <c r="Y20" s="12"/>
      <c r="Z20" s="12"/>
      <c r="AA20" s="12"/>
    </row>
    <row r="21" spans="1:27" x14ac:dyDescent="0.25">
      <c r="A21" s="151"/>
      <c r="B21" s="9"/>
      <c r="C21" s="10">
        <v>1934</v>
      </c>
      <c r="D21" s="10">
        <v>1935</v>
      </c>
      <c r="E21" s="10">
        <v>1936</v>
      </c>
      <c r="F21" s="10">
        <v>1937</v>
      </c>
      <c r="G21" s="10">
        <v>1938</v>
      </c>
      <c r="H21" s="10">
        <v>1939</v>
      </c>
      <c r="I21" s="10">
        <v>1940</v>
      </c>
      <c r="J21" s="21"/>
      <c r="K21" s="9"/>
      <c r="L21" s="10">
        <v>1940</v>
      </c>
      <c r="M21" s="10">
        <v>1941</v>
      </c>
      <c r="N21" s="10">
        <v>1942</v>
      </c>
      <c r="O21" s="10">
        <v>1943</v>
      </c>
      <c r="P21" s="10">
        <v>1944</v>
      </c>
      <c r="Q21" s="10">
        <v>1945</v>
      </c>
      <c r="R21" s="10">
        <v>1946</v>
      </c>
      <c r="S21" s="220"/>
      <c r="T21" s="9"/>
      <c r="U21" s="10">
        <v>1946</v>
      </c>
      <c r="V21" s="10">
        <v>1947</v>
      </c>
      <c r="W21" s="10">
        <v>1948</v>
      </c>
      <c r="X21" s="10">
        <v>1949</v>
      </c>
      <c r="Y21" s="10">
        <v>1950</v>
      </c>
      <c r="Z21" s="10">
        <v>1951</v>
      </c>
      <c r="AA21" s="10">
        <v>1952</v>
      </c>
    </row>
    <row r="22" spans="1:27" x14ac:dyDescent="0.25">
      <c r="A22" s="151"/>
      <c r="B22" s="7" t="s">
        <v>206</v>
      </c>
      <c r="C22" s="196"/>
      <c r="D22" s="196"/>
      <c r="E22" s="196"/>
      <c r="F22" s="196"/>
      <c r="G22" s="196"/>
      <c r="H22" s="196"/>
      <c r="I22" s="196"/>
      <c r="J22" s="288"/>
      <c r="K22" s="7" t="s">
        <v>206</v>
      </c>
      <c r="L22" s="288"/>
      <c r="M22" s="196"/>
      <c r="N22" s="196"/>
      <c r="O22" s="196"/>
      <c r="P22" s="196"/>
      <c r="Q22" s="196"/>
      <c r="R22" s="196"/>
      <c r="S22" s="220"/>
      <c r="T22" s="7" t="s">
        <v>206</v>
      </c>
      <c r="U22" s="196"/>
      <c r="V22" s="196"/>
      <c r="W22" s="12"/>
      <c r="X22" s="12"/>
      <c r="Y22" s="12"/>
      <c r="Z22" s="12"/>
      <c r="AA22" s="12"/>
    </row>
    <row r="23" spans="1:27" x14ac:dyDescent="0.25">
      <c r="A23" s="151"/>
      <c r="B23" s="27" t="s">
        <v>211</v>
      </c>
      <c r="C23" s="116">
        <f>'Cuadro Gral'!Q23</f>
        <v>38172</v>
      </c>
      <c r="D23" s="116">
        <f>'Cuadro Gral'!R23</f>
        <v>40241</v>
      </c>
      <c r="E23" s="116">
        <f>'Cuadro Gral'!S23</f>
        <v>41026</v>
      </c>
      <c r="F23" s="116">
        <f>'Cuadro Gral'!T23</f>
        <v>46803</v>
      </c>
      <c r="G23" s="116">
        <f>'Cuadro Gral'!U23</f>
        <v>38482</v>
      </c>
      <c r="H23" s="116">
        <f>'Cuadro Gral'!V23</f>
        <v>42891</v>
      </c>
      <c r="I23" s="116">
        <f>'Cuadro Gral'!W23</f>
        <v>44045</v>
      </c>
      <c r="J23" s="116"/>
      <c r="K23" s="27" t="s">
        <v>211</v>
      </c>
      <c r="L23" s="116">
        <f>'Cuadro Gral'!W23</f>
        <v>44045</v>
      </c>
      <c r="M23" s="116">
        <f>'Cuadro Gral'!X23</f>
        <v>43031</v>
      </c>
      <c r="N23" s="116">
        <f>'Cuadro Gral'!Y23</f>
        <v>34826</v>
      </c>
      <c r="O23" s="116">
        <f>'Cuadro Gral'!Z23</f>
        <v>35153</v>
      </c>
      <c r="P23" s="116">
        <f>'Cuadro Gral'!AA23</f>
        <v>38197</v>
      </c>
      <c r="Q23" s="116">
        <f>'Cuadro Gral'!AB23</f>
        <v>43543</v>
      </c>
      <c r="R23" s="116">
        <f>'Cuadro Gral'!AC23</f>
        <v>49240</v>
      </c>
      <c r="S23" s="220"/>
      <c r="T23" s="27" t="s">
        <v>211</v>
      </c>
      <c r="U23" s="116">
        <f>'Cuadro Gral'!AC23</f>
        <v>49240</v>
      </c>
      <c r="V23" s="116">
        <f>'Cuadro Gral'!AD23</f>
        <v>56298</v>
      </c>
      <c r="W23" s="116">
        <f>'Cuadro Gral'!AE23</f>
        <v>58520</v>
      </c>
      <c r="X23" s="116">
        <f>'Cuadro Gral'!AF23</f>
        <v>60902</v>
      </c>
      <c r="Y23" s="116">
        <f>'Cuadro Gral'!AG23</f>
        <v>72422</v>
      </c>
      <c r="Z23" s="116">
        <f>'Cuadro Gral'!AH23</f>
        <v>77308</v>
      </c>
      <c r="AA23" s="116">
        <f>'Cuadro Gral'!AI23</f>
        <v>77278</v>
      </c>
    </row>
    <row r="24" spans="1:27" x14ac:dyDescent="0.25">
      <c r="A24" s="151"/>
      <c r="B24" s="200" t="s">
        <v>212</v>
      </c>
      <c r="C24" s="118" t="str">
        <f>'Cuadro Gral'!Q24</f>
        <v>-</v>
      </c>
      <c r="D24" s="118" t="str">
        <f>'Cuadro Gral'!R24</f>
        <v>-</v>
      </c>
      <c r="E24" s="118" t="str">
        <f>'Cuadro Gral'!S24</f>
        <v>-</v>
      </c>
      <c r="F24" s="118" t="str">
        <f>'Cuadro Gral'!T24</f>
        <v>-</v>
      </c>
      <c r="G24" s="116">
        <f>'Cuadro Gral'!U24</f>
        <v>8995</v>
      </c>
      <c r="H24" s="116">
        <f>'Cuadro Gral'!V24</f>
        <v>14534</v>
      </c>
      <c r="I24" s="116">
        <f>'Cuadro Gral'!W24</f>
        <v>12826</v>
      </c>
      <c r="J24" s="116"/>
      <c r="K24" s="283" t="s">
        <v>212</v>
      </c>
      <c r="L24" s="116">
        <f>'Cuadro Gral'!W24</f>
        <v>12826</v>
      </c>
      <c r="M24" s="116">
        <f>'Cuadro Gral'!X24</f>
        <v>15418</v>
      </c>
      <c r="N24" s="116">
        <f>'Cuadro Gral'!Y24</f>
        <v>6090</v>
      </c>
      <c r="O24" s="116">
        <f>'Cuadro Gral'!Z24</f>
        <v>5725</v>
      </c>
      <c r="P24" s="116">
        <f>'Cuadro Gral'!AA24</f>
        <v>4884</v>
      </c>
      <c r="Q24" s="116">
        <f>'Cuadro Gral'!AB24</f>
        <v>8127</v>
      </c>
      <c r="R24" s="116">
        <f>'Cuadro Gral'!AC24</f>
        <v>9228</v>
      </c>
      <c r="S24" s="220"/>
      <c r="T24" s="200" t="s">
        <v>212</v>
      </c>
      <c r="U24" s="116">
        <f>'Cuadro Gral'!AC24</f>
        <v>9228</v>
      </c>
      <c r="V24" s="116">
        <f>'Cuadro Gral'!AD24</f>
        <v>13910</v>
      </c>
      <c r="W24" s="116">
        <f>'Cuadro Gral'!AE24</f>
        <v>13118</v>
      </c>
      <c r="X24" s="116">
        <f>'Cuadro Gral'!AF24</f>
        <v>14125</v>
      </c>
      <c r="Y24" s="116">
        <f>'Cuadro Gral'!AG24</f>
        <v>16501</v>
      </c>
      <c r="Z24" s="116">
        <f>'Cuadro Gral'!AH24</f>
        <v>16858</v>
      </c>
      <c r="AA24" s="116">
        <f>'Cuadro Gral'!AI24</f>
        <v>15320</v>
      </c>
    </row>
    <row r="25" spans="1:27" x14ac:dyDescent="0.25">
      <c r="A25" s="151"/>
      <c r="B25" s="200" t="s">
        <v>213</v>
      </c>
      <c r="C25" s="118" t="str">
        <f>'Cuadro Gral'!Q25</f>
        <v>-</v>
      </c>
      <c r="D25" s="118" t="str">
        <f>'Cuadro Gral'!R25</f>
        <v>-</v>
      </c>
      <c r="E25" s="118" t="str">
        <f>'Cuadro Gral'!S25</f>
        <v>-</v>
      </c>
      <c r="F25" s="118" t="str">
        <f>'Cuadro Gral'!T25</f>
        <v>-</v>
      </c>
      <c r="G25" s="116">
        <f>'Cuadro Gral'!U25</f>
        <v>3799</v>
      </c>
      <c r="H25" s="116">
        <f>'Cuadro Gral'!V25</f>
        <v>8576</v>
      </c>
      <c r="I25" s="116">
        <f>'Cuadro Gral'!W25</f>
        <v>8561</v>
      </c>
      <c r="J25" s="116"/>
      <c r="K25" s="283" t="s">
        <v>213</v>
      </c>
      <c r="L25" s="116">
        <f>'Cuadro Gral'!W25</f>
        <v>8561</v>
      </c>
      <c r="M25" s="116">
        <f>'Cuadro Gral'!X25</f>
        <v>7563</v>
      </c>
      <c r="N25" s="116">
        <f>'Cuadro Gral'!Y25</f>
        <v>1373</v>
      </c>
      <c r="O25" s="116">
        <f>'Cuadro Gral'!Z25</f>
        <v>1343</v>
      </c>
      <c r="P25" s="116">
        <f>'Cuadro Gral'!AA25</f>
        <v>655</v>
      </c>
      <c r="Q25" s="116">
        <f>'Cuadro Gral'!AB25</f>
        <v>2432</v>
      </c>
      <c r="R25" s="116">
        <f>'Cuadro Gral'!AC25</f>
        <v>3302</v>
      </c>
      <c r="S25" s="220"/>
      <c r="T25" s="200" t="s">
        <v>213</v>
      </c>
      <c r="U25" s="116">
        <f>'Cuadro Gral'!AC25</f>
        <v>3302</v>
      </c>
      <c r="V25" s="116">
        <f>'Cuadro Gral'!AD25</f>
        <v>6742</v>
      </c>
      <c r="W25" s="116">
        <f>'Cuadro Gral'!AE25</f>
        <v>7185</v>
      </c>
      <c r="X25" s="116">
        <f>'Cuadro Gral'!AF25</f>
        <v>7183</v>
      </c>
      <c r="Y25" s="116">
        <f>'Cuadro Gral'!AG25</f>
        <v>12183</v>
      </c>
      <c r="Z25" s="116">
        <f>'Cuadro Gral'!AH25</f>
        <v>13721</v>
      </c>
      <c r="AA25" s="116">
        <f>'Cuadro Gral'!AI25</f>
        <v>9325</v>
      </c>
    </row>
    <row r="26" spans="1:27" x14ac:dyDescent="0.25">
      <c r="A26" s="151"/>
      <c r="B26" s="200" t="s">
        <v>214</v>
      </c>
      <c r="C26" s="118" t="str">
        <f>'Cuadro Gral'!Q26</f>
        <v>-</v>
      </c>
      <c r="D26" s="118" t="str">
        <f>'Cuadro Gral'!R26</f>
        <v>-</v>
      </c>
      <c r="E26" s="118" t="str">
        <f>'Cuadro Gral'!S26</f>
        <v>-</v>
      </c>
      <c r="F26" s="118" t="str">
        <f>'Cuadro Gral'!T26</f>
        <v>-</v>
      </c>
      <c r="G26" s="116">
        <f>'Cuadro Gral'!U26</f>
        <v>5196</v>
      </c>
      <c r="H26" s="116">
        <f>'Cuadro Gral'!V26</f>
        <v>5958</v>
      </c>
      <c r="I26" s="116">
        <f>'Cuadro Gral'!W26</f>
        <v>4265</v>
      </c>
      <c r="J26" s="116"/>
      <c r="K26" s="283" t="s">
        <v>214</v>
      </c>
      <c r="L26" s="116">
        <f>'Cuadro Gral'!W26</f>
        <v>4265</v>
      </c>
      <c r="M26" s="116">
        <f>'Cuadro Gral'!X26</f>
        <v>7855</v>
      </c>
      <c r="N26" s="116">
        <f>'Cuadro Gral'!Y26</f>
        <v>4717</v>
      </c>
      <c r="O26" s="116">
        <f>'Cuadro Gral'!Z26</f>
        <v>4382</v>
      </c>
      <c r="P26" s="116">
        <f>'Cuadro Gral'!AA26</f>
        <v>4229</v>
      </c>
      <c r="Q26" s="116">
        <f>'Cuadro Gral'!AB26</f>
        <v>5695</v>
      </c>
      <c r="R26" s="116">
        <f>'Cuadro Gral'!AC26</f>
        <v>5926</v>
      </c>
      <c r="S26" s="220"/>
      <c r="T26" s="200" t="s">
        <v>214</v>
      </c>
      <c r="U26" s="116">
        <f>'Cuadro Gral'!AC26</f>
        <v>5926</v>
      </c>
      <c r="V26" s="116">
        <f>'Cuadro Gral'!AD26</f>
        <v>7168</v>
      </c>
      <c r="W26" s="116">
        <f>'Cuadro Gral'!AE26</f>
        <v>5933</v>
      </c>
      <c r="X26" s="116">
        <f>'Cuadro Gral'!AF26</f>
        <v>6942</v>
      </c>
      <c r="Y26" s="116">
        <f>'Cuadro Gral'!AG26</f>
        <v>4318</v>
      </c>
      <c r="Z26" s="116">
        <f>'Cuadro Gral'!AH26</f>
        <v>3137</v>
      </c>
      <c r="AA26" s="116">
        <f>'Cuadro Gral'!AI26</f>
        <v>5995</v>
      </c>
    </row>
    <row r="27" spans="1:27" x14ac:dyDescent="0.25">
      <c r="A27" s="151"/>
      <c r="B27" s="200" t="s">
        <v>210</v>
      </c>
      <c r="C27" s="118" t="str">
        <f>'Cuadro Gral'!Q27</f>
        <v>-</v>
      </c>
      <c r="D27" s="118" t="str">
        <f>'Cuadro Gral'!R27</f>
        <v>-</v>
      </c>
      <c r="E27" s="118" t="str">
        <f>'Cuadro Gral'!S27</f>
        <v>-</v>
      </c>
      <c r="F27" s="118" t="str">
        <f>'Cuadro Gral'!T27</f>
        <v>-</v>
      </c>
      <c r="G27" s="79">
        <f>'Cuadro Gral'!U27</f>
        <v>23.374564731562806</v>
      </c>
      <c r="H27" s="79">
        <f>'Cuadro Gral'!V27</f>
        <v>33.8858968081882</v>
      </c>
      <c r="I27" s="79">
        <f>'Cuadro Gral'!W27</f>
        <v>29.120217958905663</v>
      </c>
      <c r="J27" s="116"/>
      <c r="K27" s="283" t="s">
        <v>210</v>
      </c>
      <c r="L27" s="79">
        <f>'Cuadro Gral'!W27</f>
        <v>29.120217958905663</v>
      </c>
      <c r="M27" s="79">
        <f>'Cuadro Gral'!X27</f>
        <v>35.829983035486045</v>
      </c>
      <c r="N27" s="79">
        <f>'Cuadro Gral'!Y27</f>
        <v>17.486935048526963</v>
      </c>
      <c r="O27" s="79">
        <f>'Cuadro Gral'!Z27</f>
        <v>16.285949990043523</v>
      </c>
      <c r="P27" s="79">
        <f>'Cuadro Gral'!AA27</f>
        <v>12.786344477314973</v>
      </c>
      <c r="Q27" s="79">
        <f>'Cuadro Gral'!AB27</f>
        <v>18.664308844131089</v>
      </c>
      <c r="R27" s="79">
        <f>'Cuadro Gral'!AC27</f>
        <v>18.740861088545898</v>
      </c>
      <c r="S27" s="220"/>
      <c r="T27" s="200" t="s">
        <v>210</v>
      </c>
      <c r="U27" s="79">
        <f>'Cuadro Gral'!AC27</f>
        <v>18.740861088545898</v>
      </c>
      <c r="V27" s="79">
        <f>'Cuadro Gral'!AD27</f>
        <v>24.707804895378167</v>
      </c>
      <c r="W27" s="79">
        <f>'Cuadro Gral'!AE27</f>
        <v>22.41626794258373</v>
      </c>
      <c r="X27" s="79">
        <f>'Cuadro Gral'!AF27</f>
        <v>23.192998587895307</v>
      </c>
      <c r="Y27" s="79">
        <f>'Cuadro Gral'!AG27</f>
        <v>22.784512993289333</v>
      </c>
      <c r="Z27" s="79">
        <f>'Cuadro Gral'!AH27</f>
        <v>21.806281368034355</v>
      </c>
      <c r="AA27" s="79">
        <f>'Cuadro Gral'!AI27</f>
        <v>19.824529620331788</v>
      </c>
    </row>
    <row r="28" spans="1:27" x14ac:dyDescent="0.25">
      <c r="A28" s="151"/>
      <c r="B28" s="27" t="s">
        <v>207</v>
      </c>
      <c r="C28" s="118" t="str">
        <f>'Cuadro Gral'!Q28</f>
        <v>-</v>
      </c>
      <c r="D28" s="118" t="str">
        <f>'Cuadro Gral'!R28</f>
        <v>-</v>
      </c>
      <c r="E28" s="118" t="str">
        <f>'Cuadro Gral'!S28</f>
        <v>-</v>
      </c>
      <c r="F28" s="248">
        <f>'Cuadro Gral'!T28</f>
        <v>17600</v>
      </c>
      <c r="G28" s="116">
        <f>'Cuadro Gral'!U28</f>
        <v>17600</v>
      </c>
      <c r="H28" s="116">
        <f>'Cuadro Gral'!V28</f>
        <v>20101</v>
      </c>
      <c r="I28" s="116">
        <f>'Cuadro Gral'!W28</f>
        <v>21940</v>
      </c>
      <c r="J28" s="116"/>
      <c r="K28" s="27" t="s">
        <v>207</v>
      </c>
      <c r="L28" s="116">
        <f>'Cuadro Gral'!W28</f>
        <v>21940</v>
      </c>
      <c r="M28" s="116">
        <f>'Cuadro Gral'!X28</f>
        <v>19762</v>
      </c>
      <c r="N28" s="116">
        <f>'Cuadro Gral'!Y28</f>
        <v>20571</v>
      </c>
      <c r="O28" s="116">
        <f>'Cuadro Gral'!Z28</f>
        <v>21235</v>
      </c>
      <c r="P28" s="116">
        <f>'Cuadro Gral'!AA28</f>
        <v>22867</v>
      </c>
      <c r="Q28" s="116">
        <f>'Cuadro Gral'!AB28</f>
        <v>25646</v>
      </c>
      <c r="R28" s="116">
        <f>'Cuadro Gral'!AC28</f>
        <v>29188</v>
      </c>
      <c r="S28" s="220"/>
      <c r="T28" s="27" t="s">
        <v>207</v>
      </c>
      <c r="U28" s="116">
        <f>'Cuadro Gral'!AC28</f>
        <v>29188</v>
      </c>
      <c r="V28" s="116">
        <f>'Cuadro Gral'!AD28</f>
        <v>28822</v>
      </c>
      <c r="W28" s="116">
        <f>'Cuadro Gral'!AE28</f>
        <v>29084</v>
      </c>
      <c r="X28" s="116">
        <f>'Cuadro Gral'!AF28</f>
        <v>29086</v>
      </c>
      <c r="Y28" s="116">
        <f>'Cuadro Gral'!AG28</f>
        <v>34104</v>
      </c>
      <c r="Z28" s="116">
        <f>'Cuadro Gral'!AH28</f>
        <v>36553</v>
      </c>
      <c r="AA28" s="116">
        <f>'Cuadro Gral'!AI28</f>
        <v>35788</v>
      </c>
    </row>
    <row r="29" spans="1:27" x14ac:dyDescent="0.25">
      <c r="A29" s="151"/>
      <c r="B29" s="27" t="s">
        <v>245</v>
      </c>
      <c r="C29" s="118" t="str">
        <f>'Cuadro Gral'!Q29</f>
        <v>-</v>
      </c>
      <c r="D29" s="118" t="str">
        <f>'Cuadro Gral'!R29</f>
        <v>-</v>
      </c>
      <c r="E29" s="118" t="str">
        <f>'Cuadro Gral'!S29</f>
        <v>-</v>
      </c>
      <c r="F29" s="248">
        <f>'Cuadro Gral'!T29</f>
        <v>2659.2613636363635</v>
      </c>
      <c r="G29" s="116">
        <f>'Cuadro Gral'!U29</f>
        <v>2186.4772727272725</v>
      </c>
      <c r="H29" s="116">
        <f>'Cuadro Gral'!V29</f>
        <v>2133.7744390826329</v>
      </c>
      <c r="I29" s="116">
        <f>'Cuadro Gral'!W29</f>
        <v>2007.5205104831357</v>
      </c>
      <c r="J29" s="116"/>
      <c r="K29" s="27" t="s">
        <v>245</v>
      </c>
      <c r="L29" s="116">
        <f>'Cuadro Gral'!W29</f>
        <v>2007.5205104831357</v>
      </c>
      <c r="M29" s="116">
        <f>'Cuadro Gral'!X29</f>
        <v>2177.4617953648417</v>
      </c>
      <c r="N29" s="116">
        <f>'Cuadro Gral'!Y29</f>
        <v>1692.9658256769237</v>
      </c>
      <c r="O29" s="116">
        <f>'Cuadro Gral'!Z29</f>
        <v>1655.4273604897576</v>
      </c>
      <c r="P29" s="116">
        <f>'Cuadro Gral'!AA29</f>
        <v>1670.3983906940132</v>
      </c>
      <c r="Q29" s="116">
        <f>'Cuadro Gral'!AB29</f>
        <v>1697.8476175621929</v>
      </c>
      <c r="R29" s="116">
        <f>'Cuadro Gral'!AC29</f>
        <v>1686.9946553378102</v>
      </c>
      <c r="S29" s="245"/>
      <c r="T29" s="27" t="s">
        <v>245</v>
      </c>
      <c r="U29" s="116">
        <f>'Cuadro Gral'!AC29</f>
        <v>1686.9946553378102</v>
      </c>
      <c r="V29" s="116">
        <f>'Cuadro Gral'!AD29</f>
        <v>1953.2995628339463</v>
      </c>
      <c r="W29" s="116">
        <f>'Cuadro Gral'!AE29</f>
        <v>2012.1028744326777</v>
      </c>
      <c r="X29" s="116">
        <f>'Cuadro Gral'!AF29</f>
        <v>2093.8595888056111</v>
      </c>
      <c r="Y29" s="116">
        <f>'Cuadro Gral'!AG29</f>
        <v>2123.5632183908046</v>
      </c>
      <c r="Z29" s="116">
        <f>'Cuadro Gral'!AH29</f>
        <v>2114.9563647306654</v>
      </c>
      <c r="AA29" s="116">
        <f>'Cuadro Gral'!AI29</f>
        <v>2159.3271487649495</v>
      </c>
    </row>
    <row r="30" spans="1:27" x14ac:dyDescent="0.25">
      <c r="A30" s="151"/>
      <c r="B30" s="27" t="s">
        <v>215</v>
      </c>
      <c r="C30" s="118" t="str">
        <f>'Cuadro Gral'!Q30</f>
        <v>-</v>
      </c>
      <c r="D30" s="118" t="str">
        <f>'Cuadro Gral'!R30</f>
        <v>-</v>
      </c>
      <c r="E30" s="118" t="str">
        <f>'Cuadro Gral'!S30</f>
        <v>-</v>
      </c>
      <c r="F30" s="118" t="str">
        <f>'Cuadro Gral'!T30</f>
        <v>-</v>
      </c>
      <c r="G30" s="116">
        <f>'Cuadro Gral'!U30</f>
        <v>155</v>
      </c>
      <c r="H30" s="116">
        <f>'Cuadro Gral'!V30</f>
        <v>170</v>
      </c>
      <c r="I30" s="116">
        <f>'Cuadro Gral'!W30</f>
        <v>191</v>
      </c>
      <c r="J30" s="116"/>
      <c r="K30" s="27" t="s">
        <v>215</v>
      </c>
      <c r="L30" s="116">
        <f>'Cuadro Gral'!W30</f>
        <v>191</v>
      </c>
      <c r="M30" s="116">
        <f>'Cuadro Gral'!X30</f>
        <v>222</v>
      </c>
      <c r="N30" s="116">
        <f>'Cuadro Gral'!Y30</f>
        <v>253</v>
      </c>
      <c r="O30" s="116">
        <f>'Cuadro Gral'!Z30</f>
        <v>292</v>
      </c>
      <c r="P30" s="116">
        <f>'Cuadro Gral'!AA30</f>
        <v>333</v>
      </c>
      <c r="Q30" s="116">
        <f>'Cuadro Gral'!AB30</f>
        <v>401</v>
      </c>
      <c r="R30" s="116">
        <f>'Cuadro Gral'!AC30</f>
        <v>508</v>
      </c>
      <c r="S30" s="220"/>
      <c r="T30" s="27" t="s">
        <v>215</v>
      </c>
      <c r="U30" s="116">
        <f>'Cuadro Gral'!AC30</f>
        <v>508</v>
      </c>
      <c r="V30" s="116">
        <f>'Cuadro Gral'!AD30</f>
        <v>640</v>
      </c>
      <c r="W30" s="116">
        <f>'Cuadro Gral'!AE30</f>
        <v>798</v>
      </c>
      <c r="X30" s="116">
        <f>'Cuadro Gral'!AF30</f>
        <v>1026</v>
      </c>
      <c r="Y30" s="116">
        <f>'Cuadro Gral'!AG30</f>
        <v>1262</v>
      </c>
      <c r="Z30" s="116">
        <f>'Cuadro Gral'!AH30</f>
        <v>1459</v>
      </c>
      <c r="AA30" s="116">
        <f>'Cuadro Gral'!AI30</f>
        <v>1621</v>
      </c>
    </row>
    <row r="31" spans="1:27" x14ac:dyDescent="0.25">
      <c r="A31" s="151"/>
      <c r="B31" s="27" t="s">
        <v>208</v>
      </c>
      <c r="C31" s="118" t="str">
        <f>'Cuadro Gral'!Q31</f>
        <v>-</v>
      </c>
      <c r="D31" s="118" t="str">
        <f>'Cuadro Gral'!R31</f>
        <v>-</v>
      </c>
      <c r="E31" s="118" t="str">
        <f>'Cuadro Gral'!S31</f>
        <v>-</v>
      </c>
      <c r="F31" s="118" t="str">
        <f>'Cuadro Gral'!T31</f>
        <v>-</v>
      </c>
      <c r="G31" s="116">
        <f>'Cuadro Gral'!U31</f>
        <v>112</v>
      </c>
      <c r="H31" s="116">
        <f>'Cuadro Gral'!V31</f>
        <v>163</v>
      </c>
      <c r="I31" s="116">
        <f>'Cuadro Gral'!W31</f>
        <v>147</v>
      </c>
      <c r="J31" s="116"/>
      <c r="K31" s="27" t="s">
        <v>208</v>
      </c>
      <c r="L31" s="116">
        <f>'Cuadro Gral'!W31</f>
        <v>147</v>
      </c>
      <c r="M31" s="116">
        <f>'Cuadro Gral'!X31</f>
        <v>185</v>
      </c>
      <c r="N31" s="116">
        <f>'Cuadro Gral'!Y31</f>
        <v>85</v>
      </c>
      <c r="O31" s="116">
        <f>'Cuadro Gral'!Z31</f>
        <v>100</v>
      </c>
      <c r="P31" s="116">
        <f>'Cuadro Gral'!AA31</f>
        <v>96</v>
      </c>
      <c r="Q31" s="116">
        <f>'Cuadro Gral'!AB31</f>
        <v>123</v>
      </c>
      <c r="R31" s="116">
        <f>'Cuadro Gral'!AC31</f>
        <v>172</v>
      </c>
      <c r="S31" s="220"/>
      <c r="T31" s="27" t="s">
        <v>208</v>
      </c>
      <c r="U31" s="116">
        <f>'Cuadro Gral'!AC31</f>
        <v>172</v>
      </c>
      <c r="V31" s="116">
        <f>'Cuadro Gral'!AD31</f>
        <v>312</v>
      </c>
      <c r="W31" s="116">
        <f>'Cuadro Gral'!AE31</f>
        <v>399</v>
      </c>
      <c r="X31" s="116">
        <f>'Cuadro Gral'!AF31</f>
        <v>334</v>
      </c>
      <c r="Y31" s="116">
        <f>'Cuadro Gral'!AG31</f>
        <v>530</v>
      </c>
      <c r="Z31" s="116">
        <f>'Cuadro Gral'!AH31</f>
        <v>534</v>
      </c>
      <c r="AA31" s="116">
        <f>'Cuadro Gral'!AI31</f>
        <v>388</v>
      </c>
    </row>
    <row r="32" spans="1:27" x14ac:dyDescent="0.25">
      <c r="A32" s="151"/>
      <c r="B32" s="27" t="s">
        <v>209</v>
      </c>
      <c r="C32" s="118" t="str">
        <f>'Cuadro Gral'!Q32</f>
        <v>-</v>
      </c>
      <c r="D32" s="118" t="str">
        <f>'Cuadro Gral'!R32</f>
        <v>-</v>
      </c>
      <c r="E32" s="118" t="str">
        <f>'Cuadro Gral'!S32</f>
        <v>-</v>
      </c>
      <c r="F32" s="118" t="str">
        <f>'Cuadro Gral'!T32</f>
        <v>-</v>
      </c>
      <c r="G32" s="116">
        <f>'Cuadro Gral'!U32</f>
        <v>24.792473713337028</v>
      </c>
      <c r="H32" s="116">
        <f>'Cuadro Gral'!V32</f>
        <v>30.161912104857358</v>
      </c>
      <c r="I32" s="116">
        <f>'Cuadro Gral'!W32</f>
        <v>30.26248069994854</v>
      </c>
      <c r="J32" s="116"/>
      <c r="K32" s="27" t="s">
        <v>209</v>
      </c>
      <c r="L32" s="116">
        <f>'Cuadro Gral'!W32</f>
        <v>30.26248069994854</v>
      </c>
      <c r="M32" s="116">
        <f>'Cuadro Gral'!X32</f>
        <v>38.131226382686357</v>
      </c>
      <c r="N32" s="116">
        <f>'Cuadro Gral'!Y32</f>
        <v>17.525773195876287</v>
      </c>
      <c r="O32" s="116">
        <f>'Cuadro Gral'!Z32</f>
        <v>20.59732234809475</v>
      </c>
      <c r="P32" s="116">
        <f>'Cuadro Gral'!AA32</f>
        <v>19.780219780219777</v>
      </c>
      <c r="Q32" s="116">
        <f>'Cuadro Gral'!AB32</f>
        <v>25.339055793991413</v>
      </c>
      <c r="R32" s="116">
        <f>'Cuadro Gral'!AC32</f>
        <v>35.403087478559179</v>
      </c>
      <c r="S32" s="220"/>
      <c r="T32" s="27" t="s">
        <v>209</v>
      </c>
      <c r="U32" s="116">
        <f>'Cuadro Gral'!AC32</f>
        <v>35.403087478559179</v>
      </c>
      <c r="V32" s="116">
        <f>'Cuadro Gral'!AD32</f>
        <v>64.197530864197532</v>
      </c>
      <c r="W32" s="116">
        <f>'Cuadro Gral'!AE32</f>
        <v>70.442842430484035</v>
      </c>
      <c r="X32" s="116">
        <f>'Cuadro Gral'!AF32</f>
        <v>41.792663343830164</v>
      </c>
      <c r="Y32" s="116">
        <f>'Cuadro Gral'!AG32</f>
        <v>61.330761812921885</v>
      </c>
      <c r="Z32" s="116">
        <f>'Cuadro Gral'!AH32</f>
        <v>61.889124975854749</v>
      </c>
      <c r="AA32" s="116">
        <f>'Cuadro Gral'!AI32</f>
        <v>45.072604065827697</v>
      </c>
    </row>
    <row r="33" spans="1:27" x14ac:dyDescent="0.25">
      <c r="A33" s="151"/>
      <c r="B33" s="17" t="s">
        <v>251</v>
      </c>
      <c r="C33" s="145">
        <f>'Cuadro Gral'!Q33</f>
        <v>1</v>
      </c>
      <c r="D33" s="145">
        <f>'Cuadro Gral'!R33</f>
        <v>0.97</v>
      </c>
      <c r="E33" s="145">
        <f>'Cuadro Gral'!S33</f>
        <v>1.0900000000000001</v>
      </c>
      <c r="F33" s="145">
        <f>'Cuadro Gral'!T33</f>
        <v>1.18</v>
      </c>
      <c r="G33" s="145">
        <f>'Cuadro Gral'!U33</f>
        <v>1.1299999999999999</v>
      </c>
      <c r="H33" s="145">
        <f>'Cuadro Gral'!V33</f>
        <v>1.02</v>
      </c>
      <c r="I33" s="145">
        <f>'Cuadro Gral'!W33</f>
        <v>1.02</v>
      </c>
      <c r="J33" s="79"/>
      <c r="K33" s="17" t="s">
        <v>251</v>
      </c>
      <c r="L33" s="145">
        <f>'Cuadro Gral'!W33</f>
        <v>1.02</v>
      </c>
      <c r="M33" s="145">
        <f>'Cuadro Gral'!X33</f>
        <v>1.1399999999999999</v>
      </c>
      <c r="N33" s="145">
        <f>'Cuadro Gral'!Y33</f>
        <v>1.19</v>
      </c>
      <c r="O33" s="145">
        <f>'Cuadro Gral'!Z33</f>
        <v>1.2</v>
      </c>
      <c r="P33" s="145">
        <f>'Cuadro Gral'!AA33</f>
        <v>1.21</v>
      </c>
      <c r="Q33" s="145">
        <f>'Cuadro Gral'!AB33</f>
        <v>1.05</v>
      </c>
      <c r="R33" s="145">
        <f>'Cuadro Gral'!AC33</f>
        <v>1.1200000000000001</v>
      </c>
      <c r="S33" s="220"/>
      <c r="T33" s="17" t="s">
        <v>251</v>
      </c>
      <c r="U33" s="145">
        <f>'Cuadro Gral'!AC33</f>
        <v>1.1200000000000001</v>
      </c>
      <c r="V33" s="145">
        <f>'Cuadro Gral'!AD33</f>
        <v>1.9</v>
      </c>
      <c r="W33" s="145">
        <f>'Cuadro Gral'!AE33</f>
        <v>1.99</v>
      </c>
      <c r="X33" s="145">
        <f>'Cuadro Gral'!AF33</f>
        <v>1.78</v>
      </c>
      <c r="Y33" s="145">
        <f>'Cuadro Gral'!AG33</f>
        <v>1.71</v>
      </c>
      <c r="Z33" s="145">
        <f>'Cuadro Gral'!AH33</f>
        <v>1.71</v>
      </c>
      <c r="AA33" s="145">
        <f>'Cuadro Gral'!AI33</f>
        <v>1.71</v>
      </c>
    </row>
    <row r="34" spans="1:27" x14ac:dyDescent="0.25">
      <c r="A34" s="151"/>
      <c r="B34" s="220"/>
      <c r="C34" s="220"/>
      <c r="D34" s="220"/>
      <c r="E34" s="220"/>
      <c r="F34" s="220"/>
      <c r="G34" s="220"/>
      <c r="H34" s="220"/>
      <c r="I34" s="220"/>
      <c r="J34" s="283"/>
      <c r="K34" s="283"/>
      <c r="L34" s="283"/>
      <c r="M34" s="220"/>
      <c r="N34" s="220"/>
      <c r="O34" s="220"/>
      <c r="P34" s="220"/>
      <c r="Q34" s="220"/>
      <c r="R34" s="220"/>
      <c r="S34" s="220"/>
      <c r="T34" s="220"/>
      <c r="U34" s="220"/>
      <c r="V34" s="12"/>
    </row>
    <row r="35" spans="1:27" x14ac:dyDescent="0.25">
      <c r="A35" s="151"/>
      <c r="B35" s="8" t="s">
        <v>270</v>
      </c>
      <c r="C35" s="8"/>
      <c r="D35" s="8"/>
      <c r="F35" s="8"/>
      <c r="G35" s="8"/>
      <c r="H35" s="8"/>
      <c r="I35" s="8"/>
      <c r="J35" s="8"/>
      <c r="K35" s="8" t="s">
        <v>270</v>
      </c>
      <c r="L35" s="8"/>
      <c r="M35" s="8"/>
      <c r="N35" s="8"/>
      <c r="O35" s="8"/>
      <c r="P35" s="8"/>
      <c r="Q35" s="8"/>
      <c r="R35" s="8"/>
      <c r="S35" s="8"/>
      <c r="T35" s="8" t="s">
        <v>270</v>
      </c>
      <c r="U35" s="8"/>
      <c r="V35" s="8"/>
    </row>
    <row r="36" spans="1:27" x14ac:dyDescent="0.25">
      <c r="A36" s="151"/>
      <c r="B36" s="9"/>
      <c r="C36" s="10">
        <v>1934</v>
      </c>
      <c r="D36" s="10">
        <v>1935</v>
      </c>
      <c r="E36" s="10">
        <v>1936</v>
      </c>
      <c r="F36" s="10">
        <v>1937</v>
      </c>
      <c r="G36" s="10">
        <v>1938</v>
      </c>
      <c r="H36" s="10">
        <v>1939</v>
      </c>
      <c r="I36" s="10">
        <v>1940</v>
      </c>
      <c r="J36" s="21"/>
      <c r="K36" s="9"/>
      <c r="L36" s="10">
        <v>1940</v>
      </c>
      <c r="M36" s="10">
        <v>1941</v>
      </c>
      <c r="N36" s="10">
        <v>1942</v>
      </c>
      <c r="O36" s="10">
        <v>1943</v>
      </c>
      <c r="P36" s="10">
        <v>1944</v>
      </c>
      <c r="Q36" s="10">
        <v>1945</v>
      </c>
      <c r="R36" s="10">
        <v>1946</v>
      </c>
      <c r="S36" s="21"/>
      <c r="T36" s="9"/>
      <c r="U36" s="10">
        <v>1946</v>
      </c>
      <c r="V36" s="10">
        <v>1947</v>
      </c>
      <c r="W36" s="10">
        <v>1948</v>
      </c>
      <c r="X36" s="10">
        <v>1949</v>
      </c>
      <c r="Y36" s="10">
        <v>1950</v>
      </c>
      <c r="Z36" s="10">
        <v>1951</v>
      </c>
      <c r="AA36" s="10">
        <v>1952</v>
      </c>
    </row>
    <row r="37" spans="1:27" x14ac:dyDescent="0.25">
      <c r="A37" s="151"/>
      <c r="B37" s="7" t="s">
        <v>153</v>
      </c>
      <c r="C37" s="21"/>
      <c r="D37" s="21"/>
      <c r="E37" s="21"/>
      <c r="F37" s="21"/>
      <c r="G37" s="21"/>
      <c r="H37" s="21"/>
      <c r="I37" s="21"/>
      <c r="J37" s="21"/>
      <c r="K37" s="7" t="s">
        <v>153</v>
      </c>
      <c r="L37" s="21"/>
      <c r="M37" s="21"/>
      <c r="N37" s="21"/>
      <c r="O37" s="21"/>
      <c r="P37" s="21"/>
      <c r="Q37" s="21"/>
      <c r="R37" s="21"/>
      <c r="S37" s="21"/>
      <c r="T37" s="7" t="s">
        <v>153</v>
      </c>
      <c r="U37" s="21"/>
      <c r="V37" s="21"/>
    </row>
    <row r="38" spans="1:27" x14ac:dyDescent="0.25">
      <c r="A38" s="151"/>
      <c r="B38" s="12" t="s">
        <v>154</v>
      </c>
      <c r="C38" s="32" t="str">
        <f>'Cuadro Gral'!Q38</f>
        <v>-</v>
      </c>
      <c r="D38" s="64">
        <f>'Cuadro Gral'!R38</f>
        <v>18.672999999999998</v>
      </c>
      <c r="E38" s="32" t="str">
        <f>'Cuadro Gral'!S38</f>
        <v>-</v>
      </c>
      <c r="F38" s="32" t="str">
        <f>'Cuadro Gral'!T38</f>
        <v>-</v>
      </c>
      <c r="G38" s="32" t="str">
        <f>'Cuadro Gral'!U38</f>
        <v>-</v>
      </c>
      <c r="H38" s="32" t="str">
        <f>'Cuadro Gral'!V38</f>
        <v>-</v>
      </c>
      <c r="I38" s="64">
        <f>'Cuadro Gral'!W38</f>
        <v>21.8</v>
      </c>
      <c r="J38" s="64"/>
      <c r="K38" s="12" t="s">
        <v>154</v>
      </c>
      <c r="L38" s="32">
        <f>'Cuadro Gral'!W38</f>
        <v>21.8</v>
      </c>
      <c r="M38" s="32" t="str">
        <f>'Cuadro Gral'!X38</f>
        <v>-</v>
      </c>
      <c r="N38" s="32" t="str">
        <f>'Cuadro Gral'!Y38</f>
        <v>-</v>
      </c>
      <c r="O38" s="32" t="str">
        <f>'Cuadro Gral'!Z38</f>
        <v>-</v>
      </c>
      <c r="P38" s="32" t="str">
        <f>'Cuadro Gral'!AA38</f>
        <v>-</v>
      </c>
      <c r="Q38" s="64">
        <f>'Cuadro Gral'!AB38</f>
        <v>24.25</v>
      </c>
      <c r="R38" s="32" t="str">
        <f>'Cuadro Gral'!AC38</f>
        <v>-</v>
      </c>
      <c r="S38" s="64"/>
      <c r="T38" s="12" t="s">
        <v>154</v>
      </c>
      <c r="U38" s="32" t="str">
        <f>'Cuadro Gral'!AC38</f>
        <v>-</v>
      </c>
      <c r="V38" s="32" t="str">
        <f>'Cuadro Gral'!AD38</f>
        <v>-</v>
      </c>
      <c r="W38" s="32" t="str">
        <f>'Cuadro Gral'!AE38</f>
        <v>-</v>
      </c>
      <c r="X38" s="32" t="str">
        <f>'Cuadro Gral'!AF38</f>
        <v>-</v>
      </c>
      <c r="Y38" s="138">
        <f>'Cuadro Gral'!AG38</f>
        <v>27</v>
      </c>
      <c r="Z38" s="32" t="str">
        <f>'Cuadro Gral'!AH38</f>
        <v>-</v>
      </c>
      <c r="AA38" s="32" t="str">
        <f>'Cuadro Gral'!AI38</f>
        <v>-</v>
      </c>
    </row>
    <row r="39" spans="1:27" x14ac:dyDescent="0.25">
      <c r="A39" s="151"/>
      <c r="B39" s="12" t="s">
        <v>254</v>
      </c>
      <c r="C39" s="32" t="str">
        <f>'Cuadro Gral'!Q39</f>
        <v>-</v>
      </c>
      <c r="D39" s="64">
        <f>'Cuadro Gral'!R39</f>
        <v>2.4395062248754762</v>
      </c>
      <c r="E39" s="32" t="str">
        <f>'Cuadro Gral'!S39</f>
        <v>-</v>
      </c>
      <c r="F39" s="32" t="str">
        <f>'Cuadro Gral'!T39</f>
        <v>-</v>
      </c>
      <c r="G39" s="32" t="str">
        <f>'Cuadro Gral'!U39</f>
        <v>-</v>
      </c>
      <c r="H39" s="32" t="str">
        <f>'Cuadro Gral'!V39</f>
        <v>-</v>
      </c>
      <c r="I39" s="64">
        <f>'Cuadro Gral'!W39</f>
        <v>2.7916832529649938</v>
      </c>
      <c r="J39" s="64"/>
      <c r="K39" s="12" t="s">
        <v>254</v>
      </c>
      <c r="L39" s="32">
        <f>'Cuadro Gral'!W39</f>
        <v>2.7916832529649938</v>
      </c>
      <c r="M39" s="32" t="str">
        <f>'Cuadro Gral'!X39</f>
        <v>-</v>
      </c>
      <c r="N39" s="32" t="str">
        <f>'Cuadro Gral'!Y39</f>
        <v>-</v>
      </c>
      <c r="O39" s="32" t="str">
        <f>'Cuadro Gral'!Z39</f>
        <v>-</v>
      </c>
      <c r="P39" s="32" t="str">
        <f>'Cuadro Gral'!AA39</f>
        <v>-</v>
      </c>
      <c r="Q39" s="64">
        <f>'Cuadro Gral'!AB39</f>
        <v>2.1529822353674621</v>
      </c>
      <c r="R39" s="32" t="str">
        <f>'Cuadro Gral'!AC39</f>
        <v>-</v>
      </c>
      <c r="S39" s="64"/>
      <c r="T39" s="12" t="s">
        <v>254</v>
      </c>
      <c r="U39" s="32" t="str">
        <f>'Cuadro Gral'!AC39</f>
        <v>-</v>
      </c>
      <c r="V39" s="32" t="str">
        <f>'Cuadro Gral'!AD39</f>
        <v>-</v>
      </c>
      <c r="W39" s="32" t="str">
        <f>'Cuadro Gral'!AE39</f>
        <v>-</v>
      </c>
      <c r="X39" s="32" t="str">
        <f>'Cuadro Gral'!AF39</f>
        <v>-</v>
      </c>
      <c r="Y39" s="138">
        <f>'Cuadro Gral'!AG39</f>
        <v>2.1623153687021723</v>
      </c>
      <c r="Z39" s="32" t="str">
        <f>'Cuadro Gral'!AH39</f>
        <v>-</v>
      </c>
      <c r="AA39" s="32" t="str">
        <f>'Cuadro Gral'!AI39</f>
        <v>-</v>
      </c>
    </row>
    <row r="40" spans="1:27" x14ac:dyDescent="0.25">
      <c r="A40" s="151"/>
      <c r="B40" s="3" t="s">
        <v>155</v>
      </c>
      <c r="C40" s="32" t="str">
        <f>'Cuadro Gral'!Q40</f>
        <v>-</v>
      </c>
      <c r="D40" s="64">
        <f>'Cuadro Gral'!R40</f>
        <v>65.728836130955344</v>
      </c>
      <c r="E40" s="32" t="str">
        <f>'Cuadro Gral'!S40</f>
        <v>-</v>
      </c>
      <c r="F40" s="32" t="str">
        <f>'Cuadro Gral'!T40</f>
        <v>-</v>
      </c>
      <c r="G40" s="32" t="str">
        <f>'Cuadro Gral'!U40</f>
        <v>-</v>
      </c>
      <c r="H40" s="32" t="str">
        <f>'Cuadro Gral'!V40</f>
        <v>-</v>
      </c>
      <c r="I40" s="64">
        <f>'Cuadro Gral'!W40</f>
        <v>64.910652543161007</v>
      </c>
      <c r="J40" s="64"/>
      <c r="K40" s="3" t="s">
        <v>155</v>
      </c>
      <c r="L40" s="32">
        <f>'Cuadro Gral'!W40</f>
        <v>64.910652543161007</v>
      </c>
      <c r="M40" s="32" t="str">
        <f>'Cuadro Gral'!X40</f>
        <v>-</v>
      </c>
      <c r="N40" s="32" t="str">
        <f>'Cuadro Gral'!Y40</f>
        <v>-</v>
      </c>
      <c r="O40" s="32" t="str">
        <f>'Cuadro Gral'!Z40</f>
        <v>-</v>
      </c>
      <c r="P40" s="32" t="str">
        <f>'Cuadro Gral'!AA40</f>
        <v>-</v>
      </c>
      <c r="Q40" s="64">
        <f>'Cuadro Gral'!AB40</f>
        <v>61.343409416665551</v>
      </c>
      <c r="R40" s="32" t="str">
        <f>'Cuadro Gral'!AC40</f>
        <v>-</v>
      </c>
      <c r="S40" s="64"/>
      <c r="T40" s="3" t="s">
        <v>155</v>
      </c>
      <c r="U40" s="32" t="str">
        <f>'Cuadro Gral'!AC40</f>
        <v>-</v>
      </c>
      <c r="V40" s="32" t="str">
        <f>'Cuadro Gral'!AD40</f>
        <v>-</v>
      </c>
      <c r="W40" s="32" t="str">
        <f>'Cuadro Gral'!AE40</f>
        <v>-</v>
      </c>
      <c r="X40" s="32" t="str">
        <f>'Cuadro Gral'!AF40</f>
        <v>-</v>
      </c>
      <c r="Y40" s="138">
        <f>'Cuadro Gral'!AG40</f>
        <v>57.413514247718112</v>
      </c>
      <c r="Z40" s="32" t="str">
        <f>'Cuadro Gral'!AH40</f>
        <v>-</v>
      </c>
      <c r="AA40" s="32" t="str">
        <f>'Cuadro Gral'!AI40</f>
        <v>-</v>
      </c>
    </row>
    <row r="41" spans="1:27" x14ac:dyDescent="0.25">
      <c r="A41" s="151"/>
      <c r="B41" s="3" t="s">
        <v>156</v>
      </c>
      <c r="C41" s="32" t="str">
        <f>'Cuadro Gral'!Q41</f>
        <v>-</v>
      </c>
      <c r="D41" s="64">
        <f>'Cuadro Gral'!R41</f>
        <v>34.271163869044649</v>
      </c>
      <c r="E41" s="32" t="str">
        <f>'Cuadro Gral'!S41</f>
        <v>-</v>
      </c>
      <c r="F41" s="32" t="str">
        <f>'Cuadro Gral'!T41</f>
        <v>-</v>
      </c>
      <c r="G41" s="32" t="str">
        <f>'Cuadro Gral'!U41</f>
        <v>-</v>
      </c>
      <c r="H41" s="32" t="str">
        <f>'Cuadro Gral'!V41</f>
        <v>-</v>
      </c>
      <c r="I41" s="64">
        <f>'Cuadro Gral'!W41</f>
        <v>35.089347456838993</v>
      </c>
      <c r="J41" s="64"/>
      <c r="K41" s="3" t="s">
        <v>156</v>
      </c>
      <c r="L41" s="32">
        <f>'Cuadro Gral'!W41</f>
        <v>35.089347456838993</v>
      </c>
      <c r="M41" s="32" t="str">
        <f>'Cuadro Gral'!X41</f>
        <v>-</v>
      </c>
      <c r="N41" s="32" t="str">
        <f>'Cuadro Gral'!Y41</f>
        <v>-</v>
      </c>
      <c r="O41" s="32" t="str">
        <f>'Cuadro Gral'!Z41</f>
        <v>-</v>
      </c>
      <c r="P41" s="32" t="str">
        <f>'Cuadro Gral'!AA41</f>
        <v>-</v>
      </c>
      <c r="Q41" s="64">
        <f>'Cuadro Gral'!AB41</f>
        <v>38.656590583334456</v>
      </c>
      <c r="R41" s="32" t="str">
        <f>'Cuadro Gral'!AC41</f>
        <v>-</v>
      </c>
      <c r="S41" s="64"/>
      <c r="T41" s="3" t="s">
        <v>156</v>
      </c>
      <c r="U41" s="32" t="str">
        <f>'Cuadro Gral'!AC41</f>
        <v>-</v>
      </c>
      <c r="V41" s="32" t="str">
        <f>'Cuadro Gral'!AD41</f>
        <v>-</v>
      </c>
      <c r="W41" s="32" t="str">
        <f>'Cuadro Gral'!AE41</f>
        <v>-</v>
      </c>
      <c r="X41" s="32" t="str">
        <f>'Cuadro Gral'!AF41</f>
        <v>-</v>
      </c>
      <c r="Y41" s="138">
        <f>'Cuadro Gral'!AG41</f>
        <v>42.586485752281888</v>
      </c>
      <c r="Z41" s="32" t="str">
        <f>'Cuadro Gral'!AH41</f>
        <v>-</v>
      </c>
      <c r="AA41" s="32" t="str">
        <f>'Cuadro Gral'!AI41</f>
        <v>-</v>
      </c>
    </row>
    <row r="42" spans="1:27" x14ac:dyDescent="0.25">
      <c r="A42" s="151"/>
      <c r="B42" s="19" t="s">
        <v>157</v>
      </c>
      <c r="C42" s="32"/>
      <c r="D42" s="32"/>
      <c r="E42" s="32"/>
      <c r="F42" s="32"/>
      <c r="G42" s="32"/>
      <c r="H42" s="32"/>
      <c r="I42" s="64"/>
      <c r="J42" s="64"/>
      <c r="K42" s="19" t="s">
        <v>157</v>
      </c>
      <c r="L42" s="32"/>
      <c r="M42" s="32"/>
      <c r="N42" s="32"/>
      <c r="O42" s="32"/>
      <c r="P42" s="32"/>
      <c r="Q42" s="32"/>
      <c r="R42" s="32"/>
      <c r="S42" s="32"/>
      <c r="T42" s="19" t="s">
        <v>157</v>
      </c>
      <c r="U42" s="32"/>
      <c r="V42" s="32"/>
      <c r="W42" s="32"/>
      <c r="X42" s="32"/>
      <c r="Y42" s="138"/>
      <c r="Z42" s="32"/>
      <c r="AA42" s="32"/>
    </row>
    <row r="43" spans="1:27" x14ac:dyDescent="0.25">
      <c r="A43" s="151"/>
      <c r="B43" s="3" t="s">
        <v>154</v>
      </c>
      <c r="C43" s="32" t="str">
        <f>'Cuadro Gral'!Q43</f>
        <v>-</v>
      </c>
      <c r="D43" s="32" t="str">
        <f>'Cuadro Gral'!R43</f>
        <v>-</v>
      </c>
      <c r="E43" s="32" t="str">
        <f>'Cuadro Gral'!S43</f>
        <v>-</v>
      </c>
      <c r="F43" s="32" t="str">
        <f>'Cuadro Gral'!T43</f>
        <v>-</v>
      </c>
      <c r="G43" s="32" t="str">
        <f>'Cuadro Gral'!U43</f>
        <v>-</v>
      </c>
      <c r="H43" s="32" t="str">
        <f>'Cuadro Gral'!V43</f>
        <v>-</v>
      </c>
      <c r="I43" s="64">
        <f>'Cuadro Gral'!W43</f>
        <v>5.8581159999999999</v>
      </c>
      <c r="J43" s="64"/>
      <c r="K43" s="3" t="s">
        <v>154</v>
      </c>
      <c r="L43" s="32">
        <f>'Cuadro Gral'!W43</f>
        <v>5.8581159999999999</v>
      </c>
      <c r="M43" s="32" t="str">
        <f>'Cuadro Gral'!X43</f>
        <v>-</v>
      </c>
      <c r="N43" s="32" t="str">
        <f>'Cuadro Gral'!Y43</f>
        <v>-</v>
      </c>
      <c r="O43" s="32" t="str">
        <f>'Cuadro Gral'!Z43</f>
        <v>-</v>
      </c>
      <c r="P43" s="32" t="str">
        <f>'Cuadro Gral'!AA43</f>
        <v>-</v>
      </c>
      <c r="Q43" s="32" t="str">
        <f>'Cuadro Gral'!AB43</f>
        <v>-</v>
      </c>
      <c r="R43" s="32" t="str">
        <f>'Cuadro Gral'!AC43</f>
        <v>-</v>
      </c>
      <c r="S43" s="32"/>
      <c r="T43" s="3" t="s">
        <v>154</v>
      </c>
      <c r="U43" s="32" t="str">
        <f>'Cuadro Gral'!AC43</f>
        <v>-</v>
      </c>
      <c r="V43" s="32" t="str">
        <f>'Cuadro Gral'!AD43</f>
        <v>-</v>
      </c>
      <c r="W43" s="32" t="str">
        <f>'Cuadro Gral'!AE43</f>
        <v>-</v>
      </c>
      <c r="X43" s="32" t="str">
        <f>'Cuadro Gral'!AF43</f>
        <v>-</v>
      </c>
      <c r="Y43" s="138">
        <f>'Cuadro Gral'!AG43</f>
        <v>8.2720929999999999</v>
      </c>
      <c r="Z43" s="32" t="str">
        <f>'Cuadro Gral'!AH43</f>
        <v>-</v>
      </c>
      <c r="AA43" s="32" t="str">
        <f>'Cuadro Gral'!AI43</f>
        <v>-</v>
      </c>
    </row>
    <row r="44" spans="1:27" x14ac:dyDescent="0.25">
      <c r="A44" s="151"/>
      <c r="B44" s="14" t="s">
        <v>158</v>
      </c>
      <c r="C44" s="32" t="str">
        <f>'Cuadro Gral'!Q44</f>
        <v>-</v>
      </c>
      <c r="D44" s="32" t="str">
        <f>'Cuadro Gral'!R44</f>
        <v>-</v>
      </c>
      <c r="E44" s="32" t="str">
        <f>'Cuadro Gral'!S44</f>
        <v>-</v>
      </c>
      <c r="F44" s="32" t="str">
        <f>'Cuadro Gral'!T44</f>
        <v>-</v>
      </c>
      <c r="G44" s="32" t="str">
        <f>'Cuadro Gral'!U44</f>
        <v>-</v>
      </c>
      <c r="H44" s="32" t="str">
        <f>'Cuadro Gral'!V44</f>
        <v>-</v>
      </c>
      <c r="I44" s="64">
        <f>'Cuadro Gral'!W44</f>
        <v>65.39</v>
      </c>
      <c r="J44" s="64"/>
      <c r="K44" s="14" t="s">
        <v>158</v>
      </c>
      <c r="L44" s="32">
        <f>'Cuadro Gral'!W44</f>
        <v>65.39</v>
      </c>
      <c r="M44" s="32" t="str">
        <f>'Cuadro Gral'!X44</f>
        <v>-</v>
      </c>
      <c r="N44" s="32" t="str">
        <f>'Cuadro Gral'!Y44</f>
        <v>-</v>
      </c>
      <c r="O44" s="32" t="str">
        <f>'Cuadro Gral'!Z44</f>
        <v>-</v>
      </c>
      <c r="P44" s="32" t="str">
        <f>'Cuadro Gral'!AA44</f>
        <v>-</v>
      </c>
      <c r="Q44" s="32" t="str">
        <f>'Cuadro Gral'!AB44</f>
        <v>-</v>
      </c>
      <c r="R44" s="32" t="str">
        <f>'Cuadro Gral'!AC44</f>
        <v>-</v>
      </c>
      <c r="S44" s="32"/>
      <c r="T44" s="14" t="s">
        <v>158</v>
      </c>
      <c r="U44" s="32" t="str">
        <f>'Cuadro Gral'!AC44</f>
        <v>-</v>
      </c>
      <c r="V44" s="32" t="str">
        <f>'Cuadro Gral'!AD44</f>
        <v>-</v>
      </c>
      <c r="W44" s="32" t="str">
        <f>'Cuadro Gral'!AE44</f>
        <v>-</v>
      </c>
      <c r="X44" s="32" t="str">
        <f>'Cuadro Gral'!AF44</f>
        <v>-</v>
      </c>
      <c r="Y44" s="138">
        <f>'Cuadro Gral'!AG44</f>
        <v>58.32</v>
      </c>
      <c r="Z44" s="32" t="str">
        <f>'Cuadro Gral'!AH44</f>
        <v>-</v>
      </c>
      <c r="AA44" s="32" t="str">
        <f>'Cuadro Gral'!AI44</f>
        <v>-</v>
      </c>
    </row>
    <row r="45" spans="1:27" x14ac:dyDescent="0.25">
      <c r="A45" s="151"/>
      <c r="B45" s="14" t="s">
        <v>159</v>
      </c>
      <c r="C45" s="32" t="str">
        <f>'Cuadro Gral'!Q45</f>
        <v>-</v>
      </c>
      <c r="D45" s="32" t="str">
        <f>'Cuadro Gral'!R45</f>
        <v>-</v>
      </c>
      <c r="E45" s="32" t="str">
        <f>'Cuadro Gral'!S45</f>
        <v>-</v>
      </c>
      <c r="F45" s="32" t="str">
        <f>'Cuadro Gral'!T45</f>
        <v>-</v>
      </c>
      <c r="G45" s="32" t="str">
        <f>'Cuadro Gral'!U45</f>
        <v>-</v>
      </c>
      <c r="H45" s="32" t="str">
        <f>'Cuadro Gral'!V45</f>
        <v>-</v>
      </c>
      <c r="I45" s="64">
        <f>'Cuadro Gral'!W45</f>
        <v>12.73</v>
      </c>
      <c r="J45" s="64"/>
      <c r="K45" s="14" t="s">
        <v>159</v>
      </c>
      <c r="L45" s="32">
        <f>'Cuadro Gral'!W45</f>
        <v>12.73</v>
      </c>
      <c r="M45" s="32" t="str">
        <f>'Cuadro Gral'!X45</f>
        <v>-</v>
      </c>
      <c r="N45" s="32" t="str">
        <f>'Cuadro Gral'!Y45</f>
        <v>-</v>
      </c>
      <c r="O45" s="32" t="str">
        <f>'Cuadro Gral'!Z45</f>
        <v>-</v>
      </c>
      <c r="P45" s="32" t="str">
        <f>'Cuadro Gral'!AA45</f>
        <v>-</v>
      </c>
      <c r="Q45" s="32" t="str">
        <f>'Cuadro Gral'!AB45</f>
        <v>-</v>
      </c>
      <c r="R45" s="32" t="str">
        <f>'Cuadro Gral'!AC45</f>
        <v>-</v>
      </c>
      <c r="S45" s="32"/>
      <c r="T45" s="14" t="s">
        <v>159</v>
      </c>
      <c r="U45" s="32" t="str">
        <f>'Cuadro Gral'!AC45</f>
        <v>-</v>
      </c>
      <c r="V45" s="32" t="str">
        <f>'Cuadro Gral'!AD45</f>
        <v>-</v>
      </c>
      <c r="W45" s="32" t="str">
        <f>'Cuadro Gral'!AE45</f>
        <v>-</v>
      </c>
      <c r="X45" s="32" t="str">
        <f>'Cuadro Gral'!AF45</f>
        <v>-</v>
      </c>
      <c r="Y45" s="138">
        <f>'Cuadro Gral'!AG45</f>
        <v>15.95</v>
      </c>
      <c r="Z45" s="32" t="str">
        <f>'Cuadro Gral'!AH45</f>
        <v>-</v>
      </c>
      <c r="AA45" s="32" t="str">
        <f>'Cuadro Gral'!AI45</f>
        <v>-</v>
      </c>
    </row>
    <row r="46" spans="1:27" x14ac:dyDescent="0.25">
      <c r="A46" s="151"/>
      <c r="B46" s="14" t="s">
        <v>160</v>
      </c>
      <c r="C46" s="32" t="str">
        <f>'Cuadro Gral'!Q46</f>
        <v>-</v>
      </c>
      <c r="D46" s="32" t="str">
        <f>'Cuadro Gral'!R46</f>
        <v>-</v>
      </c>
      <c r="E46" s="32" t="str">
        <f>'Cuadro Gral'!S46</f>
        <v>-</v>
      </c>
      <c r="F46" s="32" t="str">
        <f>'Cuadro Gral'!T46</f>
        <v>-</v>
      </c>
      <c r="G46" s="32" t="str">
        <f>'Cuadro Gral'!U46</f>
        <v>-</v>
      </c>
      <c r="H46" s="32" t="str">
        <f>'Cuadro Gral'!V46</f>
        <v>-</v>
      </c>
      <c r="I46" s="64">
        <f>'Cuadro Gral'!W46</f>
        <v>19.07</v>
      </c>
      <c r="J46" s="64"/>
      <c r="K46" s="14" t="s">
        <v>160</v>
      </c>
      <c r="L46" s="32">
        <f>'Cuadro Gral'!W46</f>
        <v>19.07</v>
      </c>
      <c r="M46" s="32" t="str">
        <f>'Cuadro Gral'!X46</f>
        <v>-</v>
      </c>
      <c r="N46" s="32" t="str">
        <f>'Cuadro Gral'!Y46</f>
        <v>-</v>
      </c>
      <c r="O46" s="32" t="str">
        <f>'Cuadro Gral'!Z46</f>
        <v>-</v>
      </c>
      <c r="P46" s="32" t="str">
        <f>'Cuadro Gral'!AA46</f>
        <v>-</v>
      </c>
      <c r="Q46" s="32" t="str">
        <f>'Cuadro Gral'!AB46</f>
        <v>-</v>
      </c>
      <c r="R46" s="32" t="str">
        <f>'Cuadro Gral'!AC46</f>
        <v>-</v>
      </c>
      <c r="S46" s="32"/>
      <c r="T46" s="14" t="s">
        <v>160</v>
      </c>
      <c r="U46" s="32" t="str">
        <f>'Cuadro Gral'!AC46</f>
        <v>-</v>
      </c>
      <c r="V46" s="32" t="str">
        <f>'Cuadro Gral'!AD46</f>
        <v>-</v>
      </c>
      <c r="W46" s="32" t="str">
        <f>'Cuadro Gral'!AE46</f>
        <v>-</v>
      </c>
      <c r="X46" s="32" t="str">
        <f>'Cuadro Gral'!AF46</f>
        <v>-</v>
      </c>
      <c r="Y46" s="138">
        <f>'Cuadro Gral'!AG46</f>
        <v>21.45</v>
      </c>
      <c r="Z46" s="32" t="str">
        <f>'Cuadro Gral'!AH46</f>
        <v>-</v>
      </c>
      <c r="AA46" s="32" t="str">
        <f>'Cuadro Gral'!AI46</f>
        <v>-</v>
      </c>
    </row>
    <row r="47" spans="1:27" x14ac:dyDescent="0.25">
      <c r="A47" s="151"/>
      <c r="B47" s="14" t="s">
        <v>62</v>
      </c>
      <c r="C47" s="32" t="str">
        <f>'Cuadro Gral'!Q47</f>
        <v>-</v>
      </c>
      <c r="D47" s="32" t="str">
        <f>'Cuadro Gral'!R47</f>
        <v>-</v>
      </c>
      <c r="E47" s="32" t="str">
        <f>'Cuadro Gral'!S47</f>
        <v>-</v>
      </c>
      <c r="F47" s="32" t="str">
        <f>'Cuadro Gral'!T47</f>
        <v>-</v>
      </c>
      <c r="G47" s="32" t="str">
        <f>'Cuadro Gral'!U47</f>
        <v>-</v>
      </c>
      <c r="H47" s="32" t="str">
        <f>'Cuadro Gral'!V47</f>
        <v>-</v>
      </c>
      <c r="I47" s="64">
        <f>'Cuadro Gral'!W47</f>
        <v>2.79</v>
      </c>
      <c r="J47" s="64"/>
      <c r="K47" s="14" t="s">
        <v>62</v>
      </c>
      <c r="L47" s="32">
        <f>'Cuadro Gral'!W47</f>
        <v>2.79</v>
      </c>
      <c r="M47" s="32" t="str">
        <f>'Cuadro Gral'!X47</f>
        <v>-</v>
      </c>
      <c r="N47" s="32" t="str">
        <f>'Cuadro Gral'!Y47</f>
        <v>-</v>
      </c>
      <c r="O47" s="32" t="str">
        <f>'Cuadro Gral'!Z47</f>
        <v>-</v>
      </c>
      <c r="P47" s="32" t="str">
        <f>'Cuadro Gral'!AA47</f>
        <v>-</v>
      </c>
      <c r="Q47" s="32" t="str">
        <f>'Cuadro Gral'!AB47</f>
        <v>-</v>
      </c>
      <c r="R47" s="32" t="str">
        <f>'Cuadro Gral'!AC47</f>
        <v>-</v>
      </c>
      <c r="S47" s="32"/>
      <c r="T47" s="14" t="s">
        <v>62</v>
      </c>
      <c r="U47" s="32" t="str">
        <f>'Cuadro Gral'!AC47</f>
        <v>-</v>
      </c>
      <c r="V47" s="32" t="str">
        <f>'Cuadro Gral'!AD47</f>
        <v>-</v>
      </c>
      <c r="W47" s="32" t="str">
        <f>'Cuadro Gral'!AE47</f>
        <v>-</v>
      </c>
      <c r="X47" s="32" t="str">
        <f>'Cuadro Gral'!AF47</f>
        <v>-</v>
      </c>
      <c r="Y47" s="138">
        <f>'Cuadro Gral'!AG47</f>
        <v>4.29</v>
      </c>
      <c r="Z47" s="32" t="str">
        <f>'Cuadro Gral'!AH47</f>
        <v>-</v>
      </c>
      <c r="AA47" s="32" t="str">
        <f>'Cuadro Gral'!AI47</f>
        <v>-</v>
      </c>
    </row>
    <row r="48" spans="1:27" x14ac:dyDescent="0.25">
      <c r="A48" s="151"/>
      <c r="B48" s="3" t="s">
        <v>68</v>
      </c>
      <c r="C48" s="32" t="str">
        <f>'Cuadro Gral'!Q48</f>
        <v>-</v>
      </c>
      <c r="D48" s="32" t="str">
        <f>'Cuadro Gral'!R48</f>
        <v>-</v>
      </c>
      <c r="E48" s="32" t="str">
        <f>'Cuadro Gral'!S48</f>
        <v>-</v>
      </c>
      <c r="F48" s="32" t="str">
        <f>'Cuadro Gral'!T48</f>
        <v>-</v>
      </c>
      <c r="G48" s="32" t="str">
        <f>'Cuadro Gral'!U48</f>
        <v>-</v>
      </c>
      <c r="H48" s="32" t="str">
        <f>'Cuadro Gral'!V48</f>
        <v>-</v>
      </c>
      <c r="I48" s="64">
        <f>'Cuadro Gral'!W48</f>
        <v>39</v>
      </c>
      <c r="J48" s="64"/>
      <c r="K48" s="3" t="s">
        <v>68</v>
      </c>
      <c r="L48" s="32">
        <f>'Cuadro Gral'!W48</f>
        <v>39</v>
      </c>
      <c r="M48" s="32" t="str">
        <f>'Cuadro Gral'!X48</f>
        <v>-</v>
      </c>
      <c r="N48" s="32" t="str">
        <f>'Cuadro Gral'!Y48</f>
        <v>-</v>
      </c>
      <c r="O48" s="32" t="str">
        <f>'Cuadro Gral'!Z48</f>
        <v>-</v>
      </c>
      <c r="P48" s="32" t="str">
        <f>'Cuadro Gral'!AA48</f>
        <v>-</v>
      </c>
      <c r="Q48" s="32" t="str">
        <f>'Cuadro Gral'!AB48</f>
        <v>-</v>
      </c>
      <c r="R48" s="32" t="str">
        <f>'Cuadro Gral'!AC48</f>
        <v>-</v>
      </c>
      <c r="S48" s="32"/>
      <c r="T48" s="3" t="s">
        <v>68</v>
      </c>
      <c r="U48" s="32" t="str">
        <f>'Cuadro Gral'!AC48</f>
        <v>-</v>
      </c>
      <c r="V48" s="32" t="str">
        <f>'Cuadro Gral'!AD48</f>
        <v>-</v>
      </c>
      <c r="W48" s="32" t="str">
        <f>'Cuadro Gral'!AE48</f>
        <v>-</v>
      </c>
      <c r="X48" s="32" t="str">
        <f>'Cuadro Gral'!AF48</f>
        <v>-</v>
      </c>
      <c r="Y48" s="138">
        <f>'Cuadro Gral'!AG48</f>
        <v>47.34</v>
      </c>
      <c r="Z48" s="32" t="str">
        <f>'Cuadro Gral'!AH48</f>
        <v>-</v>
      </c>
      <c r="AA48" s="32" t="str">
        <f>'Cuadro Gral'!AI48</f>
        <v>-</v>
      </c>
    </row>
    <row r="49" spans="1:27" x14ac:dyDescent="0.25">
      <c r="A49" s="151"/>
      <c r="B49" s="3" t="s">
        <v>255</v>
      </c>
      <c r="C49" s="32" t="str">
        <f>'Cuadro Gral'!Q49</f>
        <v>-</v>
      </c>
      <c r="D49" s="32" t="str">
        <f>'Cuadro Gral'!R49</f>
        <v>-</v>
      </c>
      <c r="E49" s="32" t="str">
        <f>'Cuadro Gral'!S49</f>
        <v>-</v>
      </c>
      <c r="F49" s="32" t="str">
        <f>'Cuadro Gral'!T49</f>
        <v>-</v>
      </c>
      <c r="G49" s="32" t="str">
        <f>'Cuadro Gral'!U49</f>
        <v>-</v>
      </c>
      <c r="H49" s="32" t="str">
        <f>'Cuadro Gral'!V49</f>
        <v>-</v>
      </c>
      <c r="I49" s="64">
        <f>'Cuadro Gral'!W49</f>
        <v>100</v>
      </c>
      <c r="J49" s="64"/>
      <c r="K49" s="3" t="s">
        <v>255</v>
      </c>
      <c r="L49" s="32">
        <f>'Cuadro Gral'!W49</f>
        <v>100</v>
      </c>
      <c r="M49" s="32" t="str">
        <f>'Cuadro Gral'!X49</f>
        <v>-</v>
      </c>
      <c r="N49" s="32" t="str">
        <f>'Cuadro Gral'!Y49</f>
        <v>-</v>
      </c>
      <c r="O49" s="32" t="str">
        <f>'Cuadro Gral'!Z49</f>
        <v>-</v>
      </c>
      <c r="P49" s="32" t="str">
        <f>'Cuadro Gral'!AA49</f>
        <v>-</v>
      </c>
      <c r="Q49" s="32" t="str">
        <f>'Cuadro Gral'!AB49</f>
        <v>-</v>
      </c>
      <c r="R49" s="32" t="str">
        <f>'Cuadro Gral'!AC49</f>
        <v>-</v>
      </c>
      <c r="S49" s="32"/>
      <c r="T49" s="3" t="s">
        <v>255</v>
      </c>
      <c r="U49" s="32" t="str">
        <f>'Cuadro Gral'!AC49</f>
        <v>-</v>
      </c>
      <c r="V49" s="32" t="str">
        <f>'Cuadro Gral'!AD49</f>
        <v>-</v>
      </c>
      <c r="W49" s="32" t="str">
        <f>'Cuadro Gral'!AE49</f>
        <v>-</v>
      </c>
      <c r="X49" s="32" t="str">
        <f>'Cuadro Gral'!AF49</f>
        <v>-</v>
      </c>
      <c r="Y49" s="138">
        <f>'Cuadro Gral'!AG49</f>
        <v>86</v>
      </c>
      <c r="Z49" s="32" t="str">
        <f>'Cuadro Gral'!AH49</f>
        <v>-</v>
      </c>
      <c r="AA49" s="32" t="str">
        <f>'Cuadro Gral'!AI49</f>
        <v>-</v>
      </c>
    </row>
    <row r="50" spans="1:27" x14ac:dyDescent="0.25">
      <c r="A50" s="151"/>
      <c r="B50" s="3" t="s">
        <v>259</v>
      </c>
      <c r="C50" s="32"/>
      <c r="D50" s="32"/>
      <c r="E50" s="32"/>
      <c r="F50" s="32"/>
      <c r="G50" s="32"/>
      <c r="H50" s="32"/>
      <c r="I50" s="64"/>
      <c r="J50" s="64"/>
      <c r="K50" s="3" t="s">
        <v>259</v>
      </c>
      <c r="L50" s="32"/>
      <c r="M50" s="32"/>
      <c r="N50" s="32"/>
      <c r="O50" s="32"/>
      <c r="P50" s="32"/>
      <c r="Q50" s="32"/>
      <c r="R50" s="32"/>
      <c r="S50" s="32"/>
      <c r="T50" s="3" t="s">
        <v>259</v>
      </c>
      <c r="U50" s="32"/>
      <c r="V50" s="32"/>
      <c r="W50" s="32"/>
      <c r="X50" s="32"/>
      <c r="Y50" s="138"/>
      <c r="Z50" s="32"/>
      <c r="AA50" s="32"/>
    </row>
    <row r="51" spans="1:27" x14ac:dyDescent="0.25">
      <c r="A51" s="151"/>
      <c r="B51" s="3" t="s">
        <v>256</v>
      </c>
      <c r="C51" s="32" t="str">
        <f>'Cuadro Gral'!Q51</f>
        <v>-</v>
      </c>
      <c r="D51" s="32" t="str">
        <f>'Cuadro Gral'!R51</f>
        <v>-</v>
      </c>
      <c r="E51" s="32" t="str">
        <f>'Cuadro Gral'!S51</f>
        <v>-</v>
      </c>
      <c r="F51" s="32" t="str">
        <f>'Cuadro Gral'!T51</f>
        <v>-</v>
      </c>
      <c r="G51" s="32" t="str">
        <f>'Cuadro Gral'!U51</f>
        <v>-</v>
      </c>
      <c r="H51" s="32" t="str">
        <f>'Cuadro Gral'!V51</f>
        <v>-</v>
      </c>
      <c r="I51" s="32" t="str">
        <f>'Cuadro Gral'!W51</f>
        <v>-</v>
      </c>
      <c r="J51" s="32"/>
      <c r="K51" s="3" t="s">
        <v>256</v>
      </c>
      <c r="L51" s="32" t="str">
        <f>'Cuadro Gral'!W51</f>
        <v>-</v>
      </c>
      <c r="M51" s="32" t="str">
        <f>'Cuadro Gral'!X51</f>
        <v>-</v>
      </c>
      <c r="N51" s="32" t="str">
        <f>'Cuadro Gral'!Y51</f>
        <v>-</v>
      </c>
      <c r="O51" s="32" t="str">
        <f>'Cuadro Gral'!Z51</f>
        <v>-</v>
      </c>
      <c r="P51" s="32" t="str">
        <f>'Cuadro Gral'!AA51</f>
        <v>-</v>
      </c>
      <c r="Q51" s="32" t="str">
        <f>'Cuadro Gral'!AB51</f>
        <v>-</v>
      </c>
      <c r="R51" s="32" t="str">
        <f>'Cuadro Gral'!AC51</f>
        <v>-</v>
      </c>
      <c r="S51" s="32"/>
      <c r="T51" s="3" t="s">
        <v>256</v>
      </c>
      <c r="U51" s="32" t="str">
        <f>'Cuadro Gral'!AC51</f>
        <v>-</v>
      </c>
      <c r="V51" s="32" t="str">
        <f>'Cuadro Gral'!AD51</f>
        <v>-</v>
      </c>
      <c r="W51" s="32" t="str">
        <f>'Cuadro Gral'!AE51</f>
        <v>-</v>
      </c>
      <c r="X51" s="32" t="str">
        <f>'Cuadro Gral'!AF51</f>
        <v>-</v>
      </c>
      <c r="Y51" s="138">
        <f>'Cuadro Gral'!AG51</f>
        <v>61.8</v>
      </c>
      <c r="Z51" s="32" t="str">
        <f>'Cuadro Gral'!AH51</f>
        <v>-</v>
      </c>
      <c r="AA51" s="32" t="str">
        <f>'Cuadro Gral'!AI51</f>
        <v>-</v>
      </c>
    </row>
    <row r="52" spans="1:27" x14ac:dyDescent="0.25">
      <c r="A52" s="151"/>
      <c r="B52" s="3" t="s">
        <v>257</v>
      </c>
      <c r="C52" s="32" t="str">
        <f>'Cuadro Gral'!Q52</f>
        <v>-</v>
      </c>
      <c r="D52" s="32" t="str">
        <f>'Cuadro Gral'!R52</f>
        <v>-</v>
      </c>
      <c r="E52" s="32" t="str">
        <f>'Cuadro Gral'!S52</f>
        <v>-</v>
      </c>
      <c r="F52" s="32" t="str">
        <f>'Cuadro Gral'!T52</f>
        <v>-</v>
      </c>
      <c r="G52" s="32" t="str">
        <f>'Cuadro Gral'!U52</f>
        <v>-</v>
      </c>
      <c r="H52" s="32" t="str">
        <f>'Cuadro Gral'!V52</f>
        <v>-</v>
      </c>
      <c r="I52" s="32" t="str">
        <f>'Cuadro Gral'!W52</f>
        <v>-</v>
      </c>
      <c r="J52" s="32"/>
      <c r="K52" s="3" t="s">
        <v>257</v>
      </c>
      <c r="L52" s="32" t="str">
        <f>'Cuadro Gral'!W52</f>
        <v>-</v>
      </c>
      <c r="M52" s="32" t="str">
        <f>'Cuadro Gral'!X52</f>
        <v>-</v>
      </c>
      <c r="N52" s="32" t="str">
        <f>'Cuadro Gral'!Y52</f>
        <v>-</v>
      </c>
      <c r="O52" s="32" t="str">
        <f>'Cuadro Gral'!Z52</f>
        <v>-</v>
      </c>
      <c r="P52" s="32" t="str">
        <f>'Cuadro Gral'!AA52</f>
        <v>-</v>
      </c>
      <c r="Q52" s="32" t="str">
        <f>'Cuadro Gral'!AB52</f>
        <v>-</v>
      </c>
      <c r="R52" s="32" t="str">
        <f>'Cuadro Gral'!AC52</f>
        <v>-</v>
      </c>
      <c r="S52" s="32"/>
      <c r="T52" s="3" t="s">
        <v>257</v>
      </c>
      <c r="U52" s="32" t="str">
        <f>'Cuadro Gral'!AC52</f>
        <v>-</v>
      </c>
      <c r="V52" s="32" t="str">
        <f>'Cuadro Gral'!AD52</f>
        <v>-</v>
      </c>
      <c r="W52" s="32" t="str">
        <f>'Cuadro Gral'!AE52</f>
        <v>-</v>
      </c>
      <c r="X52" s="32" t="str">
        <f>'Cuadro Gral'!AF52</f>
        <v>-</v>
      </c>
      <c r="Y52" s="138">
        <f>'Cuadro Gral'!AG52</f>
        <v>73.2</v>
      </c>
      <c r="Z52" s="32" t="str">
        <f>'Cuadro Gral'!AH52</f>
        <v>-</v>
      </c>
      <c r="AA52" s="32" t="str">
        <f>'Cuadro Gral'!AI52</f>
        <v>-</v>
      </c>
    </row>
    <row r="53" spans="1:27" x14ac:dyDescent="0.25">
      <c r="A53" s="151"/>
      <c r="B53" s="3" t="s">
        <v>258</v>
      </c>
      <c r="C53" s="32" t="str">
        <f>'Cuadro Gral'!Q53</f>
        <v>-</v>
      </c>
      <c r="D53" s="32" t="str">
        <f>'Cuadro Gral'!R53</f>
        <v>-</v>
      </c>
      <c r="E53" s="32" t="str">
        <f>'Cuadro Gral'!S53</f>
        <v>-</v>
      </c>
      <c r="F53" s="32" t="str">
        <f>'Cuadro Gral'!T53</f>
        <v>-</v>
      </c>
      <c r="G53" s="32" t="str">
        <f>'Cuadro Gral'!U53</f>
        <v>-</v>
      </c>
      <c r="H53" s="32" t="str">
        <f>'Cuadro Gral'!V53</f>
        <v>-</v>
      </c>
      <c r="I53" s="32" t="str">
        <f>'Cuadro Gral'!W53</f>
        <v>-</v>
      </c>
      <c r="J53" s="32"/>
      <c r="K53" s="3" t="s">
        <v>258</v>
      </c>
      <c r="L53" s="32" t="str">
        <f>'Cuadro Gral'!W53</f>
        <v>-</v>
      </c>
      <c r="M53" s="32" t="str">
        <f>'Cuadro Gral'!X53</f>
        <v>-</v>
      </c>
      <c r="N53" s="32" t="str">
        <f>'Cuadro Gral'!Y53</f>
        <v>-</v>
      </c>
      <c r="O53" s="32" t="str">
        <f>'Cuadro Gral'!Z53</f>
        <v>-</v>
      </c>
      <c r="P53" s="32" t="str">
        <f>'Cuadro Gral'!AA53</f>
        <v>-</v>
      </c>
      <c r="Q53" s="32" t="str">
        <f>'Cuadro Gral'!AB53</f>
        <v>-</v>
      </c>
      <c r="R53" s="32" t="str">
        <f>'Cuadro Gral'!AC53</f>
        <v>-</v>
      </c>
      <c r="S53" s="32"/>
      <c r="T53" s="3" t="s">
        <v>258</v>
      </c>
      <c r="U53" s="32" t="str">
        <f>'Cuadro Gral'!AC53</f>
        <v>-</v>
      </c>
      <c r="V53" s="32" t="str">
        <f>'Cuadro Gral'!AD53</f>
        <v>-</v>
      </c>
      <c r="W53" s="32" t="str">
        <f>'Cuadro Gral'!AE53</f>
        <v>-</v>
      </c>
      <c r="X53" s="32" t="str">
        <f>'Cuadro Gral'!AF53</f>
        <v>-</v>
      </c>
      <c r="Y53" s="138">
        <f>'Cuadro Gral'!AG53</f>
        <v>88.4</v>
      </c>
      <c r="Z53" s="32" t="str">
        <f>'Cuadro Gral'!AH53</f>
        <v>-</v>
      </c>
      <c r="AA53" s="32" t="str">
        <f>'Cuadro Gral'!AI53</f>
        <v>-</v>
      </c>
    </row>
    <row r="54" spans="1:27" x14ac:dyDescent="0.25">
      <c r="A54" s="151"/>
      <c r="B54" s="21" t="s">
        <v>31</v>
      </c>
      <c r="C54" s="32"/>
      <c r="D54" s="32"/>
      <c r="E54" s="32"/>
      <c r="F54" s="32"/>
      <c r="G54" s="32"/>
      <c r="H54" s="32"/>
      <c r="I54" s="32"/>
      <c r="J54" s="32"/>
      <c r="K54" s="21" t="s">
        <v>31</v>
      </c>
      <c r="L54" s="32"/>
      <c r="M54" s="32"/>
      <c r="N54" s="32"/>
      <c r="O54" s="32"/>
      <c r="P54" s="32"/>
      <c r="Q54" s="32"/>
      <c r="R54" s="32"/>
      <c r="S54" s="32"/>
      <c r="T54" s="21" t="s">
        <v>31</v>
      </c>
      <c r="U54" s="32"/>
      <c r="V54" s="32"/>
      <c r="W54" s="32"/>
      <c r="X54" s="32"/>
      <c r="Y54" s="32"/>
      <c r="Z54" s="32"/>
      <c r="AA54" s="32"/>
    </row>
    <row r="55" spans="1:27" x14ac:dyDescent="0.25">
      <c r="A55" s="151"/>
      <c r="B55" s="12" t="s">
        <v>139</v>
      </c>
      <c r="C55" s="32" t="str">
        <f>'Cuadro Gral'!Q55</f>
        <v>-</v>
      </c>
      <c r="D55" s="32" t="str">
        <f>'Cuadro Gral'!R55</f>
        <v>-</v>
      </c>
      <c r="E55" s="32" t="str">
        <f>'Cuadro Gral'!S55</f>
        <v>-</v>
      </c>
      <c r="F55" s="32" t="str">
        <f>'Cuadro Gral'!T55</f>
        <v>-</v>
      </c>
      <c r="G55" s="32" t="str">
        <f>'Cuadro Gral'!U55</f>
        <v>-</v>
      </c>
      <c r="H55" s="32" t="str">
        <f>'Cuadro Gral'!V55</f>
        <v>-</v>
      </c>
      <c r="I55" s="32" t="str">
        <f>'Cuadro Gral'!W55</f>
        <v>-</v>
      </c>
      <c r="J55" s="32"/>
      <c r="K55" s="12" t="s">
        <v>139</v>
      </c>
      <c r="L55" s="32" t="str">
        <f>'Cuadro Gral'!W55</f>
        <v>-</v>
      </c>
      <c r="M55" s="32" t="str">
        <f>'Cuadro Gral'!X55</f>
        <v>-</v>
      </c>
      <c r="N55" s="32" t="str">
        <f>'Cuadro Gral'!Y55</f>
        <v>-</v>
      </c>
      <c r="O55" s="32" t="str">
        <f>'Cuadro Gral'!Z55</f>
        <v>-</v>
      </c>
      <c r="P55" s="32" t="str">
        <f>'Cuadro Gral'!AA55</f>
        <v>-</v>
      </c>
      <c r="Q55" s="32" t="str">
        <f>'Cuadro Gral'!AB55</f>
        <v>-</v>
      </c>
      <c r="R55" s="32" t="str">
        <f>'Cuadro Gral'!AC55</f>
        <v>-</v>
      </c>
      <c r="S55" s="32"/>
      <c r="T55" s="12" t="s">
        <v>139</v>
      </c>
      <c r="U55" s="32" t="str">
        <f>'Cuadro Gral'!AC55</f>
        <v>-</v>
      </c>
      <c r="V55" s="32" t="str">
        <f>'Cuadro Gral'!AD55</f>
        <v>-</v>
      </c>
      <c r="W55" s="32" t="str">
        <f>'Cuadro Gral'!AE55</f>
        <v>-</v>
      </c>
      <c r="X55" s="32" t="str">
        <f>'Cuadro Gral'!AF55</f>
        <v>-</v>
      </c>
      <c r="Y55" s="32" t="str">
        <f>'Cuadro Gral'!AG55</f>
        <v>-</v>
      </c>
      <c r="Z55" s="32" t="str">
        <f>'Cuadro Gral'!AH55</f>
        <v>-</v>
      </c>
      <c r="AA55" s="32" t="str">
        <f>'Cuadro Gral'!AI55</f>
        <v>-</v>
      </c>
    </row>
    <row r="56" spans="1:27" x14ac:dyDescent="0.25">
      <c r="A56" s="151"/>
      <c r="B56" s="12" t="s">
        <v>49</v>
      </c>
      <c r="C56" s="32" t="str">
        <f>'Cuadro Gral'!Q56</f>
        <v>-</v>
      </c>
      <c r="D56" s="32" t="str">
        <f>'Cuadro Gral'!R56</f>
        <v>-</v>
      </c>
      <c r="E56" s="32" t="str">
        <f>'Cuadro Gral'!S56</f>
        <v>-</v>
      </c>
      <c r="F56" s="32" t="str">
        <f>'Cuadro Gral'!T56</f>
        <v>-</v>
      </c>
      <c r="G56" s="32" t="str">
        <f>'Cuadro Gral'!U56</f>
        <v>-</v>
      </c>
      <c r="H56" s="32" t="str">
        <f>'Cuadro Gral'!V56</f>
        <v>-</v>
      </c>
      <c r="I56" s="32" t="str">
        <f>'Cuadro Gral'!W56</f>
        <v>-</v>
      </c>
      <c r="J56" s="32"/>
      <c r="K56" s="12" t="s">
        <v>49</v>
      </c>
      <c r="L56" s="32" t="str">
        <f>'Cuadro Gral'!W56</f>
        <v>-</v>
      </c>
      <c r="M56" s="32" t="str">
        <f>'Cuadro Gral'!X56</f>
        <v>-</v>
      </c>
      <c r="N56" s="32" t="str">
        <f>'Cuadro Gral'!Y56</f>
        <v>-</v>
      </c>
      <c r="O56" s="32" t="str">
        <f>'Cuadro Gral'!Z56</f>
        <v>-</v>
      </c>
      <c r="P56" s="32" t="str">
        <f>'Cuadro Gral'!AA56</f>
        <v>-</v>
      </c>
      <c r="Q56" s="32" t="str">
        <f>'Cuadro Gral'!AB56</f>
        <v>-</v>
      </c>
      <c r="R56" s="32" t="str">
        <f>'Cuadro Gral'!AC56</f>
        <v>-</v>
      </c>
      <c r="S56" s="32"/>
      <c r="T56" s="12" t="s">
        <v>49</v>
      </c>
      <c r="U56" s="32" t="str">
        <f>'Cuadro Gral'!AC56</f>
        <v>-</v>
      </c>
      <c r="V56" s="32" t="str">
        <f>'Cuadro Gral'!AD56</f>
        <v>-</v>
      </c>
      <c r="W56" s="32" t="str">
        <f>'Cuadro Gral'!AE56</f>
        <v>-</v>
      </c>
      <c r="X56" s="32" t="str">
        <f>'Cuadro Gral'!AF56</f>
        <v>-</v>
      </c>
      <c r="Y56" s="214">
        <f>'Cuadro Gral'!AG56</f>
        <v>0.52</v>
      </c>
      <c r="Z56" s="32" t="str">
        <f>'Cuadro Gral'!AH56</f>
        <v>-</v>
      </c>
      <c r="AA56" s="32" t="str">
        <f>'Cuadro Gral'!AI56</f>
        <v>-</v>
      </c>
    </row>
    <row r="57" spans="1:27" x14ac:dyDescent="0.25">
      <c r="A57" s="151"/>
      <c r="B57" s="17" t="s">
        <v>48</v>
      </c>
      <c r="C57" s="91" t="str">
        <f>'Cuadro Gral'!Q57</f>
        <v>-</v>
      </c>
      <c r="D57" s="91" t="str">
        <f>'Cuadro Gral'!R57</f>
        <v>-</v>
      </c>
      <c r="E57" s="91" t="str">
        <f>'Cuadro Gral'!S57</f>
        <v>-</v>
      </c>
      <c r="F57" s="91" t="str">
        <f>'Cuadro Gral'!T57</f>
        <v>-</v>
      </c>
      <c r="G57" s="91" t="str">
        <f>'Cuadro Gral'!U57</f>
        <v>-</v>
      </c>
      <c r="H57" s="91" t="str">
        <f>'Cuadro Gral'!V57</f>
        <v>-</v>
      </c>
      <c r="I57" s="210">
        <f>'Cuadro Gral'!W57</f>
        <v>0.51</v>
      </c>
      <c r="J57" s="209"/>
      <c r="K57" s="17" t="s">
        <v>48</v>
      </c>
      <c r="L57" s="91">
        <f>'Cuadro Gral'!W57</f>
        <v>0.51</v>
      </c>
      <c r="M57" s="91" t="str">
        <f>'Cuadro Gral'!X57</f>
        <v>-</v>
      </c>
      <c r="N57" s="91" t="str">
        <f>'Cuadro Gral'!Y57</f>
        <v>-</v>
      </c>
      <c r="O57" s="91" t="str">
        <f>'Cuadro Gral'!Z57</f>
        <v>-</v>
      </c>
      <c r="P57" s="91" t="str">
        <f>'Cuadro Gral'!AA57</f>
        <v>-</v>
      </c>
      <c r="Q57" s="91" t="str">
        <f>'Cuadro Gral'!AB57</f>
        <v>-</v>
      </c>
      <c r="R57" s="91" t="str">
        <f>'Cuadro Gral'!AC57</f>
        <v>-</v>
      </c>
      <c r="S57" s="32"/>
      <c r="T57" s="17" t="s">
        <v>48</v>
      </c>
      <c r="U57" s="91" t="str">
        <f>'Cuadro Gral'!AC57</f>
        <v>-</v>
      </c>
      <c r="V57" s="91" t="str">
        <f>'Cuadro Gral'!AD57</f>
        <v>-</v>
      </c>
      <c r="W57" s="91" t="str">
        <f>'Cuadro Gral'!AE57</f>
        <v>-</v>
      </c>
      <c r="X57" s="91" t="str">
        <f>'Cuadro Gral'!AF57</f>
        <v>-</v>
      </c>
      <c r="Y57" s="91" t="str">
        <f>'Cuadro Gral'!AG57</f>
        <v>-</v>
      </c>
      <c r="Z57" s="91" t="str">
        <f>'Cuadro Gral'!AH57</f>
        <v>-</v>
      </c>
      <c r="AA57" s="91" t="str">
        <f>'Cuadro Gral'!AI57</f>
        <v>-</v>
      </c>
    </row>
    <row r="58" spans="1:27" x14ac:dyDescent="0.25">
      <c r="A58" s="151"/>
      <c r="J58" s="12"/>
      <c r="S58" s="12"/>
      <c r="V58" s="12"/>
    </row>
    <row r="59" spans="1:27" x14ac:dyDescent="0.25">
      <c r="A59" s="151"/>
      <c r="B59" s="8" t="s">
        <v>272</v>
      </c>
      <c r="C59" s="8"/>
      <c r="D59" s="8"/>
      <c r="E59" s="8"/>
      <c r="F59" s="8"/>
      <c r="G59" s="8"/>
      <c r="H59" s="8"/>
      <c r="I59" s="8"/>
      <c r="J59" s="8"/>
      <c r="K59" s="8" t="s">
        <v>272</v>
      </c>
      <c r="L59" s="8"/>
      <c r="M59" s="8"/>
      <c r="N59" s="8"/>
      <c r="O59" s="8"/>
      <c r="P59" s="8"/>
      <c r="Q59" s="8"/>
      <c r="R59" s="8"/>
      <c r="S59" s="8"/>
      <c r="T59" s="8" t="s">
        <v>272</v>
      </c>
      <c r="U59" s="8"/>
      <c r="V59" s="8"/>
    </row>
    <row r="60" spans="1:27" x14ac:dyDescent="0.25">
      <c r="A60" s="151"/>
      <c r="B60" s="9"/>
      <c r="C60" s="10">
        <v>1934</v>
      </c>
      <c r="D60" s="10">
        <v>1935</v>
      </c>
      <c r="E60" s="10">
        <v>1936</v>
      </c>
      <c r="F60" s="10">
        <v>1937</v>
      </c>
      <c r="G60" s="10">
        <v>1938</v>
      </c>
      <c r="H60" s="10">
        <v>1939</v>
      </c>
      <c r="I60" s="10">
        <v>1940</v>
      </c>
      <c r="J60" s="21"/>
      <c r="K60" s="9"/>
      <c r="L60" s="10">
        <v>1940</v>
      </c>
      <c r="M60" s="10">
        <v>1941</v>
      </c>
      <c r="N60" s="10">
        <v>1942</v>
      </c>
      <c r="O60" s="10">
        <v>1943</v>
      </c>
      <c r="P60" s="10">
        <v>1944</v>
      </c>
      <c r="Q60" s="10">
        <v>1945</v>
      </c>
      <c r="R60" s="10">
        <v>1946</v>
      </c>
      <c r="S60" s="21"/>
      <c r="T60" s="9"/>
      <c r="U60" s="10">
        <v>1946</v>
      </c>
      <c r="V60" s="10">
        <v>1947</v>
      </c>
      <c r="W60" s="10">
        <v>1948</v>
      </c>
      <c r="X60" s="10">
        <v>1949</v>
      </c>
      <c r="Y60" s="10">
        <v>1950</v>
      </c>
      <c r="Z60" s="10">
        <v>1951</v>
      </c>
      <c r="AA60" s="10">
        <v>1952</v>
      </c>
    </row>
    <row r="61" spans="1:27" x14ac:dyDescent="0.25">
      <c r="A61" s="151"/>
      <c r="B61" s="196" t="s">
        <v>249</v>
      </c>
      <c r="C61" s="115">
        <f>'Cuadro Gral'!Q61</f>
        <v>18164.566080830904</v>
      </c>
      <c r="D61" s="115">
        <f>'Cuadro Gral'!R61</f>
        <v>19514.482212551786</v>
      </c>
      <c r="E61" s="115">
        <f>'Cuadro Gral'!S61</f>
        <v>21071.869809823762</v>
      </c>
      <c r="F61" s="115">
        <f>'Cuadro Gral'!T61</f>
        <v>21769.298319428741</v>
      </c>
      <c r="G61" s="115">
        <f>'Cuadro Gral'!U61</f>
        <v>22122.067391147539</v>
      </c>
      <c r="H61" s="115">
        <f>'Cuadro Gral'!V61</f>
        <v>23311.480353264564</v>
      </c>
      <c r="I61" s="115">
        <f>'Cuadro Gral'!W61</f>
        <v>23633.162495291668</v>
      </c>
      <c r="J61" s="115"/>
      <c r="K61" s="288" t="s">
        <v>249</v>
      </c>
      <c r="L61" s="115">
        <f>'Cuadro Gral'!W61</f>
        <v>23633.162495291668</v>
      </c>
      <c r="M61" s="115">
        <f>'Cuadro Gral'!X61</f>
        <v>25934.946898115861</v>
      </c>
      <c r="N61" s="115">
        <f>'Cuadro Gral'!Y61</f>
        <v>27389.950368251059</v>
      </c>
      <c r="O61" s="115">
        <f>'Cuadro Gral'!Z61</f>
        <v>28404.330400147453</v>
      </c>
      <c r="P61" s="115">
        <f>'Cuadro Gral'!AA61</f>
        <v>30723.009873456267</v>
      </c>
      <c r="Q61" s="115">
        <f>'Cuadro Gral'!AB61</f>
        <v>31688.05629953758</v>
      </c>
      <c r="R61" s="115">
        <f>'Cuadro Gral'!AC61</f>
        <v>33770.542687471447</v>
      </c>
      <c r="S61" s="115"/>
      <c r="T61" s="264" t="s">
        <v>249</v>
      </c>
      <c r="U61" s="115">
        <f>'Cuadro Gral'!AC61</f>
        <v>33770.542687471447</v>
      </c>
      <c r="V61" s="115">
        <f>'Cuadro Gral'!AD61</f>
        <v>34933.59933963247</v>
      </c>
      <c r="W61" s="115">
        <f>'Cuadro Gral'!AE61</f>
        <v>36373.059344921821</v>
      </c>
      <c r="X61" s="115">
        <f>'Cuadro Gral'!AF61</f>
        <v>38366.677662106602</v>
      </c>
      <c r="Y61" s="115">
        <f>'Cuadro Gral'!AG61</f>
        <v>42163</v>
      </c>
      <c r="Z61" s="115">
        <f>'Cuadro Gral'!AH61</f>
        <v>45423.748603531043</v>
      </c>
      <c r="AA61" s="115">
        <f>'Cuadro Gral'!AI61</f>
        <v>47230.169539746268</v>
      </c>
    </row>
    <row r="62" spans="1:27" x14ac:dyDescent="0.25">
      <c r="A62" s="151"/>
      <c r="B62" s="196" t="s">
        <v>23</v>
      </c>
      <c r="C62" s="45">
        <f>'Cuadro Gral'!Q62</f>
        <v>6.7475525725292362</v>
      </c>
      <c r="D62" s="45">
        <f>'Cuadro Gral'!R62</f>
        <v>7.4315903045184761</v>
      </c>
      <c r="E62" s="45">
        <f>'Cuadro Gral'!S62</f>
        <v>7.9806759939049732</v>
      </c>
      <c r="F62" s="45">
        <f>'Cuadro Gral'!T62</f>
        <v>3.3097609082599622</v>
      </c>
      <c r="G62" s="45">
        <f>'Cuadro Gral'!U62</f>
        <v>1.6204889406286282</v>
      </c>
      <c r="H62" s="45">
        <f>'Cuadro Gral'!V62</f>
        <v>5.3765904473873194</v>
      </c>
      <c r="I62" s="45">
        <f>'Cuadro Gral'!W62</f>
        <v>1.3799301337894532</v>
      </c>
      <c r="J62" s="45"/>
      <c r="K62" s="288" t="s">
        <v>23</v>
      </c>
      <c r="L62" s="45">
        <f>'Cuadro Gral'!W62</f>
        <v>1.3799301337894532</v>
      </c>
      <c r="M62" s="45">
        <f>'Cuadro Gral'!X62</f>
        <v>9.7396376946283336</v>
      </c>
      <c r="N62" s="45">
        <f>'Cuadro Gral'!Y62</f>
        <v>5.6102041614008558</v>
      </c>
      <c r="O62" s="45">
        <f>'Cuadro Gral'!Z62</f>
        <v>3.7034752464254472</v>
      </c>
      <c r="P62" s="45">
        <f>'Cuadro Gral'!AA62</f>
        <v>8.1631196393095564</v>
      </c>
      <c r="Q62" s="45">
        <f>'Cuadro Gral'!AB62</f>
        <v>3.141119408730475</v>
      </c>
      <c r="R62" s="45">
        <f>'Cuadro Gral'!AC62</f>
        <v>6.5718337794175685</v>
      </c>
      <c r="S62" s="45"/>
      <c r="T62" s="264" t="s">
        <v>23</v>
      </c>
      <c r="U62" s="45">
        <f>'Cuadro Gral'!AC62</f>
        <v>6.5718337794175685</v>
      </c>
      <c r="V62" s="45">
        <f>'Cuadro Gral'!AD62</f>
        <v>3.4439975185607707</v>
      </c>
      <c r="W62" s="45">
        <f>'Cuadro Gral'!AE62</f>
        <v>4.1205602414300158</v>
      </c>
      <c r="X62" s="45">
        <f>'Cuadro Gral'!AF62</f>
        <v>5.4810300620564023</v>
      </c>
      <c r="Y62" s="45">
        <f>'Cuadro Gral'!AG62</f>
        <v>9.8948425280067642</v>
      </c>
      <c r="Z62" s="45">
        <f>'Cuadro Gral'!AH62</f>
        <v>7.7336731341010934</v>
      </c>
      <c r="AA62" s="45">
        <f>'Cuadro Gral'!AI62</f>
        <v>3.9768204777242966</v>
      </c>
    </row>
    <row r="63" spans="1:27" x14ac:dyDescent="0.25">
      <c r="A63" s="151"/>
      <c r="B63" s="12" t="s">
        <v>247</v>
      </c>
      <c r="C63" s="115">
        <f>'Cuadro Gral'!Q63</f>
        <v>4151</v>
      </c>
      <c r="D63" s="115">
        <f>'Cuadro Gral'!R63</f>
        <v>4540</v>
      </c>
      <c r="E63" s="115">
        <f>'Cuadro Gral'!S63</f>
        <v>5346</v>
      </c>
      <c r="F63" s="115">
        <f>'Cuadro Gral'!T63</f>
        <v>6800</v>
      </c>
      <c r="G63" s="115">
        <f>'Cuadro Gral'!U63</f>
        <v>7281</v>
      </c>
      <c r="H63" s="115">
        <f>'Cuadro Gral'!V63</f>
        <v>7785</v>
      </c>
      <c r="I63" s="115">
        <f>'Cuadro Gral'!W63</f>
        <v>8249</v>
      </c>
      <c r="J63" s="115"/>
      <c r="K63" s="12" t="s">
        <v>247</v>
      </c>
      <c r="L63" s="115">
        <f>'Cuadro Gral'!W63</f>
        <v>8249</v>
      </c>
      <c r="M63" s="115">
        <f>'Cuadro Gral'!X63</f>
        <v>9232</v>
      </c>
      <c r="N63" s="115">
        <f>'Cuadro Gral'!Y63</f>
        <v>10681</v>
      </c>
      <c r="O63" s="115">
        <f>'Cuadro Gral'!Z63</f>
        <v>13035</v>
      </c>
      <c r="P63" s="115">
        <f>'Cuadro Gral'!AA63</f>
        <v>18801</v>
      </c>
      <c r="Q63" s="115">
        <f>'Cuadro Gral'!AB63</f>
        <v>20566</v>
      </c>
      <c r="R63" s="115">
        <f>'Cuadro Gral'!AC63</f>
        <v>27930</v>
      </c>
      <c r="S63" s="115"/>
      <c r="T63" s="12" t="s">
        <v>247</v>
      </c>
      <c r="U63" s="115">
        <f>'Cuadro Gral'!AC63</f>
        <v>27930</v>
      </c>
      <c r="V63" s="115">
        <f>'Cuadro Gral'!AD63</f>
        <v>31023</v>
      </c>
      <c r="W63" s="115">
        <f>'Cuadro Gral'!AE63</f>
        <v>33101</v>
      </c>
      <c r="X63" s="115">
        <f>'Cuadro Gral'!AF63</f>
        <v>36412</v>
      </c>
      <c r="Y63" s="115">
        <f>'Cuadro Gral'!AG63</f>
        <v>42163</v>
      </c>
      <c r="Z63" s="115">
        <f>'Cuadro Gral'!AH63</f>
        <v>54375</v>
      </c>
      <c r="AA63" s="115">
        <f>'Cuadro Gral'!AI63</f>
        <v>60993</v>
      </c>
    </row>
    <row r="64" spans="1:27" x14ac:dyDescent="0.25">
      <c r="A64" s="151"/>
      <c r="B64" s="12" t="s">
        <v>248</v>
      </c>
      <c r="C64" s="115">
        <f>'Cuadro Gral'!Q64</f>
        <v>1153.0555555555552</v>
      </c>
      <c r="D64" s="115">
        <f>'Cuadro Gral'!R64</f>
        <v>1261.1111111111109</v>
      </c>
      <c r="E64" s="115">
        <f>'Cuadro Gral'!S64</f>
        <v>1484.9999999999995</v>
      </c>
      <c r="F64" s="115">
        <f>'Cuadro Gral'!T64</f>
        <v>1888.8888888888885</v>
      </c>
      <c r="G64" s="115">
        <f>'Cuadro Gral'!U64</f>
        <v>1611.7321527393474</v>
      </c>
      <c r="H64" s="115">
        <f>'Cuadro Gral'!V64</f>
        <v>1440.5551272166535</v>
      </c>
      <c r="I64" s="115">
        <f>'Cuadro Gral'!W64</f>
        <v>1698.1986618630986</v>
      </c>
      <c r="J64" s="115"/>
      <c r="K64" s="12" t="s">
        <v>248</v>
      </c>
      <c r="L64" s="115">
        <f>'Cuadro Gral'!W64</f>
        <v>1698.1986618630986</v>
      </c>
      <c r="M64" s="115">
        <f>'Cuadro Gral'!X64</f>
        <v>1902.851253864651</v>
      </c>
      <c r="N64" s="115">
        <f>'Cuadro Gral'!Y64</f>
        <v>2202.2680412371133</v>
      </c>
      <c r="O64" s="115">
        <f>'Cuadro Gral'!Z64</f>
        <v>2684.8609680741506</v>
      </c>
      <c r="P64" s="115">
        <f>'Cuadro Gral'!AA64</f>
        <v>3873.8324175824168</v>
      </c>
      <c r="Q64" s="115">
        <f>'Cuadro Gral'!AB64</f>
        <v>4236.7725321888411</v>
      </c>
      <c r="R64" s="115">
        <f>'Cuadro Gral'!AC64</f>
        <v>5748.8850771869638</v>
      </c>
      <c r="S64" s="115"/>
      <c r="T64" s="12" t="s">
        <v>248</v>
      </c>
      <c r="U64" s="115">
        <f>'Cuadro Gral'!AC64</f>
        <v>5748.8850771869638</v>
      </c>
      <c r="V64" s="115">
        <f>'Cuadro Gral'!AD64</f>
        <v>6383.333333333333</v>
      </c>
      <c r="W64" s="115">
        <f>'Cuadro Gral'!AE64</f>
        <v>5843.9311460938652</v>
      </c>
      <c r="X64" s="115">
        <f>'Cuadro Gral'!AF64</f>
        <v>4556.1510708848618</v>
      </c>
      <c r="Y64" s="115">
        <f>'Cuadro Gral'!AG64</f>
        <v>4879.0356798457087</v>
      </c>
      <c r="Z64" s="115">
        <f>'Cuadro Gral'!AH64</f>
        <v>6301.912304423412</v>
      </c>
      <c r="AA64" s="115">
        <f>'Cuadro Gral'!AI64</f>
        <v>7085.3436592449198</v>
      </c>
    </row>
    <row r="65" spans="1:27" x14ac:dyDescent="0.25">
      <c r="A65" s="151"/>
      <c r="B65" s="196" t="s">
        <v>24</v>
      </c>
      <c r="C65" s="45">
        <f>'Cuadro Gral'!Q65</f>
        <v>2.3774625467264165</v>
      </c>
      <c r="D65" s="45">
        <f>'Cuadro Gral'!R65</f>
        <v>3.073414549815956</v>
      </c>
      <c r="E65" s="45">
        <f>'Cuadro Gral'!S65</f>
        <v>3.6457300202877851</v>
      </c>
      <c r="F65" s="45">
        <f>'Cuadro Gral'!T65</f>
        <v>4.0905647287916569</v>
      </c>
      <c r="G65" s="45">
        <f>'Cuadro Gral'!U65</f>
        <v>4.4472977485839893</v>
      </c>
      <c r="H65" s="45">
        <f>'Cuadro Gral'!V65</f>
        <v>4.7482898008935681</v>
      </c>
      <c r="I65" s="45">
        <f>'Cuadro Gral'!W65</f>
        <v>4.9976063807841253</v>
      </c>
      <c r="J65" s="45"/>
      <c r="K65" s="288" t="s">
        <v>24</v>
      </c>
      <c r="L65" s="45">
        <f>'Cuadro Gral'!W65</f>
        <v>4.9976063807841253</v>
      </c>
      <c r="M65" s="45">
        <f>'Cuadro Gral'!X65</f>
        <v>5.2057287425150811</v>
      </c>
      <c r="N65" s="45">
        <f>'Cuadro Gral'!Y65</f>
        <v>5.3463386265595991</v>
      </c>
      <c r="O65" s="45">
        <f>'Cuadro Gral'!Z65</f>
        <v>5.4375594830735396</v>
      </c>
      <c r="P65" s="45">
        <f>'Cuadro Gral'!AA65</f>
        <v>5.5003074366392735</v>
      </c>
      <c r="Q65" s="45">
        <f>'Cuadro Gral'!AB65</f>
        <v>5.5380841321381657</v>
      </c>
      <c r="R65" s="45">
        <f>'Cuadro Gral'!AC65</f>
        <v>5.58073022298049</v>
      </c>
      <c r="S65" s="45"/>
      <c r="T65" s="264" t="s">
        <v>24</v>
      </c>
      <c r="U65" s="45">
        <f>'Cuadro Gral'!AC65</f>
        <v>5.58073022298049</v>
      </c>
      <c r="V65" s="45">
        <f>'Cuadro Gral'!AD65</f>
        <v>5.6338701652265621</v>
      </c>
      <c r="W65" s="45">
        <f>'Cuadro Gral'!AE65</f>
        <v>5.713018739323994</v>
      </c>
      <c r="X65" s="45">
        <f>'Cuadro Gral'!AF65</f>
        <v>5.8115825658826559</v>
      </c>
      <c r="Y65" s="45">
        <f>'Cuadro Gral'!AG65</f>
        <v>5.9068806396622042</v>
      </c>
      <c r="Z65" s="45">
        <f>'Cuadro Gral'!AH65</f>
        <v>5.9728381157665211</v>
      </c>
      <c r="AA65" s="45">
        <f>'Cuadro Gral'!AI65</f>
        <v>6.022514260973888</v>
      </c>
    </row>
    <row r="66" spans="1:27" x14ac:dyDescent="0.25">
      <c r="A66" s="151"/>
      <c r="B66" s="3" t="s">
        <v>6</v>
      </c>
      <c r="C66" s="45">
        <f>'Cuadro Gral'!Q66</f>
        <v>4.2686055281046409</v>
      </c>
      <c r="D66" s="45">
        <f>'Cuadro Gral'!R66</f>
        <v>4.2282248761596808</v>
      </c>
      <c r="E66" s="45">
        <f>'Cuadro Gral'!S66</f>
        <v>4.1824646058922665</v>
      </c>
      <c r="F66" s="45">
        <f>'Cuadro Gral'!T66</f>
        <v>-0.75011968910542182</v>
      </c>
      <c r="G66" s="45">
        <f>'Cuadro Gral'!U66</f>
        <v>-2.7064451344253948</v>
      </c>
      <c r="H66" s="45">
        <f>'Cuadro Gral'!V66</f>
        <v>0.59981947933280821</v>
      </c>
      <c r="I66" s="45">
        <f>'Cuadro Gral'!W66</f>
        <v>-3.4454844940700946</v>
      </c>
      <c r="J66" s="45"/>
      <c r="K66" s="3" t="s">
        <v>6</v>
      </c>
      <c r="L66" s="45">
        <f>'Cuadro Gral'!W66</f>
        <v>-3.4454844940700946</v>
      </c>
      <c r="M66" s="45">
        <f>'Cuadro Gral'!X66</f>
        <v>4.3095647036576645</v>
      </c>
      <c r="N66" s="45">
        <f>'Cuadro Gral'!Y66</f>
        <v>0.25047432903826383</v>
      </c>
      <c r="O66" s="45">
        <f>'Cuadro Gral'!Z66</f>
        <v>-1.644655135370876</v>
      </c>
      <c r="P66" s="45">
        <f>'Cuadro Gral'!AA66</f>
        <v>2.5239852540425156</v>
      </c>
      <c r="Q66" s="45">
        <f>'Cuadro Gral'!AB66</f>
        <v>-2.2711846089669252</v>
      </c>
      <c r="R66" s="45">
        <f>'Cuadro Gral'!AC66</f>
        <v>0.93871633047424297</v>
      </c>
      <c r="S66" s="45"/>
      <c r="T66" s="3" t="s">
        <v>6</v>
      </c>
      <c r="U66" s="45">
        <f>'Cuadro Gral'!AC66</f>
        <v>0.93871633047424297</v>
      </c>
      <c r="V66" s="45">
        <f>'Cuadro Gral'!AD66</f>
        <v>-2.0730781171233392</v>
      </c>
      <c r="W66" s="45">
        <f>'Cuadro Gral'!AE66</f>
        <v>-1.5063977141933638</v>
      </c>
      <c r="X66" s="45">
        <f>'Cuadro Gral'!AF66</f>
        <v>-0.3123972780772255</v>
      </c>
      <c r="Y66" s="45">
        <f>'Cuadro Gral'!AG66</f>
        <v>3.7655361618224026</v>
      </c>
      <c r="Z66" s="45">
        <f>'Cuadro Gral'!AH66</f>
        <v>1.6615908846482119</v>
      </c>
      <c r="AA66" s="45">
        <f>'Cuadro Gral'!AI66</f>
        <v>-1.9294899743785843</v>
      </c>
    </row>
    <row r="67" spans="1:27" x14ac:dyDescent="0.25">
      <c r="A67" s="151"/>
      <c r="B67" s="3" t="s">
        <v>176</v>
      </c>
      <c r="C67" s="45">
        <f>'Cuadro Gral'!Q67</f>
        <v>65.035826219078487</v>
      </c>
      <c r="D67" s="45">
        <f>'Cuadro Gral'!R67</f>
        <v>69.919862808572049</v>
      </c>
      <c r="E67" s="45">
        <f>'Cuadro Gral'!S67</f>
        <v>80.931661264511291</v>
      </c>
      <c r="F67" s="45">
        <f>'Cuadro Gral'!T67</f>
        <v>101.19130564119297</v>
      </c>
      <c r="G67" s="45">
        <f>'Cuadro Gral'!U67</f>
        <v>84.873955657041023</v>
      </c>
      <c r="H67" s="45">
        <f>'Cuadro Gral'!V67</f>
        <v>74.568643415069687</v>
      </c>
      <c r="I67" s="45">
        <f>'Cuadro Gral'!W67</f>
        <v>86.409131525115683</v>
      </c>
      <c r="J67" s="45"/>
      <c r="K67" s="3" t="s">
        <v>176</v>
      </c>
      <c r="L67" s="45">
        <f>'Cuadro Gral'!W67</f>
        <v>86.409131525115683</v>
      </c>
      <c r="M67" s="45">
        <f>'Cuadro Gral'!X67</f>
        <v>94.226281761107444</v>
      </c>
      <c r="N67" s="45">
        <f>'Cuadro Gral'!Y67</f>
        <v>106.12884964832853</v>
      </c>
      <c r="O67" s="45">
        <f>'Cuadro Gral'!Z67</f>
        <v>125.91606668638038</v>
      </c>
      <c r="P67" s="45">
        <f>'Cuadro Gral'!AA67</f>
        <v>176.80569269697401</v>
      </c>
      <c r="Q67" s="45">
        <f>'Cuadro Gral'!AB67</f>
        <v>188.18570484099817</v>
      </c>
      <c r="R67" s="45">
        <f>'Cuadro Gral'!AC67</f>
        <v>248.50273703152268</v>
      </c>
      <c r="S67" s="45"/>
      <c r="T67" s="3" t="s">
        <v>176</v>
      </c>
      <c r="U67" s="45">
        <f>'Cuadro Gral'!AC67</f>
        <v>248.50273703152268</v>
      </c>
      <c r="V67" s="45">
        <f>'Cuadro Gral'!AD67</f>
        <v>268.52896647354186</v>
      </c>
      <c r="W67" s="45">
        <f>'Cuadro Gral'!AE67</f>
        <v>239.24604898961388</v>
      </c>
      <c r="X67" s="45">
        <f>'Cuadro Gral'!AF67</f>
        <v>181.52392230768598</v>
      </c>
      <c r="Y67" s="45">
        <f>'Cuadro Gral'!AG67</f>
        <v>189.17590166514321</v>
      </c>
      <c r="Z67" s="45">
        <f>'Cuadro Gral'!AH67</f>
        <v>237.04993341012948</v>
      </c>
      <c r="AA67" s="45">
        <f>'Cuadro Gral'!AI67</f>
        <v>258.56162327756959</v>
      </c>
    </row>
    <row r="68" spans="1:27" x14ac:dyDescent="0.25">
      <c r="A68" s="151"/>
      <c r="B68" s="3" t="s">
        <v>250</v>
      </c>
      <c r="C68" s="45">
        <f>'Cuadro Gral'!Q68</f>
        <v>22.852183649905943</v>
      </c>
      <c r="D68" s="45">
        <f>'Cuadro Gral'!R68</f>
        <v>23.264773057006121</v>
      </c>
      <c r="E68" s="45">
        <f>'Cuadro Gral'!S68</f>
        <v>25.370316199978042</v>
      </c>
      <c r="F68" s="45">
        <f>'Cuadro Gral'!T68</f>
        <v>31.236652188881585</v>
      </c>
      <c r="G68" s="45">
        <f>'Cuadro Gral'!U68</f>
        <v>32.9128370837239</v>
      </c>
      <c r="H68" s="45">
        <f>'Cuadro Gral'!V68</f>
        <v>33.395562538394437</v>
      </c>
      <c r="I68" s="45">
        <f>'Cuadro Gral'!W68</f>
        <v>34.904342580657207</v>
      </c>
      <c r="J68" s="45"/>
      <c r="K68" s="3" t="s">
        <v>250</v>
      </c>
      <c r="L68" s="45">
        <f>'Cuadro Gral'!W68</f>
        <v>34.904342580657207</v>
      </c>
      <c r="M68" s="45">
        <f>'Cuadro Gral'!X68</f>
        <v>35.596756902057479</v>
      </c>
      <c r="N68" s="45">
        <f>'Cuadro Gral'!Y68</f>
        <v>38.996054598115791</v>
      </c>
      <c r="O68" s="45">
        <f>'Cuadro Gral'!Z68</f>
        <v>45.890889932516529</v>
      </c>
      <c r="P68" s="45">
        <f>'Cuadro Gral'!AA68</f>
        <v>61.19517611535673</v>
      </c>
      <c r="Q68" s="45">
        <f>'Cuadro Gral'!AB68</f>
        <v>64.901424705876067</v>
      </c>
      <c r="R68" s="45">
        <f>'Cuadro Gral'!AC68</f>
        <v>82.705215188507381</v>
      </c>
      <c r="S68" s="45"/>
      <c r="T68" s="3" t="s">
        <v>250</v>
      </c>
      <c r="U68" s="45">
        <f>'Cuadro Gral'!AC68</f>
        <v>82.705215188507381</v>
      </c>
      <c r="V68" s="45">
        <f>'Cuadro Gral'!AD68</f>
        <v>88.805621483166604</v>
      </c>
      <c r="W68" s="45">
        <f>'Cuadro Gral'!AE68</f>
        <v>91.004167909294537</v>
      </c>
      <c r="X68" s="45">
        <f>'Cuadro Gral'!AF68</f>
        <v>94.905272540611023</v>
      </c>
      <c r="Y68" s="45">
        <f>'Cuadro Gral'!AG68</f>
        <v>100</v>
      </c>
      <c r="Z68" s="45">
        <f>'Cuadro Gral'!AH68</f>
        <v>119.70610456349067</v>
      </c>
      <c r="AA68" s="45">
        <f>'Cuadro Gral'!AI68</f>
        <v>129.13991331043542</v>
      </c>
    </row>
    <row r="69" spans="1:27" x14ac:dyDescent="0.25">
      <c r="A69" s="151"/>
      <c r="B69" s="3" t="s">
        <v>8</v>
      </c>
      <c r="C69" s="45">
        <f>'Cuadro Gral'!Q69</f>
        <v>6.7754666368187424</v>
      </c>
      <c r="D69" s="45">
        <f>'Cuadro Gral'!R69</f>
        <v>7.2327732527406141</v>
      </c>
      <c r="E69" s="45">
        <f>'Cuadro Gral'!S69</f>
        <v>7.3859153825232831</v>
      </c>
      <c r="F69" s="45">
        <f>'Cuadro Gral'!T69</f>
        <v>6.8799978680385792</v>
      </c>
      <c r="G69" s="45">
        <f>'Cuadro Gral'!U69</f>
        <v>7.4978965795902113</v>
      </c>
      <c r="H69" s="45">
        <f>'Cuadro Gral'!V69</f>
        <v>8.5497752087347472</v>
      </c>
      <c r="I69" s="45">
        <f>'Cuadro Gral'!W69</f>
        <v>9.6157109952721527</v>
      </c>
      <c r="J69" s="45"/>
      <c r="K69" s="3" t="s">
        <v>8</v>
      </c>
      <c r="L69" s="45">
        <f>'Cuadro Gral'!W69</f>
        <v>9.6157109952721527</v>
      </c>
      <c r="M69" s="45">
        <f>'Cuadro Gral'!X69</f>
        <v>10.741984402079723</v>
      </c>
      <c r="N69" s="45">
        <f>'Cuadro Gral'!Y69</f>
        <v>9.5168991667446878</v>
      </c>
      <c r="O69" s="45">
        <f>'Cuadro Gral'!Z69</f>
        <v>9.8588415803605649</v>
      </c>
      <c r="P69" s="45">
        <f>'Cuadro Gral'!AA69</f>
        <v>9.2521674379022407</v>
      </c>
      <c r="Q69" s="45">
        <f>'Cuadro Gral'!AB69</f>
        <v>11.186424195273752</v>
      </c>
      <c r="R69" s="45">
        <f>'Cuadro Gral'!AC69</f>
        <v>11.766917293233083</v>
      </c>
      <c r="S69" s="45"/>
      <c r="T69" s="3" t="s">
        <v>8</v>
      </c>
      <c r="U69" s="45">
        <f>'Cuadro Gral'!AC69</f>
        <v>11.766917293233083</v>
      </c>
      <c r="V69" s="45">
        <f>'Cuadro Gral'!AD69</f>
        <v>13.400058021467945</v>
      </c>
      <c r="W69" s="45">
        <f>'Cuadro Gral'!AE69</f>
        <v>13.740672487236033</v>
      </c>
      <c r="X69" s="45">
        <f>'Cuadro Gral'!AF69</f>
        <v>13.872349774799517</v>
      </c>
      <c r="Y69" s="45">
        <f>'Cuadro Gral'!AG69</f>
        <v>13.293646087802101</v>
      </c>
      <c r="Z69" s="45">
        <f>'Cuadro Gral'!AH69</f>
        <v>15.339770114942528</v>
      </c>
      <c r="AA69" s="45">
        <f>'Cuadro Gral'!AI69</f>
        <v>15.796894725624252</v>
      </c>
    </row>
    <row r="70" spans="1:27" x14ac:dyDescent="0.25">
      <c r="A70" s="151"/>
      <c r="B70" s="14" t="s">
        <v>27</v>
      </c>
      <c r="C70" s="45">
        <f>'Cuadro Gral'!Q70</f>
        <v>0.83344228275654231</v>
      </c>
      <c r="D70" s="45">
        <f>'Cuadro Gral'!R70</f>
        <v>1.2907488986784141</v>
      </c>
      <c r="E70" s="45">
        <f>'Cuadro Gral'!S70</f>
        <v>1.526374859708193</v>
      </c>
      <c r="F70" s="45">
        <f>'Cuadro Gral'!T70</f>
        <v>1.1029411764705883</v>
      </c>
      <c r="G70" s="45">
        <f>'Cuadro Gral'!U70</f>
        <v>1.8033237192693314</v>
      </c>
      <c r="H70" s="45">
        <f>'Cuadro Gral'!V70</f>
        <v>3.3988439306358385</v>
      </c>
      <c r="I70" s="45">
        <f>'Cuadro Gral'!W70</f>
        <v>4.075645532791853</v>
      </c>
      <c r="J70" s="45"/>
      <c r="K70" s="14" t="s">
        <v>27</v>
      </c>
      <c r="L70" s="45">
        <f>'Cuadro Gral'!W70</f>
        <v>4.075645532791853</v>
      </c>
      <c r="M70" s="45">
        <f>'Cuadro Gral'!X70</f>
        <v>4.1561958405545925</v>
      </c>
      <c r="N70" s="45">
        <f>'Cuadro Gral'!Y70</f>
        <v>4.610991480198483</v>
      </c>
      <c r="O70" s="45">
        <f>'Cuadro Gral'!Z70</f>
        <v>4.8032220943613337</v>
      </c>
      <c r="P70" s="45">
        <f>'Cuadro Gral'!AA70</f>
        <v>3.8481995638529867</v>
      </c>
      <c r="Q70" s="45">
        <f>'Cuadro Gral'!AB70</f>
        <v>4.6319167558105603</v>
      </c>
      <c r="R70" s="45">
        <f>'Cuadro Gral'!AC70</f>
        <v>4.0476190476190483</v>
      </c>
      <c r="S70" s="45"/>
      <c r="T70" s="14" t="s">
        <v>27</v>
      </c>
      <c r="U70" s="45">
        <f>'Cuadro Gral'!AC70</f>
        <v>4.0476190476190483</v>
      </c>
      <c r="V70" s="45">
        <f>'Cuadro Gral'!AD70</f>
        <v>4.6130290429681216</v>
      </c>
      <c r="W70" s="45">
        <f>'Cuadro Gral'!AE70</f>
        <v>4.9282499018156551</v>
      </c>
      <c r="X70" s="45">
        <f>'Cuadro Gral'!AF70</f>
        <v>5.3943754806107878</v>
      </c>
      <c r="Y70" s="45">
        <f>'Cuadro Gral'!AG70</f>
        <v>6.7357635841851851</v>
      </c>
      <c r="Z70" s="45">
        <f>'Cuadro Gral'!AH70</f>
        <v>5.5374712643678157</v>
      </c>
      <c r="AA70" s="45">
        <f>'Cuadro Gral'!AI70</f>
        <v>5.7022937058350962</v>
      </c>
    </row>
    <row r="71" spans="1:27" x14ac:dyDescent="0.25">
      <c r="A71" s="151"/>
      <c r="B71" s="14" t="s">
        <v>9</v>
      </c>
      <c r="C71" s="45">
        <f>'Cuadro Gral'!Q71</f>
        <v>5.9420243540622</v>
      </c>
      <c r="D71" s="45">
        <f>'Cuadro Gral'!R71</f>
        <v>5.9420243540622</v>
      </c>
      <c r="E71" s="45">
        <f>'Cuadro Gral'!S71</f>
        <v>5.8595405228150899</v>
      </c>
      <c r="F71" s="45">
        <f>'Cuadro Gral'!T71</f>
        <v>5.7770566915679904</v>
      </c>
      <c r="G71" s="45">
        <f>'Cuadro Gral'!U71</f>
        <v>5.6945728603208803</v>
      </c>
      <c r="H71" s="45">
        <f>'Cuadro Gral'!V71</f>
        <v>5.1509312780989092</v>
      </c>
      <c r="I71" s="45">
        <f>'Cuadro Gral'!W71</f>
        <v>5.5400654624803005</v>
      </c>
      <c r="J71" s="45"/>
      <c r="K71" s="14" t="s">
        <v>9</v>
      </c>
      <c r="L71" s="45">
        <f>'Cuadro Gral'!W71</f>
        <v>5.5400654624803005</v>
      </c>
      <c r="M71" s="45">
        <f>'Cuadro Gral'!X71</f>
        <v>6.5857885615251295</v>
      </c>
      <c r="N71" s="45">
        <f>'Cuadro Gral'!Y71</f>
        <v>4.9059076865462048</v>
      </c>
      <c r="O71" s="45">
        <f>'Cuadro Gral'!Z71</f>
        <v>5.0556194859992321</v>
      </c>
      <c r="P71" s="45">
        <f>'Cuadro Gral'!AA71</f>
        <v>5.4039678740492532</v>
      </c>
      <c r="Q71" s="45">
        <f>'Cuadro Gral'!AB71</f>
        <v>6.5545074394631921</v>
      </c>
      <c r="R71" s="45">
        <f>'Cuadro Gral'!AC71</f>
        <v>7.7192982456140351</v>
      </c>
      <c r="S71" s="45"/>
      <c r="T71" s="14" t="s">
        <v>9</v>
      </c>
      <c r="U71" s="45">
        <f>'Cuadro Gral'!AC71</f>
        <v>7.7192982456140351</v>
      </c>
      <c r="V71" s="45">
        <f>'Cuadro Gral'!AD71</f>
        <v>8.7870289784998228</v>
      </c>
      <c r="W71" s="45">
        <f>'Cuadro Gral'!AE71</f>
        <v>8.8124225854203786</v>
      </c>
      <c r="X71" s="45">
        <f>'Cuadro Gral'!AF71</f>
        <v>8.4779742941887282</v>
      </c>
      <c r="Y71" s="45">
        <f>'Cuadro Gral'!AG71</f>
        <v>6.5578825036169155</v>
      </c>
      <c r="Z71" s="45">
        <f>'Cuadro Gral'!AH71</f>
        <v>9.8022988505747133</v>
      </c>
      <c r="AA71" s="45">
        <f>'Cuadro Gral'!AI71</f>
        <v>10.094601019789156</v>
      </c>
    </row>
    <row r="72" spans="1:27" x14ac:dyDescent="0.25">
      <c r="A72" s="151"/>
      <c r="B72" s="3" t="s">
        <v>10</v>
      </c>
      <c r="C72" s="45">
        <f>'Cuadro Gral'!Q72</f>
        <v>6.7754666368187433</v>
      </c>
      <c r="D72" s="45">
        <f>'Cuadro Gral'!R72</f>
        <v>7.232773252740615</v>
      </c>
      <c r="E72" s="45">
        <f>'Cuadro Gral'!S72</f>
        <v>7.3859153825232848</v>
      </c>
      <c r="F72" s="45">
        <f>'Cuadro Gral'!T72</f>
        <v>6.8799978680385792</v>
      </c>
      <c r="G72" s="45">
        <f>'Cuadro Gral'!U72</f>
        <v>7.4978965795902113</v>
      </c>
      <c r="H72" s="45">
        <f>'Cuadro Gral'!V72</f>
        <v>8.5497752087347489</v>
      </c>
      <c r="I72" s="45">
        <f>'Cuadro Gral'!W72</f>
        <v>9.6157109952721527</v>
      </c>
      <c r="J72" s="45"/>
      <c r="K72" s="3" t="s">
        <v>10</v>
      </c>
      <c r="L72" s="45">
        <f>'Cuadro Gral'!W72</f>
        <v>9.6157109952721527</v>
      </c>
      <c r="M72" s="45">
        <f>'Cuadro Gral'!X72</f>
        <v>10.741984402079723</v>
      </c>
      <c r="N72" s="45">
        <f>'Cuadro Gral'!Y72</f>
        <v>9.5168991667446878</v>
      </c>
      <c r="O72" s="45">
        <f>'Cuadro Gral'!Z72</f>
        <v>9.8588415803605667</v>
      </c>
      <c r="P72" s="45">
        <f>'Cuadro Gral'!AA72</f>
        <v>9.2521674379022389</v>
      </c>
      <c r="Q72" s="45">
        <f>'Cuadro Gral'!AB72</f>
        <v>11.186424195273752</v>
      </c>
      <c r="R72" s="45">
        <f>'Cuadro Gral'!AC72</f>
        <v>11.766917293233083</v>
      </c>
      <c r="S72" s="45"/>
      <c r="T72" s="3" t="s">
        <v>10</v>
      </c>
      <c r="U72" s="45">
        <f>'Cuadro Gral'!AC72</f>
        <v>11.766917293233083</v>
      </c>
      <c r="V72" s="45">
        <f>'Cuadro Gral'!AD72</f>
        <v>13.400058021467945</v>
      </c>
      <c r="W72" s="45">
        <f>'Cuadro Gral'!AE72</f>
        <v>13.740672487236033</v>
      </c>
      <c r="X72" s="45">
        <f>'Cuadro Gral'!AF72</f>
        <v>13.872349774799517</v>
      </c>
      <c r="Y72" s="45">
        <f>'Cuadro Gral'!AG72</f>
        <v>13.293646087802102</v>
      </c>
      <c r="Z72" s="45">
        <f>'Cuadro Gral'!AH72</f>
        <v>15.339770114942535</v>
      </c>
      <c r="AA72" s="45">
        <f>'Cuadro Gral'!AI72</f>
        <v>15.796894725624252</v>
      </c>
    </row>
    <row r="73" spans="1:27" x14ac:dyDescent="0.25">
      <c r="A73" s="151"/>
      <c r="B73" s="14" t="s">
        <v>11</v>
      </c>
      <c r="C73" s="45">
        <f>'Cuadro Gral'!Q73</f>
        <v>-7.467116357504219</v>
      </c>
      <c r="D73" s="45">
        <f>'Cuadro Gral'!R73</f>
        <v>-7.5726872246696066</v>
      </c>
      <c r="E73" s="45">
        <f>'Cuadro Gral'!S73</f>
        <v>-5.8114478114478114</v>
      </c>
      <c r="F73" s="45">
        <f>'Cuadro Gral'!T73</f>
        <v>-4.0923529411764719</v>
      </c>
      <c r="G73" s="45">
        <f>'Cuadro Gral'!U73</f>
        <v>-4.7216282104106568</v>
      </c>
      <c r="H73" s="45">
        <f>'Cuadro Gral'!V73</f>
        <v>-2.7350567330336122</v>
      </c>
      <c r="I73" s="45">
        <f>'Cuadro Gral'!W73</f>
        <v>-1.330821917808219</v>
      </c>
      <c r="J73" s="45"/>
      <c r="K73" s="14" t="s">
        <v>11</v>
      </c>
      <c r="L73" s="45">
        <f>'Cuadro Gral'!W73</f>
        <v>-1.330821917808219</v>
      </c>
      <c r="M73" s="45">
        <f>'Cuadro Gral'!X73</f>
        <v>1.5187734690930101</v>
      </c>
      <c r="N73" s="45">
        <f>'Cuadro Gral'!Y73</f>
        <v>-0.55851512030708739</v>
      </c>
      <c r="O73" s="45">
        <f>'Cuadro Gral'!Z73</f>
        <v>-4.0895972382048322</v>
      </c>
      <c r="P73" s="45">
        <f>'Cuadro Gral'!AA73</f>
        <v>-0.84412531248337885</v>
      </c>
      <c r="Q73" s="45">
        <f>'Cuadro Gral'!AB73</f>
        <v>-0.52162347239780882</v>
      </c>
      <c r="R73" s="45">
        <f>'Cuadro Gral'!AC73</f>
        <v>2.7831483470581215</v>
      </c>
      <c r="S73" s="45"/>
      <c r="T73" s="14" t="s">
        <v>11</v>
      </c>
      <c r="U73" s="45">
        <f>'Cuadro Gral'!AC73</f>
        <v>2.7831483470581215</v>
      </c>
      <c r="V73" s="45">
        <f>'Cuadro Gral'!AD73</f>
        <v>2.3028720626631856</v>
      </c>
      <c r="W73" s="45">
        <f>'Cuadro Gral'!AE73</f>
        <v>0.84874374389494778</v>
      </c>
      <c r="X73" s="45">
        <f>'Cuadro Gral'!AF73</f>
        <v>-1.5912554011498041</v>
      </c>
      <c r="Y73" s="45">
        <f>'Cuadro Gral'!AG73</f>
        <v>-3.3428736886211445</v>
      </c>
      <c r="Z73" s="45">
        <f>'Cuadro Gral'!AH73</f>
        <v>3.2260049042145593</v>
      </c>
      <c r="AA73" s="45">
        <f>'Cuadro Gral'!AI73</f>
        <v>3.0076169942998914</v>
      </c>
    </row>
    <row r="74" spans="1:27" x14ac:dyDescent="0.25">
      <c r="A74" s="151"/>
      <c r="B74" s="14" t="s">
        <v>12</v>
      </c>
      <c r="C74" s="45">
        <f>'Cuadro Gral'!Q74</f>
        <v>14.242582994322962</v>
      </c>
      <c r="D74" s="45">
        <f>'Cuadro Gral'!R74</f>
        <v>14.805460477410222</v>
      </c>
      <c r="E74" s="45">
        <f>'Cuadro Gral'!S74</f>
        <v>13.197363193971096</v>
      </c>
      <c r="F74" s="45">
        <f>'Cuadro Gral'!T74</f>
        <v>10.972350809215051</v>
      </c>
      <c r="G74" s="45">
        <f>'Cuadro Gral'!U74</f>
        <v>12.219524790000868</v>
      </c>
      <c r="H74" s="45">
        <f>'Cuadro Gral'!V74</f>
        <v>11.284831941768362</v>
      </c>
      <c r="I74" s="45">
        <f>'Cuadro Gral'!W74</f>
        <v>10.946532913080372</v>
      </c>
      <c r="J74" s="45"/>
      <c r="K74" s="14" t="s">
        <v>12</v>
      </c>
      <c r="L74" s="45">
        <f>'Cuadro Gral'!W74</f>
        <v>10.946532913080372</v>
      </c>
      <c r="M74" s="45">
        <f>'Cuadro Gral'!X74</f>
        <v>9.2232109329867136</v>
      </c>
      <c r="N74" s="45">
        <f>'Cuadro Gral'!Y74</f>
        <v>10.075414287051775</v>
      </c>
      <c r="O74" s="45">
        <f>'Cuadro Gral'!Z74</f>
        <v>13.9484388185654</v>
      </c>
      <c r="P74" s="45">
        <f>'Cuadro Gral'!AA74</f>
        <v>10.096292750385619</v>
      </c>
      <c r="Q74" s="45">
        <f>'Cuadro Gral'!AB74</f>
        <v>11.708047667671561</v>
      </c>
      <c r="R74" s="45">
        <f>'Cuadro Gral'!AC74</f>
        <v>8.9837689461749619</v>
      </c>
      <c r="S74" s="45"/>
      <c r="T74" s="14" t="s">
        <v>12</v>
      </c>
      <c r="U74" s="45">
        <f>'Cuadro Gral'!AC74</f>
        <v>8.9837689461749619</v>
      </c>
      <c r="V74" s="45">
        <f>'Cuadro Gral'!AD74</f>
        <v>11.09718595880476</v>
      </c>
      <c r="W74" s="45">
        <f>'Cuadro Gral'!AE74</f>
        <v>12.891928743341085</v>
      </c>
      <c r="X74" s="45">
        <f>'Cuadro Gral'!AF74</f>
        <v>15.46360517594932</v>
      </c>
      <c r="Y74" s="45">
        <f>'Cuadro Gral'!AG74</f>
        <v>16.636519776423246</v>
      </c>
      <c r="Z74" s="45">
        <f>'Cuadro Gral'!AH74</f>
        <v>12.113765210727975</v>
      </c>
      <c r="AA74" s="45">
        <f>'Cuadro Gral'!AI74</f>
        <v>12.789277731324361</v>
      </c>
    </row>
    <row r="75" spans="1:27" x14ac:dyDescent="0.25">
      <c r="A75" s="151"/>
      <c r="B75" s="15" t="s">
        <v>26</v>
      </c>
      <c r="C75" s="45">
        <f>'Cuadro Gral'!Q75</f>
        <v>1.5176147713135166</v>
      </c>
      <c r="D75" s="45">
        <f>'Cuadro Gral'!R75</f>
        <v>2.2202643171806171</v>
      </c>
      <c r="E75" s="45">
        <f>'Cuadro Gral'!S75</f>
        <v>0.17957351290684631</v>
      </c>
      <c r="F75" s="45">
        <f>'Cuadro Gral'!T75</f>
        <v>8.8235294117647189E-2</v>
      </c>
      <c r="G75" s="45">
        <f>'Cuadro Gral'!U75</f>
        <v>1.5657189946435932</v>
      </c>
      <c r="H75" s="45">
        <f>'Cuadro Gral'!V75</f>
        <v>2.8593448940269752</v>
      </c>
      <c r="I75" s="45">
        <f>'Cuadro Gral'!W75</f>
        <v>3.2028124621166199</v>
      </c>
      <c r="J75" s="45"/>
      <c r="K75" s="15" t="s">
        <v>26</v>
      </c>
      <c r="L75" s="45">
        <f>'Cuadro Gral'!W75</f>
        <v>3.2028124621166199</v>
      </c>
      <c r="M75" s="45">
        <f>'Cuadro Gral'!X75</f>
        <v>3.3275563258232235</v>
      </c>
      <c r="N75" s="45">
        <f>'Cuadro Gral'!Y75</f>
        <v>2.8059170489654521</v>
      </c>
      <c r="O75" s="45">
        <f>'Cuadro Gral'!Z75</f>
        <v>5.0065209052550816</v>
      </c>
      <c r="P75" s="45">
        <f>'Cuadro Gral'!AA75</f>
        <v>3.6221477580979737</v>
      </c>
      <c r="Q75" s="45">
        <f>'Cuadro Gral'!AB75</f>
        <v>3.908392492463288</v>
      </c>
      <c r="R75" s="45">
        <f>'Cuadro Gral'!AC75</f>
        <v>4.061940565699965</v>
      </c>
      <c r="S75" s="45"/>
      <c r="T75" s="15" t="s">
        <v>26</v>
      </c>
      <c r="U75" s="45">
        <f>'Cuadro Gral'!AC75</f>
        <v>4.061940565699965</v>
      </c>
      <c r="V75" s="45">
        <f>'Cuadro Gral'!AD75</f>
        <v>4.8931437965380535</v>
      </c>
      <c r="W75" s="45">
        <f>'Cuadro Gral'!AE75</f>
        <v>3.8971632276970487</v>
      </c>
      <c r="X75" s="45">
        <f>'Cuadro Gral'!AF75</f>
        <v>5.6712072942985827</v>
      </c>
      <c r="Y75" s="45">
        <f>'Cuadro Gral'!AG75</f>
        <v>7.3716291535232301</v>
      </c>
      <c r="Z75" s="45">
        <f>'Cuadro Gral'!AH75</f>
        <v>6.4415632183908045</v>
      </c>
      <c r="AA75" s="45">
        <f>'Cuadro Gral'!AI75</f>
        <v>5.4358696899644228</v>
      </c>
    </row>
    <row r="76" spans="1:27" x14ac:dyDescent="0.25">
      <c r="A76" s="151"/>
      <c r="B76" s="16" t="s">
        <v>13</v>
      </c>
      <c r="C76" s="45">
        <f>'Cuadro Gral'!Q76</f>
        <v>12.724968223009446</v>
      </c>
      <c r="D76" s="45">
        <f>'Cuadro Gral'!R76</f>
        <v>12.585196160229604</v>
      </c>
      <c r="E76" s="45">
        <f>'Cuadro Gral'!S76</f>
        <v>13.017789681064251</v>
      </c>
      <c r="F76" s="45">
        <f>'Cuadro Gral'!T76</f>
        <v>10.884115515097404</v>
      </c>
      <c r="G76" s="45">
        <f>'Cuadro Gral'!U76</f>
        <v>10.653805795357275</v>
      </c>
      <c r="H76" s="45">
        <f>'Cuadro Gral'!V76</f>
        <v>8.4254870477413863</v>
      </c>
      <c r="I76" s="45">
        <f>'Cuadro Gral'!W76</f>
        <v>7.7437204509637514</v>
      </c>
      <c r="J76" s="45"/>
      <c r="K76" s="16" t="s">
        <v>13</v>
      </c>
      <c r="L76" s="45">
        <f>'Cuadro Gral'!W76</f>
        <v>7.7437204509637514</v>
      </c>
      <c r="M76" s="45">
        <f>'Cuadro Gral'!X76</f>
        <v>5.8956546071634897</v>
      </c>
      <c r="N76" s="45">
        <f>'Cuadro Gral'!Y76</f>
        <v>7.2694972380863225</v>
      </c>
      <c r="O76" s="45">
        <f>'Cuadro Gral'!Z76</f>
        <v>8.9419179133103182</v>
      </c>
      <c r="P76" s="45">
        <f>'Cuadro Gral'!AA76</f>
        <v>6.4741449922876448</v>
      </c>
      <c r="Q76" s="45">
        <f>'Cuadro Gral'!AB76</f>
        <v>7.7996551752082732</v>
      </c>
      <c r="R76" s="45">
        <f>'Cuadro Gral'!AC76</f>
        <v>4.9218283804749969</v>
      </c>
      <c r="S76" s="45"/>
      <c r="T76" s="16" t="s">
        <v>13</v>
      </c>
      <c r="U76" s="45">
        <f>'Cuadro Gral'!AC76</f>
        <v>4.9218283804749969</v>
      </c>
      <c r="V76" s="45">
        <f>'Cuadro Gral'!AD76</f>
        <v>6.2040421622667061</v>
      </c>
      <c r="W76" s="45">
        <f>'Cuadro Gral'!AE76</f>
        <v>8.9947655156440369</v>
      </c>
      <c r="X76" s="45">
        <f>'Cuadro Gral'!AF76</f>
        <v>9.7923978816507375</v>
      </c>
      <c r="Y76" s="45">
        <f>'Cuadro Gral'!AG76</f>
        <v>9.2648906229000154</v>
      </c>
      <c r="Z76" s="45">
        <f>'Cuadro Gral'!AH76</f>
        <v>5.67220199233717</v>
      </c>
      <c r="AA76" s="45">
        <f>'Cuadro Gral'!AI76</f>
        <v>7.3534080413599385</v>
      </c>
    </row>
    <row r="77" spans="1:27" ht="15.75" customHeight="1" x14ac:dyDescent="0.25">
      <c r="A77" s="151"/>
      <c r="B77" s="3" t="s">
        <v>137</v>
      </c>
      <c r="C77" s="22" t="str">
        <f>'Cuadro Gral'!Q77</f>
        <v>-</v>
      </c>
      <c r="D77" s="22" t="str">
        <f>'Cuadro Gral'!R77</f>
        <v>-</v>
      </c>
      <c r="E77" s="22" t="str">
        <f>'Cuadro Gral'!S77</f>
        <v>-</v>
      </c>
      <c r="F77" s="22" t="str">
        <f>'Cuadro Gral'!T77</f>
        <v>-</v>
      </c>
      <c r="G77" s="22" t="str">
        <f>'Cuadro Gral'!U77</f>
        <v>-</v>
      </c>
      <c r="H77" s="22" t="str">
        <f>'Cuadro Gral'!V77</f>
        <v>-</v>
      </c>
      <c r="I77" s="22" t="str">
        <f>'Cuadro Gral'!W77</f>
        <v>-</v>
      </c>
      <c r="J77" s="22"/>
      <c r="K77" s="3" t="s">
        <v>137</v>
      </c>
      <c r="L77" s="22" t="str">
        <f>'Cuadro Gral'!W77</f>
        <v>-</v>
      </c>
      <c r="M77" s="22" t="str">
        <f>'Cuadro Gral'!X77</f>
        <v>-</v>
      </c>
      <c r="N77" s="22" t="str">
        <f>'Cuadro Gral'!Y77</f>
        <v>-</v>
      </c>
      <c r="O77" s="22" t="str">
        <f>'Cuadro Gral'!Z77</f>
        <v>-</v>
      </c>
      <c r="P77" s="22" t="str">
        <f>'Cuadro Gral'!AA77</f>
        <v>-</v>
      </c>
      <c r="Q77" s="22" t="str">
        <f>'Cuadro Gral'!AB77</f>
        <v>-</v>
      </c>
      <c r="R77" s="22" t="str">
        <f>'Cuadro Gral'!AC77</f>
        <v>-</v>
      </c>
      <c r="S77" s="255"/>
      <c r="T77" s="3" t="s">
        <v>137</v>
      </c>
      <c r="U77" s="22" t="str">
        <f>'Cuadro Gral'!AC77</f>
        <v>-</v>
      </c>
      <c r="V77" s="22" t="str">
        <f>'Cuadro Gral'!AD77</f>
        <v>-</v>
      </c>
      <c r="W77" s="22" t="str">
        <f>'Cuadro Gral'!AE77</f>
        <v>-</v>
      </c>
      <c r="X77" s="22" t="str">
        <f>'Cuadro Gral'!AF77</f>
        <v>-</v>
      </c>
      <c r="Y77" s="22" t="str">
        <f>'Cuadro Gral'!AG77</f>
        <v>-</v>
      </c>
      <c r="Z77" s="22" t="str">
        <f>'Cuadro Gral'!AH77</f>
        <v>-</v>
      </c>
      <c r="AA77" s="22" t="str">
        <f>'Cuadro Gral'!AI77</f>
        <v>-</v>
      </c>
    </row>
    <row r="78" spans="1:27" ht="15.75" customHeight="1" x14ac:dyDescent="0.25">
      <c r="A78" s="151"/>
      <c r="B78" s="14" t="s">
        <v>25</v>
      </c>
      <c r="C78" s="22" t="str">
        <f>'Cuadro Gral'!Q78</f>
        <v>-</v>
      </c>
      <c r="D78" s="22" t="str">
        <f>'Cuadro Gral'!R78</f>
        <v>-</v>
      </c>
      <c r="E78" s="22" t="str">
        <f>'Cuadro Gral'!S78</f>
        <v>-</v>
      </c>
      <c r="F78" s="22" t="str">
        <f>'Cuadro Gral'!T78</f>
        <v>-</v>
      </c>
      <c r="G78" s="22" t="str">
        <f>'Cuadro Gral'!U78</f>
        <v>-</v>
      </c>
      <c r="H78" s="22" t="str">
        <f>'Cuadro Gral'!V78</f>
        <v>-</v>
      </c>
      <c r="I78" s="22" t="str">
        <f>'Cuadro Gral'!W78</f>
        <v>-</v>
      </c>
      <c r="J78" s="22"/>
      <c r="K78" s="14" t="s">
        <v>25</v>
      </c>
      <c r="L78" s="22" t="str">
        <f>'Cuadro Gral'!W78</f>
        <v>-</v>
      </c>
      <c r="M78" s="22" t="str">
        <f>'Cuadro Gral'!X78</f>
        <v>-</v>
      </c>
      <c r="N78" s="22" t="str">
        <f>'Cuadro Gral'!Y78</f>
        <v>-</v>
      </c>
      <c r="O78" s="22" t="str">
        <f>'Cuadro Gral'!Z78</f>
        <v>-</v>
      </c>
      <c r="P78" s="22" t="str">
        <f>'Cuadro Gral'!AA78</f>
        <v>-</v>
      </c>
      <c r="Q78" s="22" t="str">
        <f>'Cuadro Gral'!AB78</f>
        <v>-</v>
      </c>
      <c r="R78" s="22" t="str">
        <f>'Cuadro Gral'!AC78</f>
        <v>-</v>
      </c>
      <c r="S78" s="255"/>
      <c r="T78" s="14" t="s">
        <v>25</v>
      </c>
      <c r="U78" s="22" t="str">
        <f>'Cuadro Gral'!AC78</f>
        <v>-</v>
      </c>
      <c r="V78" s="22" t="str">
        <f>'Cuadro Gral'!AD78</f>
        <v>-</v>
      </c>
      <c r="W78" s="22" t="str">
        <f>'Cuadro Gral'!AE78</f>
        <v>-</v>
      </c>
      <c r="X78" s="22" t="str">
        <f>'Cuadro Gral'!AF78</f>
        <v>-</v>
      </c>
      <c r="Y78" s="22" t="str">
        <f>'Cuadro Gral'!AG78</f>
        <v>-</v>
      </c>
      <c r="Z78" s="22" t="str">
        <f>'Cuadro Gral'!AH78</f>
        <v>-</v>
      </c>
      <c r="AA78" s="22" t="str">
        <f>'Cuadro Gral'!AI78</f>
        <v>-</v>
      </c>
    </row>
    <row r="79" spans="1:27" ht="15.75" customHeight="1" x14ac:dyDescent="0.25">
      <c r="A79" s="151"/>
      <c r="B79" s="14" t="s">
        <v>9</v>
      </c>
      <c r="C79" s="22" t="str">
        <f>'Cuadro Gral'!Q79</f>
        <v>-</v>
      </c>
      <c r="D79" s="22" t="str">
        <f>'Cuadro Gral'!R79</f>
        <v>-</v>
      </c>
      <c r="E79" s="22" t="str">
        <f>'Cuadro Gral'!S79</f>
        <v>-</v>
      </c>
      <c r="F79" s="22" t="str">
        <f>'Cuadro Gral'!T79</f>
        <v>-</v>
      </c>
      <c r="G79" s="22" t="str">
        <f>'Cuadro Gral'!U79</f>
        <v>-</v>
      </c>
      <c r="H79" s="22" t="str">
        <f>'Cuadro Gral'!V79</f>
        <v>-</v>
      </c>
      <c r="I79" s="22" t="str">
        <f>'Cuadro Gral'!W79</f>
        <v>-</v>
      </c>
      <c r="J79" s="22"/>
      <c r="K79" s="14" t="s">
        <v>9</v>
      </c>
      <c r="L79" s="22" t="str">
        <f>'Cuadro Gral'!W79</f>
        <v>-</v>
      </c>
      <c r="M79" s="22" t="str">
        <f>'Cuadro Gral'!X79</f>
        <v>-</v>
      </c>
      <c r="N79" s="22" t="str">
        <f>'Cuadro Gral'!Y79</f>
        <v>-</v>
      </c>
      <c r="O79" s="22" t="str">
        <f>'Cuadro Gral'!Z79</f>
        <v>-</v>
      </c>
      <c r="P79" s="22" t="str">
        <f>'Cuadro Gral'!AA79</f>
        <v>-</v>
      </c>
      <c r="Q79" s="22" t="str">
        <f>'Cuadro Gral'!AB79</f>
        <v>-</v>
      </c>
      <c r="R79" s="22" t="str">
        <f>'Cuadro Gral'!AC79</f>
        <v>-</v>
      </c>
      <c r="S79" s="255"/>
      <c r="T79" s="14" t="s">
        <v>9</v>
      </c>
      <c r="U79" s="22" t="str">
        <f>'Cuadro Gral'!AC79</f>
        <v>-</v>
      </c>
      <c r="V79" s="22" t="str">
        <f>'Cuadro Gral'!AD79</f>
        <v>-</v>
      </c>
      <c r="W79" s="22" t="str">
        <f>'Cuadro Gral'!AE79</f>
        <v>-</v>
      </c>
      <c r="X79" s="22" t="str">
        <f>'Cuadro Gral'!AF79</f>
        <v>-</v>
      </c>
      <c r="Y79" s="22" t="str">
        <f>'Cuadro Gral'!AG79</f>
        <v>-</v>
      </c>
      <c r="Z79" s="22" t="str">
        <f>'Cuadro Gral'!AH79</f>
        <v>-</v>
      </c>
      <c r="AA79" s="22" t="str">
        <f>'Cuadro Gral'!AI79</f>
        <v>-</v>
      </c>
    </row>
    <row r="80" spans="1:27" ht="15.75" customHeight="1" x14ac:dyDescent="0.25">
      <c r="A80" s="151"/>
      <c r="B80" s="3" t="s">
        <v>138</v>
      </c>
      <c r="C80" s="22" t="str">
        <f>'Cuadro Gral'!Q80</f>
        <v>-</v>
      </c>
      <c r="D80" s="22" t="str">
        <f>'Cuadro Gral'!R80</f>
        <v>-</v>
      </c>
      <c r="E80" s="22" t="str">
        <f>'Cuadro Gral'!S80</f>
        <v>-</v>
      </c>
      <c r="F80" s="22" t="str">
        <f>'Cuadro Gral'!T80</f>
        <v>-</v>
      </c>
      <c r="G80" s="22" t="str">
        <f>'Cuadro Gral'!U80</f>
        <v>-</v>
      </c>
      <c r="H80" s="22" t="str">
        <f>'Cuadro Gral'!V80</f>
        <v>-</v>
      </c>
      <c r="I80" s="22" t="str">
        <f>'Cuadro Gral'!W80</f>
        <v>-</v>
      </c>
      <c r="J80" s="22"/>
      <c r="K80" s="3" t="s">
        <v>138</v>
      </c>
      <c r="L80" s="22" t="str">
        <f>'Cuadro Gral'!W80</f>
        <v>-</v>
      </c>
      <c r="M80" s="22" t="str">
        <f>'Cuadro Gral'!X80</f>
        <v>-</v>
      </c>
      <c r="N80" s="22" t="str">
        <f>'Cuadro Gral'!Y80</f>
        <v>-</v>
      </c>
      <c r="O80" s="22" t="str">
        <f>'Cuadro Gral'!Z80</f>
        <v>-</v>
      </c>
      <c r="P80" s="22" t="str">
        <f>'Cuadro Gral'!AA80</f>
        <v>-</v>
      </c>
      <c r="Q80" s="22" t="str">
        <f>'Cuadro Gral'!AB80</f>
        <v>-</v>
      </c>
      <c r="R80" s="22" t="str">
        <f>'Cuadro Gral'!AC80</f>
        <v>-</v>
      </c>
      <c r="S80" s="255"/>
      <c r="T80" s="3" t="s">
        <v>138</v>
      </c>
      <c r="U80" s="22" t="str">
        <f>'Cuadro Gral'!AC80</f>
        <v>-</v>
      </c>
      <c r="V80" s="22" t="str">
        <f>'Cuadro Gral'!AD80</f>
        <v>-</v>
      </c>
      <c r="W80" s="22" t="str">
        <f>'Cuadro Gral'!AE80</f>
        <v>-</v>
      </c>
      <c r="X80" s="22" t="str">
        <f>'Cuadro Gral'!AF80</f>
        <v>-</v>
      </c>
      <c r="Y80" s="22" t="str">
        <f>'Cuadro Gral'!AG80</f>
        <v>-</v>
      </c>
      <c r="Z80" s="22" t="str">
        <f>'Cuadro Gral'!AH80</f>
        <v>-</v>
      </c>
      <c r="AA80" s="22" t="str">
        <f>'Cuadro Gral'!AI80</f>
        <v>-</v>
      </c>
    </row>
    <row r="81" spans="1:27" ht="15.75" customHeight="1" x14ac:dyDescent="0.25">
      <c r="A81" s="151"/>
      <c r="B81" s="14" t="s">
        <v>11</v>
      </c>
      <c r="C81" s="22" t="str">
        <f>'Cuadro Gral'!Q81</f>
        <v>-</v>
      </c>
      <c r="D81" s="22" t="str">
        <f>'Cuadro Gral'!R81</f>
        <v>-</v>
      </c>
      <c r="E81" s="22" t="str">
        <f>'Cuadro Gral'!S81</f>
        <v>-</v>
      </c>
      <c r="F81" s="22" t="str">
        <f>'Cuadro Gral'!T81</f>
        <v>-</v>
      </c>
      <c r="G81" s="22" t="str">
        <f>'Cuadro Gral'!U81</f>
        <v>-</v>
      </c>
      <c r="H81" s="22" t="str">
        <f>'Cuadro Gral'!V81</f>
        <v>-</v>
      </c>
      <c r="I81" s="22" t="str">
        <f>'Cuadro Gral'!W81</f>
        <v>-</v>
      </c>
      <c r="J81" s="22"/>
      <c r="K81" s="14" t="s">
        <v>11</v>
      </c>
      <c r="L81" s="22" t="str">
        <f>'Cuadro Gral'!W81</f>
        <v>-</v>
      </c>
      <c r="M81" s="22" t="str">
        <f>'Cuadro Gral'!X81</f>
        <v>-</v>
      </c>
      <c r="N81" s="22" t="str">
        <f>'Cuadro Gral'!Y81</f>
        <v>-</v>
      </c>
      <c r="O81" s="22" t="str">
        <f>'Cuadro Gral'!Z81</f>
        <v>-</v>
      </c>
      <c r="P81" s="22" t="str">
        <f>'Cuadro Gral'!AA81</f>
        <v>-</v>
      </c>
      <c r="Q81" s="22" t="str">
        <f>'Cuadro Gral'!AB81</f>
        <v>-</v>
      </c>
      <c r="R81" s="22" t="str">
        <f>'Cuadro Gral'!AC81</f>
        <v>-</v>
      </c>
      <c r="S81" s="255"/>
      <c r="T81" s="14" t="s">
        <v>11</v>
      </c>
      <c r="U81" s="22" t="str">
        <f>'Cuadro Gral'!AC81</f>
        <v>-</v>
      </c>
      <c r="V81" s="22" t="str">
        <f>'Cuadro Gral'!AD81</f>
        <v>-</v>
      </c>
      <c r="W81" s="22" t="str">
        <f>'Cuadro Gral'!AE81</f>
        <v>-</v>
      </c>
      <c r="X81" s="22" t="str">
        <f>'Cuadro Gral'!AF81</f>
        <v>-</v>
      </c>
      <c r="Y81" s="22" t="str">
        <f>'Cuadro Gral'!AG81</f>
        <v>-</v>
      </c>
      <c r="Z81" s="22" t="str">
        <f>'Cuadro Gral'!AH81</f>
        <v>-</v>
      </c>
      <c r="AA81" s="22" t="str">
        <f>'Cuadro Gral'!AI81</f>
        <v>-</v>
      </c>
    </row>
    <row r="82" spans="1:27" ht="15.75" customHeight="1" x14ac:dyDescent="0.25">
      <c r="A82" s="151"/>
      <c r="B82" s="14" t="s">
        <v>12</v>
      </c>
      <c r="C82" s="22" t="str">
        <f>'Cuadro Gral'!Q82</f>
        <v>-</v>
      </c>
      <c r="D82" s="22" t="str">
        <f>'Cuadro Gral'!R82</f>
        <v>-</v>
      </c>
      <c r="E82" s="22" t="str">
        <f>'Cuadro Gral'!S82</f>
        <v>-</v>
      </c>
      <c r="F82" s="22" t="str">
        <f>'Cuadro Gral'!T82</f>
        <v>-</v>
      </c>
      <c r="G82" s="22" t="str">
        <f>'Cuadro Gral'!U82</f>
        <v>-</v>
      </c>
      <c r="H82" s="22" t="str">
        <f>'Cuadro Gral'!V82</f>
        <v>-</v>
      </c>
      <c r="I82" s="22" t="str">
        <f>'Cuadro Gral'!W82</f>
        <v>-</v>
      </c>
      <c r="J82" s="22"/>
      <c r="K82" s="14" t="s">
        <v>12</v>
      </c>
      <c r="L82" s="22" t="str">
        <f>'Cuadro Gral'!W82</f>
        <v>-</v>
      </c>
      <c r="M82" s="22" t="str">
        <f>'Cuadro Gral'!X82</f>
        <v>-</v>
      </c>
      <c r="N82" s="22" t="str">
        <f>'Cuadro Gral'!Y82</f>
        <v>-</v>
      </c>
      <c r="O82" s="22" t="str">
        <f>'Cuadro Gral'!Z82</f>
        <v>-</v>
      </c>
      <c r="P82" s="22" t="str">
        <f>'Cuadro Gral'!AA82</f>
        <v>-</v>
      </c>
      <c r="Q82" s="22" t="str">
        <f>'Cuadro Gral'!AB82</f>
        <v>-</v>
      </c>
      <c r="R82" s="22" t="str">
        <f>'Cuadro Gral'!AC82</f>
        <v>-</v>
      </c>
      <c r="S82" s="255"/>
      <c r="T82" s="14" t="s">
        <v>12</v>
      </c>
      <c r="U82" s="22" t="str">
        <f>'Cuadro Gral'!AC82</f>
        <v>-</v>
      </c>
      <c r="V82" s="22" t="str">
        <f>'Cuadro Gral'!AD82</f>
        <v>-</v>
      </c>
      <c r="W82" s="22" t="str">
        <f>'Cuadro Gral'!AE82</f>
        <v>-</v>
      </c>
      <c r="X82" s="22" t="str">
        <f>'Cuadro Gral'!AF82</f>
        <v>-</v>
      </c>
      <c r="Y82" s="22" t="str">
        <f>'Cuadro Gral'!AG82</f>
        <v>-</v>
      </c>
      <c r="Z82" s="22" t="str">
        <f>'Cuadro Gral'!AH82</f>
        <v>-</v>
      </c>
      <c r="AA82" s="22" t="str">
        <f>'Cuadro Gral'!AI82</f>
        <v>-</v>
      </c>
    </row>
    <row r="83" spans="1:27" ht="15.75" customHeight="1" x14ac:dyDescent="0.25">
      <c r="A83" s="151"/>
      <c r="B83" s="15" t="s">
        <v>28</v>
      </c>
      <c r="C83" s="22" t="str">
        <f>'Cuadro Gral'!Q83</f>
        <v>-</v>
      </c>
      <c r="D83" s="22" t="str">
        <f>'Cuadro Gral'!R83</f>
        <v>-</v>
      </c>
      <c r="E83" s="22" t="str">
        <f>'Cuadro Gral'!S83</f>
        <v>-</v>
      </c>
      <c r="F83" s="22" t="str">
        <f>'Cuadro Gral'!T83</f>
        <v>-</v>
      </c>
      <c r="G83" s="22" t="str">
        <f>'Cuadro Gral'!U83</f>
        <v>-</v>
      </c>
      <c r="H83" s="22" t="str">
        <f>'Cuadro Gral'!V83</f>
        <v>-</v>
      </c>
      <c r="I83" s="22" t="str">
        <f>'Cuadro Gral'!W83</f>
        <v>-</v>
      </c>
      <c r="J83" s="22"/>
      <c r="K83" s="15" t="s">
        <v>28</v>
      </c>
      <c r="L83" s="22" t="str">
        <f>'Cuadro Gral'!W83</f>
        <v>-</v>
      </c>
      <c r="M83" s="22" t="str">
        <f>'Cuadro Gral'!X83</f>
        <v>-</v>
      </c>
      <c r="N83" s="22" t="str">
        <f>'Cuadro Gral'!Y83</f>
        <v>-</v>
      </c>
      <c r="O83" s="22" t="str">
        <f>'Cuadro Gral'!Z83</f>
        <v>-</v>
      </c>
      <c r="P83" s="22" t="str">
        <f>'Cuadro Gral'!AA83</f>
        <v>-</v>
      </c>
      <c r="Q83" s="22" t="str">
        <f>'Cuadro Gral'!AB83</f>
        <v>-</v>
      </c>
      <c r="R83" s="22" t="str">
        <f>'Cuadro Gral'!AC83</f>
        <v>-</v>
      </c>
      <c r="S83" s="255"/>
      <c r="T83" s="15" t="s">
        <v>28</v>
      </c>
      <c r="U83" s="22" t="str">
        <f>'Cuadro Gral'!AC83</f>
        <v>-</v>
      </c>
      <c r="V83" s="22" t="str">
        <f>'Cuadro Gral'!AD83</f>
        <v>-</v>
      </c>
      <c r="W83" s="22" t="str">
        <f>'Cuadro Gral'!AE83</f>
        <v>-</v>
      </c>
      <c r="X83" s="22" t="str">
        <f>'Cuadro Gral'!AF83</f>
        <v>-</v>
      </c>
      <c r="Y83" s="22" t="str">
        <f>'Cuadro Gral'!AG83</f>
        <v>-</v>
      </c>
      <c r="Z83" s="22" t="str">
        <f>'Cuadro Gral'!AH83</f>
        <v>-</v>
      </c>
      <c r="AA83" s="22" t="str">
        <f>'Cuadro Gral'!AI83</f>
        <v>-</v>
      </c>
    </row>
    <row r="84" spans="1:27" ht="15.75" customHeight="1" x14ac:dyDescent="0.25">
      <c r="A84" s="151"/>
      <c r="B84" s="85" t="s">
        <v>13</v>
      </c>
      <c r="C84" s="157" t="str">
        <f>'Cuadro Gral'!Q84</f>
        <v>-</v>
      </c>
      <c r="D84" s="157" t="str">
        <f>'Cuadro Gral'!R84</f>
        <v>-</v>
      </c>
      <c r="E84" s="157" t="str">
        <f>'Cuadro Gral'!S84</f>
        <v>-</v>
      </c>
      <c r="F84" s="157" t="str">
        <f>'Cuadro Gral'!T84</f>
        <v>-</v>
      </c>
      <c r="G84" s="157" t="str">
        <f>'Cuadro Gral'!U84</f>
        <v>-</v>
      </c>
      <c r="H84" s="157" t="str">
        <f>'Cuadro Gral'!V84</f>
        <v>-</v>
      </c>
      <c r="I84" s="157" t="str">
        <f>'Cuadro Gral'!W84</f>
        <v>-</v>
      </c>
      <c r="J84" s="22"/>
      <c r="K84" s="85" t="s">
        <v>13</v>
      </c>
      <c r="L84" s="157" t="str">
        <f>'Cuadro Gral'!W84</f>
        <v>-</v>
      </c>
      <c r="M84" s="157" t="str">
        <f>'Cuadro Gral'!X84</f>
        <v>-</v>
      </c>
      <c r="N84" s="157" t="str">
        <f>'Cuadro Gral'!Y84</f>
        <v>-</v>
      </c>
      <c r="O84" s="157" t="str">
        <f>'Cuadro Gral'!Z84</f>
        <v>-</v>
      </c>
      <c r="P84" s="157" t="str">
        <f>'Cuadro Gral'!AA84</f>
        <v>-</v>
      </c>
      <c r="Q84" s="157" t="str">
        <f>'Cuadro Gral'!AB84</f>
        <v>-</v>
      </c>
      <c r="R84" s="157" t="str">
        <f>'Cuadro Gral'!AC84</f>
        <v>-</v>
      </c>
      <c r="S84" s="221"/>
      <c r="T84" s="85" t="s">
        <v>13</v>
      </c>
      <c r="U84" s="157" t="str">
        <f>'Cuadro Gral'!AC84</f>
        <v>-</v>
      </c>
      <c r="V84" s="157" t="str">
        <f>'Cuadro Gral'!AD84</f>
        <v>-</v>
      </c>
      <c r="W84" s="157" t="str">
        <f>'Cuadro Gral'!AE84</f>
        <v>-</v>
      </c>
      <c r="X84" s="157" t="str">
        <f>'Cuadro Gral'!AF84</f>
        <v>-</v>
      </c>
      <c r="Y84" s="157" t="str">
        <f>'Cuadro Gral'!AG84</f>
        <v>-</v>
      </c>
      <c r="Z84" s="157" t="str">
        <f>'Cuadro Gral'!AH84</f>
        <v>-</v>
      </c>
      <c r="AA84" s="157" t="str">
        <f>'Cuadro Gral'!AI84</f>
        <v>-</v>
      </c>
    </row>
    <row r="85" spans="1:27" ht="15.75" customHeight="1" x14ac:dyDescent="0.25">
      <c r="A85" s="151"/>
      <c r="B85" s="222"/>
      <c r="C85" s="222"/>
      <c r="D85" s="222"/>
      <c r="E85" s="222"/>
      <c r="F85" s="222"/>
      <c r="G85" s="222"/>
      <c r="H85" s="222"/>
      <c r="I85" s="222"/>
      <c r="J85" s="290"/>
      <c r="K85" s="290"/>
      <c r="L85" s="290"/>
      <c r="M85" s="222"/>
      <c r="N85" s="222"/>
      <c r="O85" s="222"/>
      <c r="P85" s="222"/>
      <c r="Q85" s="222"/>
      <c r="R85" s="222"/>
      <c r="S85" s="221"/>
      <c r="T85" s="221"/>
      <c r="U85" s="221"/>
      <c r="V85" s="221"/>
      <c r="W85" s="221"/>
      <c r="X85" s="221"/>
      <c r="Y85" s="221"/>
      <c r="Z85" s="221"/>
      <c r="AA85" s="221"/>
    </row>
    <row r="86" spans="1:27" ht="15.75" customHeight="1" x14ac:dyDescent="0.25">
      <c r="A86" s="151"/>
      <c r="B86" s="8" t="s">
        <v>273</v>
      </c>
      <c r="C86" s="43"/>
      <c r="D86" s="43"/>
      <c r="E86" s="43"/>
      <c r="F86" s="43"/>
      <c r="G86" s="43"/>
      <c r="H86" s="43"/>
      <c r="I86" s="43"/>
      <c r="J86" s="8"/>
      <c r="K86" s="8" t="s">
        <v>273</v>
      </c>
      <c r="L86" s="43"/>
      <c r="M86" s="43"/>
      <c r="N86" s="43"/>
      <c r="O86" s="8"/>
      <c r="P86" s="8"/>
      <c r="Q86" s="8"/>
      <c r="R86" s="8"/>
      <c r="S86" s="8"/>
      <c r="T86" s="8" t="s">
        <v>273</v>
      </c>
      <c r="U86" s="8"/>
      <c r="V86" s="8"/>
      <c r="W86" s="12"/>
      <c r="X86" s="12"/>
      <c r="Y86" s="12"/>
      <c r="Z86" s="12"/>
      <c r="AA86" s="12"/>
    </row>
    <row r="87" spans="1:27" ht="15.75" customHeight="1" x14ac:dyDescent="0.25">
      <c r="A87" s="151"/>
      <c r="B87" s="9"/>
      <c r="C87" s="10">
        <v>1934</v>
      </c>
      <c r="D87" s="10">
        <v>1935</v>
      </c>
      <c r="E87" s="10">
        <v>1936</v>
      </c>
      <c r="F87" s="10">
        <v>1937</v>
      </c>
      <c r="G87" s="10">
        <v>1938</v>
      </c>
      <c r="H87" s="10">
        <v>1939</v>
      </c>
      <c r="I87" s="10">
        <v>1940</v>
      </c>
      <c r="J87" s="21"/>
      <c r="K87" s="9"/>
      <c r="L87" s="10">
        <v>1940</v>
      </c>
      <c r="M87" s="10">
        <v>1941</v>
      </c>
      <c r="N87" s="10">
        <v>1942</v>
      </c>
      <c r="O87" s="10">
        <v>1943</v>
      </c>
      <c r="P87" s="10">
        <v>1944</v>
      </c>
      <c r="Q87" s="10">
        <v>1945</v>
      </c>
      <c r="R87" s="10">
        <v>1946</v>
      </c>
      <c r="S87" s="21"/>
      <c r="T87" s="9"/>
      <c r="U87" s="10">
        <v>1946</v>
      </c>
      <c r="V87" s="10">
        <v>1947</v>
      </c>
      <c r="W87" s="10">
        <v>1948</v>
      </c>
      <c r="X87" s="10">
        <v>1949</v>
      </c>
      <c r="Y87" s="10">
        <v>1950</v>
      </c>
      <c r="Z87" s="10">
        <v>1951</v>
      </c>
      <c r="AA87" s="10">
        <v>1952</v>
      </c>
    </row>
    <row r="88" spans="1:27" ht="15.75" customHeight="1" x14ac:dyDescent="0.25">
      <c r="A88" s="151"/>
      <c r="B88" s="36" t="s">
        <v>65</v>
      </c>
      <c r="C88" s="137">
        <f>'Cuadro Gral'!Q88</f>
        <v>18164.566080830904</v>
      </c>
      <c r="D88" s="137">
        <f>'Cuadro Gral'!R88</f>
        <v>19514.482212551786</v>
      </c>
      <c r="E88" s="137">
        <f>'Cuadro Gral'!S88</f>
        <v>21071.869809823762</v>
      </c>
      <c r="F88" s="137">
        <f>'Cuadro Gral'!T88</f>
        <v>21769.298319428741</v>
      </c>
      <c r="G88" s="137">
        <f>'Cuadro Gral'!U88</f>
        <v>22122.067391147539</v>
      </c>
      <c r="H88" s="137">
        <f>'Cuadro Gral'!V88</f>
        <v>23311.480353264564</v>
      </c>
      <c r="I88" s="137">
        <f>'Cuadro Gral'!W88</f>
        <v>23633.162495291668</v>
      </c>
      <c r="J88" s="115"/>
      <c r="K88" s="36" t="s">
        <v>65</v>
      </c>
      <c r="L88" s="137">
        <f>'Cuadro Gral'!W88</f>
        <v>23633.162495291668</v>
      </c>
      <c r="M88" s="137">
        <f>'Cuadro Gral'!X88</f>
        <v>25934.946898115861</v>
      </c>
      <c r="N88" s="137">
        <f>'Cuadro Gral'!Y88</f>
        <v>27389.950368251059</v>
      </c>
      <c r="O88" s="137">
        <f>'Cuadro Gral'!Z88</f>
        <v>28404.330400147453</v>
      </c>
      <c r="P88" s="137">
        <f>'Cuadro Gral'!AA88</f>
        <v>30723.009873456267</v>
      </c>
      <c r="Q88" s="137">
        <f>'Cuadro Gral'!AB88</f>
        <v>31688.05629953758</v>
      </c>
      <c r="R88" s="137">
        <f>'Cuadro Gral'!AC88</f>
        <v>33770.542687471447</v>
      </c>
      <c r="S88" s="115"/>
      <c r="T88" s="36" t="s">
        <v>65</v>
      </c>
      <c r="U88" s="137">
        <f>'Cuadro Gral'!AC88</f>
        <v>33770.542687471447</v>
      </c>
      <c r="V88" s="137">
        <f>'Cuadro Gral'!AD88</f>
        <v>34933.59933963247</v>
      </c>
      <c r="W88" s="137">
        <f>'Cuadro Gral'!AE88</f>
        <v>36373.059344921821</v>
      </c>
      <c r="X88" s="137">
        <f>'Cuadro Gral'!AF88</f>
        <v>38366.677662106602</v>
      </c>
      <c r="Y88" s="137">
        <f>'Cuadro Gral'!AG88</f>
        <v>42163</v>
      </c>
      <c r="Z88" s="137">
        <f>'Cuadro Gral'!AH88</f>
        <v>45423.748603531043</v>
      </c>
      <c r="AA88" s="137">
        <f>'Cuadro Gral'!AI88</f>
        <v>47230.169539746268</v>
      </c>
    </row>
    <row r="89" spans="1:27" ht="15.75" customHeight="1" x14ac:dyDescent="0.25">
      <c r="A89" s="151"/>
      <c r="B89" s="14" t="s">
        <v>61</v>
      </c>
      <c r="C89" s="137">
        <f>'Cuadro Gral'!Q89</f>
        <v>4160.4038336100202</v>
      </c>
      <c r="D89" s="137">
        <f>'Cuadro Gral'!R89</f>
        <v>4104.9816146095209</v>
      </c>
      <c r="E89" s="137">
        <f>'Cuadro Gral'!S89</f>
        <v>4386.6619182317518</v>
      </c>
      <c r="F89" s="137">
        <f>'Cuadro Gral'!T89</f>
        <v>4322.8843074153328</v>
      </c>
      <c r="G89" s="137">
        <f>'Cuadro Gral'!U89</f>
        <v>4456.5023194622054</v>
      </c>
      <c r="H89" s="137">
        <f>'Cuadro Gral'!V89</f>
        <v>4819.3997985970991</v>
      </c>
      <c r="I89" s="137">
        <f>'Cuadro Gral'!W89</f>
        <v>4584.1036712110308</v>
      </c>
      <c r="J89" s="115"/>
      <c r="K89" s="14" t="s">
        <v>61</v>
      </c>
      <c r="L89" s="137">
        <f>'Cuadro Gral'!W89</f>
        <v>4584.1036712110308</v>
      </c>
      <c r="M89" s="137">
        <f>'Cuadro Gral'!X89</f>
        <v>5232.9465853441552</v>
      </c>
      <c r="N89" s="137">
        <f>'Cuadro Gral'!Y89</f>
        <v>5714.7595832641491</v>
      </c>
      <c r="O89" s="137">
        <f>'Cuadro Gral'!Z89</f>
        <v>5473.8566157803762</v>
      </c>
      <c r="P89" s="137">
        <f>'Cuadro Gral'!AA89</f>
        <v>5768.4411052170653</v>
      </c>
      <c r="Q89" s="137">
        <f>'Cuadro Gral'!AB89</f>
        <v>5674.2716453826315</v>
      </c>
      <c r="R89" s="137">
        <f>'Cuadro Gral'!AC89</f>
        <v>5921.3089970433812</v>
      </c>
      <c r="S89" s="115"/>
      <c r="T89" s="14" t="s">
        <v>61</v>
      </c>
      <c r="U89" s="137">
        <f>'Cuadro Gral'!AC89</f>
        <v>5921.3089970433812</v>
      </c>
      <c r="V89" s="137">
        <f>'Cuadro Gral'!AD89</f>
        <v>6104.5224809520032</v>
      </c>
      <c r="W89" s="137">
        <f>'Cuadro Gral'!AE89</f>
        <v>6684.5568680894812</v>
      </c>
      <c r="X89" s="137">
        <f>'Cuadro Gral'!AF89</f>
        <v>7364.7946210745376</v>
      </c>
      <c r="Y89" s="137">
        <f>'Cuadro Gral'!AG89</f>
        <v>8081.9502544895804</v>
      </c>
      <c r="Z89" s="137">
        <f>'Cuadro Gral'!AH89</f>
        <v>8512.7139678959356</v>
      </c>
      <c r="AA89" s="137">
        <f>'Cuadro Gral'!AI89</f>
        <v>8272.3023196443555</v>
      </c>
    </row>
    <row r="90" spans="1:27" ht="15.75" customHeight="1" x14ac:dyDescent="0.25">
      <c r="A90" s="151"/>
      <c r="B90" s="14" t="s">
        <v>230</v>
      </c>
      <c r="C90" s="137">
        <f>'Cuadro Gral'!Q90</f>
        <v>4378.0405305020286</v>
      </c>
      <c r="D90" s="137">
        <f>'Cuadro Gral'!R90</f>
        <v>4726.6263824897151</v>
      </c>
      <c r="E90" s="137">
        <f>'Cuadro Gral'!S90</f>
        <v>5262.2734468507588</v>
      </c>
      <c r="F90" s="137">
        <f>'Cuadro Gral'!T90</f>
        <v>5656.0393555047822</v>
      </c>
      <c r="G90" s="137">
        <f>'Cuadro Gral'!U90</f>
        <v>5801.2980790091769</v>
      </c>
      <c r="H90" s="137">
        <f>'Cuadro Gral'!V90</f>
        <v>5640.3477584085349</v>
      </c>
      <c r="I90" s="137">
        <f>'Cuadro Gral'!W90</f>
        <v>5924.3605467069801</v>
      </c>
      <c r="J90" s="115"/>
      <c r="K90" s="14" t="s">
        <v>230</v>
      </c>
      <c r="L90" s="137">
        <f>'Cuadro Gral'!W90</f>
        <v>5924.3605467069801</v>
      </c>
      <c r="M90" s="137">
        <f>'Cuadro Gral'!X90</f>
        <v>6269.0082605738189</v>
      </c>
      <c r="N90" s="137">
        <f>'Cuadro Gral'!Y90</f>
        <v>6702.7332531367574</v>
      </c>
      <c r="O90" s="137">
        <f>'Cuadro Gral'!Z90</f>
        <v>7041.8647337357716</v>
      </c>
      <c r="P90" s="137">
        <f>'Cuadro Gral'!AA90</f>
        <v>7415.9163879652933</v>
      </c>
      <c r="Q90" s="137">
        <f>'Cuadro Gral'!AB90</f>
        <v>7969.5906991521651</v>
      </c>
      <c r="R90" s="137">
        <f>'Cuadro Gral'!AC90</f>
        <v>8555.757525089437</v>
      </c>
      <c r="S90" s="115"/>
      <c r="T90" s="14" t="s">
        <v>230</v>
      </c>
      <c r="U90" s="137">
        <f>'Cuadro Gral'!AC90</f>
        <v>8555.757525089437</v>
      </c>
      <c r="V90" s="137">
        <f>'Cuadro Gral'!AD90</f>
        <v>9011.2692356246971</v>
      </c>
      <c r="W90" s="137">
        <f>'Cuadro Gral'!AE90</f>
        <v>9439.4628295501498</v>
      </c>
      <c r="X90" s="137">
        <f>'Cuadro Gral'!AF90</f>
        <v>9889.4043090629784</v>
      </c>
      <c r="Y90" s="137">
        <f>'Cuadro Gral'!AG90</f>
        <v>11184.046516373764</v>
      </c>
      <c r="Z90" s="137">
        <f>'Cuadro Gral'!AH90</f>
        <v>12217.128827936982</v>
      </c>
      <c r="AA90" s="137">
        <f>'Cuadro Gral'!AI90</f>
        <v>12980.38823357802</v>
      </c>
    </row>
    <row r="91" spans="1:27" ht="15.75" customHeight="1" x14ac:dyDescent="0.25">
      <c r="A91" s="151"/>
      <c r="B91" s="15" t="s">
        <v>1</v>
      </c>
      <c r="C91" s="137">
        <f>'Cuadro Gral'!Q91</f>
        <v>1405.5281564397842</v>
      </c>
      <c r="D91" s="137">
        <f>'Cuadro Gral'!R91</f>
        <v>1449.8294912124393</v>
      </c>
      <c r="E91" s="137">
        <f>'Cuadro Gral'!S91</f>
        <v>1447.0366244634338</v>
      </c>
      <c r="F91" s="137">
        <f>'Cuadro Gral'!T91</f>
        <v>1654.5496781337927</v>
      </c>
      <c r="G91" s="137">
        <f>'Cuadro Gral'!U91</f>
        <v>1638.3529821804839</v>
      </c>
      <c r="H91" s="137">
        <f>'Cuadro Gral'!V91</f>
        <v>1560.9146165588588</v>
      </c>
      <c r="I91" s="137">
        <f>'Cuadro Gral'!W91</f>
        <v>1512.8503779672928</v>
      </c>
      <c r="J91" s="115"/>
      <c r="K91" s="15" t="s">
        <v>1</v>
      </c>
      <c r="L91" s="137">
        <f>'Cuadro Gral'!W91</f>
        <v>1512.8503779672928</v>
      </c>
      <c r="M91" s="137">
        <f>'Cuadro Gral'!X91</f>
        <v>1506.7687382309268</v>
      </c>
      <c r="N91" s="137">
        <f>'Cuadro Gral'!Y91</f>
        <v>1583.1873152466794</v>
      </c>
      <c r="O91" s="137">
        <f>'Cuadro Gral'!Z91</f>
        <v>1627.7321198658983</v>
      </c>
      <c r="P91" s="137">
        <f>'Cuadro Gral'!AA91</f>
        <v>1502.2140212585987</v>
      </c>
      <c r="Q91" s="137">
        <f>'Cuadro Gral'!AB91</f>
        <v>1608.4948076911965</v>
      </c>
      <c r="R91" s="137">
        <f>'Cuadro Gral'!AC91</f>
        <v>1490.070406641227</v>
      </c>
      <c r="S91" s="115"/>
      <c r="T91" s="15" t="s">
        <v>1</v>
      </c>
      <c r="U91" s="137">
        <f>'Cuadro Gral'!AC91</f>
        <v>1490.070406641227</v>
      </c>
      <c r="V91" s="137">
        <f>'Cuadro Gral'!AD91</f>
        <v>1813.4900961156643</v>
      </c>
      <c r="W91" s="137">
        <f>'Cuadro Gral'!AE91</f>
        <v>1827.6622132710772</v>
      </c>
      <c r="X91" s="137">
        <f>'Cuadro Gral'!AF91</f>
        <v>1879.285439354667</v>
      </c>
      <c r="Y91" s="137">
        <f>'Cuadro Gral'!AG91</f>
        <v>2128.8002736963413</v>
      </c>
      <c r="Z91" s="137">
        <f>'Cuadro Gral'!AH91</f>
        <v>2221.4341878289588</v>
      </c>
      <c r="AA91" s="137">
        <f>'Cuadro Gral'!AI91</f>
        <v>2389.9786804552523</v>
      </c>
    </row>
    <row r="92" spans="1:27" ht="15.75" customHeight="1" x14ac:dyDescent="0.25">
      <c r="A92" s="151"/>
      <c r="B92" s="15" t="s">
        <v>2</v>
      </c>
      <c r="C92" s="137">
        <f>'Cuadro Gral'!Q92</f>
        <v>2244.6947691071096</v>
      </c>
      <c r="D92" s="137">
        <f>'Cuadro Gral'!R92</f>
        <v>2608.5793883441684</v>
      </c>
      <c r="E92" s="137">
        <f>'Cuadro Gral'!S92</f>
        <v>2955.821576378612</v>
      </c>
      <c r="F92" s="137">
        <f>'Cuadro Gral'!T92</f>
        <v>3033.762854308337</v>
      </c>
      <c r="G92" s="137">
        <f>'Cuadro Gral'!U92</f>
        <v>3164.3444067322785</v>
      </c>
      <c r="H92" s="137">
        <f>'Cuadro Gral'!V92</f>
        <v>3417.4109893013665</v>
      </c>
      <c r="I92" s="137">
        <f>'Cuadro Gral'!W92</f>
        <v>3640.660009608142</v>
      </c>
      <c r="J92" s="115"/>
      <c r="K92" s="15" t="s">
        <v>2</v>
      </c>
      <c r="L92" s="137">
        <f>'Cuadro Gral'!W92</f>
        <v>3640.660009608142</v>
      </c>
      <c r="M92" s="137">
        <f>'Cuadro Gral'!X92</f>
        <v>3972.1602477784054</v>
      </c>
      <c r="N92" s="137">
        <f>'Cuadro Gral'!Y92</f>
        <v>4282.4002155697426</v>
      </c>
      <c r="O92" s="137">
        <f>'Cuadro Gral'!Z92</f>
        <v>4527.3830261817347</v>
      </c>
      <c r="P92" s="137">
        <f>'Cuadro Gral'!AA92</f>
        <v>4880.6771586915993</v>
      </c>
      <c r="Q92" s="137">
        <f>'Cuadro Gral'!AB92</f>
        <v>5053.7509926987404</v>
      </c>
      <c r="R92" s="137">
        <f>'Cuadro Gral'!AC92</f>
        <v>5529.5581496451778</v>
      </c>
      <c r="S92" s="115"/>
      <c r="T92" s="15" t="s">
        <v>2</v>
      </c>
      <c r="U92" s="137">
        <f>'Cuadro Gral'!AC92</f>
        <v>5529.5581496451778</v>
      </c>
      <c r="V92" s="137">
        <f>'Cuadro Gral'!AD92</f>
        <v>5616.0999459948116</v>
      </c>
      <c r="W92" s="137">
        <f>'Cuadro Gral'!AE92</f>
        <v>6045.3053102491685</v>
      </c>
      <c r="X92" s="137">
        <f>'Cuadro Gral'!AF92</f>
        <v>6402.1226831126269</v>
      </c>
      <c r="Y92" s="137">
        <f>'Cuadro Gral'!AG92</f>
        <v>7209.3749639873231</v>
      </c>
      <c r="Z92" s="137">
        <f>'Cuadro Gral'!AH92</f>
        <v>7969.6292370824303</v>
      </c>
      <c r="AA92" s="137">
        <f>'Cuadro Gral'!AI92</f>
        <v>8320.8914668963043</v>
      </c>
    </row>
    <row r="93" spans="1:27" ht="15.75" customHeight="1" x14ac:dyDescent="0.25">
      <c r="A93" s="151"/>
      <c r="B93" s="15" t="s">
        <v>63</v>
      </c>
      <c r="C93" s="137">
        <f>'Cuadro Gral'!Q93</f>
        <v>574.45965342425472</v>
      </c>
      <c r="D93" s="137">
        <f>'Cuadro Gral'!R93</f>
        <v>495.59464800872132</v>
      </c>
      <c r="E93" s="137">
        <f>'Cuadro Gral'!S93</f>
        <v>673.66412982190627</v>
      </c>
      <c r="F93" s="137">
        <f>'Cuadro Gral'!T93</f>
        <v>769.32257900378249</v>
      </c>
      <c r="G93" s="137">
        <f>'Cuadro Gral'!U93</f>
        <v>798.17196567767155</v>
      </c>
      <c r="H93" s="137">
        <f>'Cuadro Gral'!V93</f>
        <v>487.40621781653084</v>
      </c>
      <c r="I93" s="137">
        <f>'Cuadro Gral'!W93</f>
        <v>591.67684571554537</v>
      </c>
      <c r="J93" s="115"/>
      <c r="K93" s="15" t="s">
        <v>63</v>
      </c>
      <c r="L93" s="137">
        <f>'Cuadro Gral'!W93</f>
        <v>591.67684571554537</v>
      </c>
      <c r="M93" s="137">
        <f>'Cuadro Gral'!X93</f>
        <v>611.41304527475961</v>
      </c>
      <c r="N93" s="137">
        <f>'Cuadro Gral'!Y93</f>
        <v>651.39452516703216</v>
      </c>
      <c r="O93" s="137">
        <f>'Cuadro Gral'!Z93</f>
        <v>692.89964928371114</v>
      </c>
      <c r="P93" s="137">
        <f>'Cuadro Gral'!AA93</f>
        <v>838.16254016315349</v>
      </c>
      <c r="Q93" s="137">
        <f>'Cuadro Gral'!AB93</f>
        <v>1089.7071494522172</v>
      </c>
      <c r="R93" s="137">
        <f>'Cuadro Gral'!AC93</f>
        <v>1301.2809155824029</v>
      </c>
      <c r="S93" s="115"/>
      <c r="T93" s="15" t="s">
        <v>63</v>
      </c>
      <c r="U93" s="137">
        <f>'Cuadro Gral'!AC93</f>
        <v>1301.2809155824029</v>
      </c>
      <c r="V93" s="137">
        <f>'Cuadro Gral'!AD93</f>
        <v>1327.0921105261712</v>
      </c>
      <c r="W93" s="137">
        <f>'Cuadro Gral'!AE93</f>
        <v>1285.5890395205029</v>
      </c>
      <c r="X93" s="137">
        <f>'Cuadro Gral'!AF93</f>
        <v>1301.2773672450439</v>
      </c>
      <c r="Y93" s="137">
        <f>'Cuadro Gral'!AG93</f>
        <v>1532.574234130414</v>
      </c>
      <c r="Z93" s="137">
        <f>'Cuadro Gral'!AH93</f>
        <v>1677.8433202672588</v>
      </c>
      <c r="AA93" s="137">
        <f>'Cuadro Gral'!AI93</f>
        <v>1890.9276472216907</v>
      </c>
    </row>
    <row r="94" spans="1:27" ht="15.75" customHeight="1" x14ac:dyDescent="0.25">
      <c r="A94" s="151"/>
      <c r="B94" s="15" t="s">
        <v>3</v>
      </c>
      <c r="C94" s="137">
        <f>'Cuadro Gral'!Q94</f>
        <v>153.35795153088034</v>
      </c>
      <c r="D94" s="137">
        <f>'Cuadro Gral'!R94</f>
        <v>172.62285492438608</v>
      </c>
      <c r="E94" s="137">
        <f>'Cuadro Gral'!S94</f>
        <v>185.75111618680663</v>
      </c>
      <c r="F94" s="137">
        <f>'Cuadro Gral'!T94</f>
        <v>198.4042440588702</v>
      </c>
      <c r="G94" s="137">
        <f>'Cuadro Gral'!U94</f>
        <v>200.42872441874314</v>
      </c>
      <c r="H94" s="137">
        <f>'Cuadro Gral'!V94</f>
        <v>174.61593473177894</v>
      </c>
      <c r="I94" s="137">
        <f>'Cuadro Gral'!W94</f>
        <v>179.17331341599919</v>
      </c>
      <c r="J94" s="115"/>
      <c r="K94" s="15" t="s">
        <v>3</v>
      </c>
      <c r="L94" s="137">
        <f>'Cuadro Gral'!W94</f>
        <v>179.17331341599919</v>
      </c>
      <c r="M94" s="137">
        <f>'Cuadro Gral'!X94</f>
        <v>178.66622928972694</v>
      </c>
      <c r="N94" s="137">
        <f>'Cuadro Gral'!Y94</f>
        <v>185.75119715330285</v>
      </c>
      <c r="O94" s="137">
        <f>'Cuadro Gral'!Z94</f>
        <v>193.84993840442755</v>
      </c>
      <c r="P94" s="137">
        <f>'Cuadro Gral'!AA94</f>
        <v>194.86266785194087</v>
      </c>
      <c r="Q94" s="137">
        <f>'Cuadro Gral'!AB94</f>
        <v>217.63774931001086</v>
      </c>
      <c r="R94" s="137">
        <f>'Cuadro Gral'!AC94</f>
        <v>234.84805322062815</v>
      </c>
      <c r="S94" s="115"/>
      <c r="T94" s="15" t="s">
        <v>3</v>
      </c>
      <c r="U94" s="137">
        <f>'Cuadro Gral'!AC94</f>
        <v>234.84805322062815</v>
      </c>
      <c r="V94" s="137">
        <f>'Cuadro Gral'!AD94</f>
        <v>254.58708298804885</v>
      </c>
      <c r="W94" s="137">
        <f>'Cuadro Gral'!AE94</f>
        <v>280.90626650940123</v>
      </c>
      <c r="X94" s="137">
        <f>'Cuadro Gral'!AF94</f>
        <v>306.71881935064044</v>
      </c>
      <c r="Y94" s="137">
        <f>'Cuadro Gral'!AG94</f>
        <v>313.29704455968505</v>
      </c>
      <c r="Z94" s="137">
        <f>'Cuadro Gral'!AH94</f>
        <v>348.22208275833304</v>
      </c>
      <c r="AA94" s="137">
        <f>'Cuadro Gral'!AI94</f>
        <v>378.59043900477104</v>
      </c>
    </row>
    <row r="95" spans="1:27" ht="15.75" customHeight="1" x14ac:dyDescent="0.25">
      <c r="A95" s="151"/>
      <c r="B95" s="14" t="s">
        <v>231</v>
      </c>
      <c r="C95" s="137">
        <f>'Cuadro Gral'!Q95</f>
        <v>9626.1217167188533</v>
      </c>
      <c r="D95" s="137">
        <f>'Cuadro Gral'!R95</f>
        <v>10682.87421545255</v>
      </c>
      <c r="E95" s="137">
        <f>'Cuadro Gral'!S95</f>
        <v>11422.934444741251</v>
      </c>
      <c r="F95" s="137">
        <f>'Cuadro Gral'!T95</f>
        <v>11790.374656508626</v>
      </c>
      <c r="G95" s="137">
        <f>'Cuadro Gral'!U95</f>
        <v>11864.266992676157</v>
      </c>
      <c r="H95" s="137">
        <f>'Cuadro Gral'!V95</f>
        <v>12851.73279625893</v>
      </c>
      <c r="I95" s="137">
        <f>'Cuadro Gral'!W95</f>
        <v>13124.69827737366</v>
      </c>
      <c r="J95" s="115"/>
      <c r="K95" s="14" t="s">
        <v>231</v>
      </c>
      <c r="L95" s="137">
        <f>'Cuadro Gral'!W95</f>
        <v>13124.69827737366</v>
      </c>
      <c r="M95" s="137">
        <f>'Cuadro Gral'!X95</f>
        <v>14432.992052197887</v>
      </c>
      <c r="N95" s="137">
        <f>'Cuadro Gral'!Y95</f>
        <v>14972.457531850152</v>
      </c>
      <c r="O95" s="137">
        <f>'Cuadro Gral'!Z95</f>
        <v>15888.609050631305</v>
      </c>
      <c r="P95" s="137">
        <f>'Cuadro Gral'!AA95</f>
        <v>17538.65238027391</v>
      </c>
      <c r="Q95" s="137">
        <f>'Cuadro Gral'!AB95</f>
        <v>18044.193955002782</v>
      </c>
      <c r="R95" s="137">
        <f>'Cuadro Gral'!AC95</f>
        <v>19293.47616533863</v>
      </c>
      <c r="S95" s="115"/>
      <c r="T95" s="14" t="s">
        <v>231</v>
      </c>
      <c r="U95" s="137">
        <f>'Cuadro Gral'!AC95</f>
        <v>19293.47616533863</v>
      </c>
      <c r="V95" s="137">
        <f>'Cuadro Gral'!AD95</f>
        <v>19817.807623055771</v>
      </c>
      <c r="W95" s="137">
        <f>'Cuadro Gral'!AE95</f>
        <v>20249.039647282192</v>
      </c>
      <c r="X95" s="137">
        <f>'Cuadro Gral'!AF95</f>
        <v>21112.478731969088</v>
      </c>
      <c r="Y95" s="137">
        <f>'Cuadro Gral'!AG95</f>
        <v>22897.003229136659</v>
      </c>
      <c r="Z95" s="137">
        <f>'Cuadro Gral'!AH95</f>
        <v>24693.905807698131</v>
      </c>
      <c r="AA95" s="137">
        <f>'Cuadro Gral'!AI95</f>
        <v>25977.478986523893</v>
      </c>
    </row>
    <row r="96" spans="1:27" ht="15.75" customHeight="1" x14ac:dyDescent="0.25">
      <c r="A96" s="151"/>
      <c r="B96" s="15" t="s">
        <v>64</v>
      </c>
      <c r="C96" s="137">
        <f>'Cuadro Gral'!Q96</f>
        <v>482.84978798831628</v>
      </c>
      <c r="D96" s="137">
        <f>'Cuadro Gral'!R96</f>
        <v>452.05926524186737</v>
      </c>
      <c r="E96" s="137">
        <f>'Cuadro Gral'!S96</f>
        <v>492.4682181192448</v>
      </c>
      <c r="F96" s="137">
        <f>'Cuadro Gral'!T96</f>
        <v>536.50127220000616</v>
      </c>
      <c r="G96" s="137">
        <f>'Cuadro Gral'!U96</f>
        <v>541.05632930211209</v>
      </c>
      <c r="H96" s="137">
        <f>'Cuadro Gral'!V96</f>
        <v>574.46111861034512</v>
      </c>
      <c r="I96" s="137">
        <f>'Cuadro Gral'!W96</f>
        <v>600.78735317737585</v>
      </c>
      <c r="J96" s="115"/>
      <c r="K96" s="15" t="s">
        <v>64</v>
      </c>
      <c r="L96" s="137">
        <f>'Cuadro Gral'!W96</f>
        <v>600.78735317737585</v>
      </c>
      <c r="M96" s="137">
        <f>'Cuadro Gral'!X96</f>
        <v>646.33647252969206</v>
      </c>
      <c r="N96" s="137">
        <f>'Cuadro Gral'!Y96</f>
        <v>711.11834332531487</v>
      </c>
      <c r="O96" s="137">
        <f>'Cuadro Gral'!Z96</f>
        <v>810.32311066707189</v>
      </c>
      <c r="P96" s="137">
        <f>'Cuadro Gral'!AA96</f>
        <v>867.01233774123307</v>
      </c>
      <c r="Q96" s="137">
        <f>'Cuadro Gral'!AB96</f>
        <v>922.17669591358083</v>
      </c>
      <c r="R96" s="137">
        <f>'Cuadro Gral'!AC96</f>
        <v>1027.4602328402482</v>
      </c>
      <c r="S96" s="115"/>
      <c r="T96" s="15" t="s">
        <v>64</v>
      </c>
      <c r="U96" s="137">
        <f>'Cuadro Gral'!AC96</f>
        <v>1027.4602328402482</v>
      </c>
      <c r="V96" s="137">
        <f>'Cuadro Gral'!AD96</f>
        <v>1112.9960148920864</v>
      </c>
      <c r="W96" s="137">
        <f>'Cuadro Gral'!AE96</f>
        <v>1200.0518160248475</v>
      </c>
      <c r="X96" s="137">
        <f>'Cuadro Gral'!AF96</f>
        <v>1300.7712305794489</v>
      </c>
      <c r="Y96" s="137">
        <f>'Cuadro Gral'!AG96</f>
        <v>1380.7339863631996</v>
      </c>
      <c r="Z96" s="137">
        <f>'Cuadro Gral'!AH96</f>
        <v>1514.8672873483877</v>
      </c>
      <c r="AA96" s="137">
        <f>'Cuadro Gral'!AI96</f>
        <v>1671.2642106868368</v>
      </c>
    </row>
    <row r="97" spans="1:27" ht="15.75" customHeight="1" x14ac:dyDescent="0.25">
      <c r="A97" s="151"/>
      <c r="B97" s="223" t="s">
        <v>4</v>
      </c>
      <c r="C97" s="137">
        <f>'Cuadro Gral'!Q97</f>
        <v>5277.4368337045844</v>
      </c>
      <c r="D97" s="137">
        <f>'Cuadro Gral'!R97</f>
        <v>6072.1734452141081</v>
      </c>
      <c r="E97" s="137">
        <f>'Cuadro Gral'!S97</f>
        <v>6274.0349761625475</v>
      </c>
      <c r="F97" s="137">
        <f>'Cuadro Gral'!T97</f>
        <v>6543.7971210130945</v>
      </c>
      <c r="G97" s="137">
        <f>'Cuadro Gral'!U97</f>
        <v>6581.7553847003437</v>
      </c>
      <c r="H97" s="137">
        <f>'Cuadro Gral'!V97</f>
        <v>7228.0874316073487</v>
      </c>
      <c r="I97" s="137">
        <f>'Cuadro Gral'!W97</f>
        <v>7308.1454022983407</v>
      </c>
      <c r="J97" s="115"/>
      <c r="K97" s="223" t="s">
        <v>4</v>
      </c>
      <c r="L97" s="137">
        <f>'Cuadro Gral'!W97</f>
        <v>7308.1454022983407</v>
      </c>
      <c r="M97" s="137">
        <f>'Cuadro Gral'!X97</f>
        <v>8194.3519892370532</v>
      </c>
      <c r="N97" s="137">
        <f>'Cuadro Gral'!Y97</f>
        <v>6134.8508465808836</v>
      </c>
      <c r="O97" s="137">
        <f>'Cuadro Gral'!Z97</f>
        <v>9078.5544260057886</v>
      </c>
      <c r="P97" s="137">
        <f>'Cuadro Gral'!AA97</f>
        <v>10116.662350713232</v>
      </c>
      <c r="Q97" s="137">
        <f>'Cuadro Gral'!AB97</f>
        <v>10316.535451595235</v>
      </c>
      <c r="R97" s="137">
        <f>'Cuadro Gral'!AC97</f>
        <v>11580.944624442225</v>
      </c>
      <c r="S97" s="115"/>
      <c r="T97" s="223" t="s">
        <v>4</v>
      </c>
      <c r="U97" s="137">
        <f>'Cuadro Gral'!AC97</f>
        <v>11580.944624442225</v>
      </c>
      <c r="V97" s="137">
        <f>'Cuadro Gral'!AD97</f>
        <v>11567.7689496856</v>
      </c>
      <c r="W97" s="137">
        <f>'Cuadro Gral'!AE97</f>
        <v>11583.460928530012</v>
      </c>
      <c r="X97" s="137">
        <f>'Cuadro Gral'!AF97</f>
        <v>12086.543574411378</v>
      </c>
      <c r="Y97" s="137">
        <f>'Cuadro Gral'!AG97</f>
        <v>13311.328387592434</v>
      </c>
      <c r="Z97" s="137">
        <f>'Cuadro Gral'!AH97</f>
        <v>14592.428587217299</v>
      </c>
      <c r="AA97" s="137">
        <f>'Cuadro Gral'!AI97</f>
        <v>15043.402443983696</v>
      </c>
    </row>
    <row r="98" spans="1:27" ht="15.75" customHeight="1" x14ac:dyDescent="0.25">
      <c r="A98" s="151"/>
      <c r="B98" s="39" t="s">
        <v>5</v>
      </c>
      <c r="C98" s="137">
        <f>'Cuadro Gral'!Q98</f>
        <v>3865.8350950259533</v>
      </c>
      <c r="D98" s="137">
        <f>'Cuadro Gral'!R98</f>
        <v>4158.6415049965735</v>
      </c>
      <c r="E98" s="137">
        <f>'Cuadro Gral'!S98</f>
        <v>4656.4312504594582</v>
      </c>
      <c r="F98" s="137">
        <f>'Cuadro Gral'!T98</f>
        <v>4710.0762632955257</v>
      </c>
      <c r="G98" s="137">
        <f>'Cuadro Gral'!U98</f>
        <v>4741.4552786737013</v>
      </c>
      <c r="H98" s="137">
        <f>'Cuadro Gral'!V98</f>
        <v>5049.1842460412372</v>
      </c>
      <c r="I98" s="137">
        <f>'Cuadro Gral'!W98</f>
        <v>5215.7655218979426</v>
      </c>
      <c r="J98" s="115"/>
      <c r="K98" s="39" t="s">
        <v>5</v>
      </c>
      <c r="L98" s="137">
        <f>'Cuadro Gral'!W98</f>
        <v>5215.7655218979426</v>
      </c>
      <c r="M98" s="137">
        <f>'Cuadro Gral'!X98</f>
        <v>5592.3035904311419</v>
      </c>
      <c r="N98" s="137">
        <f>'Cuadro Gral'!Y98</f>
        <v>8126.4883419439529</v>
      </c>
      <c r="O98" s="137">
        <f>'Cuadro Gral'!Z98</f>
        <v>5999.7315139584452</v>
      </c>
      <c r="P98" s="137">
        <f>'Cuadro Gral'!AA98</f>
        <v>6554.9776918194448</v>
      </c>
      <c r="Q98" s="137">
        <f>'Cuadro Gral'!AB98</f>
        <v>6805.4818074939676</v>
      </c>
      <c r="R98" s="137">
        <f>'Cuadro Gral'!AC98</f>
        <v>6685.0713080561563</v>
      </c>
      <c r="S98" s="115"/>
      <c r="T98" s="39" t="s">
        <v>5</v>
      </c>
      <c r="U98" s="137">
        <f>'Cuadro Gral'!AC98</f>
        <v>6685.0713080561563</v>
      </c>
      <c r="V98" s="137">
        <f>'Cuadro Gral'!AD98</f>
        <v>7137.0426584780853</v>
      </c>
      <c r="W98" s="137">
        <f>'Cuadro Gral'!AE98</f>
        <v>7465.5269027273307</v>
      </c>
      <c r="X98" s="137">
        <f>'Cuadro Gral'!AF98</f>
        <v>7725.1639269782609</v>
      </c>
      <c r="Y98" s="137">
        <f>'Cuadro Gral'!AG98</f>
        <v>8204.9408551810247</v>
      </c>
      <c r="Z98" s="137">
        <f>'Cuadro Gral'!AH98</f>
        <v>8586.6099331324422</v>
      </c>
      <c r="AA98" s="137">
        <f>'Cuadro Gral'!AI98</f>
        <v>9262.8123318533617</v>
      </c>
    </row>
    <row r="99" spans="1:27" ht="15.75" customHeight="1" x14ac:dyDescent="0.25">
      <c r="A99" s="151"/>
      <c r="B99" s="31"/>
      <c r="C99" s="137"/>
      <c r="D99" s="137"/>
      <c r="E99" s="137"/>
      <c r="F99" s="137"/>
      <c r="G99" s="137"/>
      <c r="H99" s="137"/>
      <c r="I99" s="137"/>
      <c r="J99" s="115"/>
      <c r="K99" s="31"/>
      <c r="L99" s="137"/>
      <c r="M99" s="137"/>
      <c r="N99" s="137"/>
      <c r="O99" s="137"/>
      <c r="P99" s="137"/>
      <c r="Q99" s="137"/>
      <c r="R99" s="137"/>
      <c r="S99" s="115"/>
      <c r="T99" s="31"/>
      <c r="U99" s="137"/>
      <c r="V99" s="137"/>
      <c r="W99" s="137"/>
      <c r="X99" s="137"/>
      <c r="Y99" s="137"/>
      <c r="Z99" s="137"/>
      <c r="AA99" s="137"/>
    </row>
    <row r="100" spans="1:27" ht="15.75" customHeight="1" x14ac:dyDescent="0.25">
      <c r="A100" s="151"/>
      <c r="B100" s="36" t="s">
        <v>66</v>
      </c>
      <c r="C100" s="23">
        <f>'Cuadro Gral'!Q100</f>
        <v>6.7475525725292362</v>
      </c>
      <c r="D100" s="23">
        <f>'Cuadro Gral'!R100</f>
        <v>7.4315903045184761</v>
      </c>
      <c r="E100" s="23">
        <f>'Cuadro Gral'!S100</f>
        <v>7.9806759939049732</v>
      </c>
      <c r="F100" s="23">
        <f>'Cuadro Gral'!T100</f>
        <v>3.3097609082599622</v>
      </c>
      <c r="G100" s="23">
        <f>'Cuadro Gral'!U100</f>
        <v>1.6204889406286282</v>
      </c>
      <c r="H100" s="23">
        <f>'Cuadro Gral'!V100</f>
        <v>5.3765904473873194</v>
      </c>
      <c r="I100" s="23">
        <f>'Cuadro Gral'!W100</f>
        <v>1.3799301337894532</v>
      </c>
      <c r="J100" s="45"/>
      <c r="K100" s="36" t="s">
        <v>66</v>
      </c>
      <c r="L100" s="23">
        <f>'Cuadro Gral'!W100</f>
        <v>1.3799301337894532</v>
      </c>
      <c r="M100" s="23">
        <f>'Cuadro Gral'!X100</f>
        <v>9.7396376946283336</v>
      </c>
      <c r="N100" s="23">
        <f>'Cuadro Gral'!Y100</f>
        <v>5.6102041614008558</v>
      </c>
      <c r="O100" s="23">
        <f>'Cuadro Gral'!Z100</f>
        <v>3.7034752464254472</v>
      </c>
      <c r="P100" s="23">
        <f>'Cuadro Gral'!AA100</f>
        <v>8.1631196393095564</v>
      </c>
      <c r="Q100" s="23">
        <f>'Cuadro Gral'!AB100</f>
        <v>3.141119408730475</v>
      </c>
      <c r="R100" s="23">
        <f>'Cuadro Gral'!AC100</f>
        <v>6.5718337794175685</v>
      </c>
      <c r="S100" s="45"/>
      <c r="T100" s="36" t="s">
        <v>66</v>
      </c>
      <c r="U100" s="23">
        <f>'Cuadro Gral'!AC100</f>
        <v>6.5718337794175685</v>
      </c>
      <c r="V100" s="23">
        <f>'Cuadro Gral'!AD100</f>
        <v>3.4439975185607707</v>
      </c>
      <c r="W100" s="23">
        <f>'Cuadro Gral'!AE100</f>
        <v>4.1205602414300158</v>
      </c>
      <c r="X100" s="23">
        <f>'Cuadro Gral'!AF100</f>
        <v>5.4810300620564023</v>
      </c>
      <c r="Y100" s="23">
        <f>'Cuadro Gral'!AG100</f>
        <v>9.8948425280067642</v>
      </c>
      <c r="Z100" s="23">
        <f>'Cuadro Gral'!AH100</f>
        <v>7.7336731341010934</v>
      </c>
      <c r="AA100" s="23">
        <f>'Cuadro Gral'!AI100</f>
        <v>3.9768204777242966</v>
      </c>
    </row>
    <row r="101" spans="1:27" ht="15.75" customHeight="1" x14ac:dyDescent="0.25">
      <c r="A101" s="151"/>
      <c r="B101" s="14" t="s">
        <v>61</v>
      </c>
      <c r="C101" s="23">
        <f>'Cuadro Gral'!Q101</f>
        <v>5.2213479819979369</v>
      </c>
      <c r="D101" s="23">
        <f>'Cuadro Gral'!R101</f>
        <v>-1.3321355622444186</v>
      </c>
      <c r="E101" s="23">
        <f>'Cuadro Gral'!S101</f>
        <v>6.861913890667326</v>
      </c>
      <c r="F101" s="23">
        <f>'Cuadro Gral'!T101</f>
        <v>-1.4538984769112862</v>
      </c>
      <c r="G101" s="23">
        <f>'Cuadro Gral'!U101</f>
        <v>3.0909458256300981</v>
      </c>
      <c r="H101" s="23">
        <f>'Cuadro Gral'!V101</f>
        <v>8.1431008697127041</v>
      </c>
      <c r="I101" s="23">
        <f>'Cuadro Gral'!W101</f>
        <v>-4.8822703494024626</v>
      </c>
      <c r="J101" s="45"/>
      <c r="K101" s="14" t="s">
        <v>61</v>
      </c>
      <c r="L101" s="23">
        <f>'Cuadro Gral'!W101</f>
        <v>-4.8822703494024626</v>
      </c>
      <c r="M101" s="23">
        <f>'Cuadro Gral'!X101</f>
        <v>14.154193724020047</v>
      </c>
      <c r="N101" s="23">
        <f>'Cuadro Gral'!Y101</f>
        <v>9.207298222179471</v>
      </c>
      <c r="O101" s="23">
        <f>'Cuadro Gral'!Z101</f>
        <v>-4.2154523558482593</v>
      </c>
      <c r="P101" s="23">
        <f>'Cuadro Gral'!AA101</f>
        <v>5.3816625117187433</v>
      </c>
      <c r="Q101" s="23">
        <f>'Cuadro Gral'!AB101</f>
        <v>-1.6324940849143044</v>
      </c>
      <c r="R101" s="23">
        <f>'Cuadro Gral'!AC101</f>
        <v>4.3536398519407049</v>
      </c>
      <c r="S101" s="45"/>
      <c r="T101" s="14" t="s">
        <v>61</v>
      </c>
      <c r="U101" s="23">
        <f>'Cuadro Gral'!AC101</f>
        <v>4.3536398519407049</v>
      </c>
      <c r="V101" s="23">
        <f>'Cuadro Gral'!AD101</f>
        <v>3.0941382049155752</v>
      </c>
      <c r="W101" s="23">
        <f>'Cuadro Gral'!AE101</f>
        <v>9.5017159646371141</v>
      </c>
      <c r="X101" s="23">
        <f>'Cuadro Gral'!AF101</f>
        <v>10.176257998976013</v>
      </c>
      <c r="Y101" s="23">
        <f>'Cuadro Gral'!AG101</f>
        <v>9.7376189060708551</v>
      </c>
      <c r="Z101" s="23">
        <f>'Cuadro Gral'!AH101</f>
        <v>5.3299475973273003</v>
      </c>
      <c r="AA101" s="23">
        <f>'Cuadro Gral'!AI101</f>
        <v>-2.8241480820129339</v>
      </c>
    </row>
    <row r="102" spans="1:27" ht="15.75" customHeight="1" x14ac:dyDescent="0.25">
      <c r="A102" s="151"/>
      <c r="B102" s="14" t="s">
        <v>230</v>
      </c>
      <c r="C102" s="23">
        <f>'Cuadro Gral'!Q102</f>
        <v>15.14757773233435</v>
      </c>
      <c r="D102" s="23">
        <f>'Cuadro Gral'!R102</f>
        <v>7.962143099385921</v>
      </c>
      <c r="E102" s="23">
        <f>'Cuadro Gral'!S102</f>
        <v>11.332545054658949</v>
      </c>
      <c r="F102" s="23">
        <f>'Cuadro Gral'!T102</f>
        <v>7.4828097139207905</v>
      </c>
      <c r="G102" s="23">
        <f>'Cuadro Gral'!U102</f>
        <v>2.5682056713947743</v>
      </c>
      <c r="H102" s="23">
        <f>'Cuadro Gral'!V102</f>
        <v>-2.7743846016636931</v>
      </c>
      <c r="I102" s="23">
        <f>'Cuadro Gral'!W102</f>
        <v>5.0353772579898814</v>
      </c>
      <c r="J102" s="45"/>
      <c r="K102" s="14" t="s">
        <v>230</v>
      </c>
      <c r="L102" s="23">
        <f>'Cuadro Gral'!W102</f>
        <v>5.0353772579898814</v>
      </c>
      <c r="M102" s="23">
        <f>'Cuadro Gral'!X102</f>
        <v>5.8174669004304569</v>
      </c>
      <c r="N102" s="23">
        <f>'Cuadro Gral'!Y102</f>
        <v>6.9185583195138234</v>
      </c>
      <c r="O102" s="23">
        <f>'Cuadro Gral'!Z102</f>
        <v>5.0595998347436444</v>
      </c>
      <c r="P102" s="23">
        <f>'Cuadro Gral'!AA102</f>
        <v>5.3118267443783118</v>
      </c>
      <c r="Q102" s="23">
        <f>'Cuadro Gral'!AB102</f>
        <v>7.4660268835472055</v>
      </c>
      <c r="R102" s="23">
        <f>'Cuadro Gral'!AC102</f>
        <v>7.3550430387802734</v>
      </c>
      <c r="S102" s="45"/>
      <c r="T102" s="14" t="s">
        <v>230</v>
      </c>
      <c r="U102" s="23">
        <f>'Cuadro Gral'!AC102</f>
        <v>7.3550430387802734</v>
      </c>
      <c r="V102" s="23">
        <f>'Cuadro Gral'!AD102</f>
        <v>5.3240371667790942</v>
      </c>
      <c r="W102" s="23">
        <f>'Cuadro Gral'!AE102</f>
        <v>4.7517567473475797</v>
      </c>
      <c r="X102" s="23">
        <f>'Cuadro Gral'!AF102</f>
        <v>4.7666004690890995</v>
      </c>
      <c r="Y102" s="23">
        <f>'Cuadro Gral'!AG102</f>
        <v>13.091205161106956</v>
      </c>
      <c r="Z102" s="23">
        <f>'Cuadro Gral'!AH102</f>
        <v>9.2371067131270976</v>
      </c>
      <c r="AA102" s="23">
        <f>'Cuadro Gral'!AI102</f>
        <v>6.2474531978060854</v>
      </c>
    </row>
    <row r="103" spans="1:27" ht="15.75" customHeight="1" x14ac:dyDescent="0.25">
      <c r="A103" s="151"/>
      <c r="B103" s="15" t="s">
        <v>1</v>
      </c>
      <c r="C103" s="23">
        <f>'Cuadro Gral'!Q103</f>
        <v>19.080763893184848</v>
      </c>
      <c r="D103" s="23">
        <f>'Cuadro Gral'!R103</f>
        <v>3.1519350622523756</v>
      </c>
      <c r="E103" s="23">
        <f>'Cuadro Gral'!S103</f>
        <v>-0.19263415221812963</v>
      </c>
      <c r="F103" s="23">
        <f>'Cuadro Gral'!T103</f>
        <v>14.340552973032427</v>
      </c>
      <c r="G103" s="23">
        <f>'Cuadro Gral'!U103</f>
        <v>-0.97891868508762636</v>
      </c>
      <c r="H103" s="23">
        <f>'Cuadro Gral'!V103</f>
        <v>-4.7265983865431904</v>
      </c>
      <c r="I103" s="23">
        <f>'Cuadro Gral'!W103</f>
        <v>-3.0792356021065892</v>
      </c>
      <c r="J103" s="45"/>
      <c r="K103" s="15" t="s">
        <v>1</v>
      </c>
      <c r="L103" s="23">
        <f>'Cuadro Gral'!W103</f>
        <v>-3.0792356021065892</v>
      </c>
      <c r="M103" s="23">
        <f>'Cuadro Gral'!X103</f>
        <v>-0.40199875843224264</v>
      </c>
      <c r="N103" s="23">
        <f>'Cuadro Gral'!Y103</f>
        <v>5.0716858584068047</v>
      </c>
      <c r="O103" s="23">
        <f>'Cuadro Gral'!Z103</f>
        <v>2.8136155583256661</v>
      </c>
      <c r="P103" s="23">
        <f>'Cuadro Gral'!AA103</f>
        <v>-7.7112257646940403</v>
      </c>
      <c r="Q103" s="23">
        <f>'Cuadro Gral'!AB103</f>
        <v>7.0749430459684293</v>
      </c>
      <c r="R103" s="23">
        <f>'Cuadro Gral'!AC103</f>
        <v>-7.3624360168096263</v>
      </c>
      <c r="S103" s="45"/>
      <c r="T103" s="15" t="s">
        <v>1</v>
      </c>
      <c r="U103" s="23">
        <f>'Cuadro Gral'!AC103</f>
        <v>-7.3624360168096263</v>
      </c>
      <c r="V103" s="23">
        <f>'Cuadro Gral'!AD103</f>
        <v>21.704993806531526</v>
      </c>
      <c r="W103" s="23">
        <f>'Cuadro Gral'!AE103</f>
        <v>0.78148301916665108</v>
      </c>
      <c r="X103" s="23">
        <f>'Cuadro Gral'!AF103</f>
        <v>2.8245496191113162</v>
      </c>
      <c r="Y103" s="23">
        <f>'Cuadro Gral'!AG103</f>
        <v>13.277112093592125</v>
      </c>
      <c r="Z103" s="23">
        <f>'Cuadro Gral'!AH103</f>
        <v>4.3514610213654548</v>
      </c>
      <c r="AA103" s="23">
        <f>'Cuadro Gral'!AI103</f>
        <v>7.5871927041428311</v>
      </c>
    </row>
    <row r="104" spans="1:27" ht="15.75" customHeight="1" x14ac:dyDescent="0.25">
      <c r="A104" s="151"/>
      <c r="B104" s="15" t="s">
        <v>2</v>
      </c>
      <c r="C104" s="23">
        <f>'Cuadro Gral'!Q104</f>
        <v>8.5930844861573661</v>
      </c>
      <c r="D104" s="23">
        <f>'Cuadro Gral'!R104</f>
        <v>16.210873043634532</v>
      </c>
      <c r="E104" s="23">
        <f>'Cuadro Gral'!S104</f>
        <v>13.311543807561122</v>
      </c>
      <c r="F104" s="23">
        <f>'Cuadro Gral'!T104</f>
        <v>2.6368735701975732</v>
      </c>
      <c r="G104" s="23">
        <f>'Cuadro Gral'!U104</f>
        <v>4.3042768566599943</v>
      </c>
      <c r="H104" s="23">
        <f>'Cuadro Gral'!V104</f>
        <v>7.997441177094311</v>
      </c>
      <c r="I104" s="23">
        <f>'Cuadro Gral'!W104</f>
        <v>6.5326945165707251</v>
      </c>
      <c r="J104" s="45"/>
      <c r="K104" s="15" t="s">
        <v>2</v>
      </c>
      <c r="L104" s="23">
        <f>'Cuadro Gral'!W104</f>
        <v>6.5326945165707251</v>
      </c>
      <c r="M104" s="23">
        <f>'Cuadro Gral'!X104</f>
        <v>9.1054983792882016</v>
      </c>
      <c r="N104" s="23">
        <f>'Cuadro Gral'!Y104</f>
        <v>7.8103588082794939</v>
      </c>
      <c r="O104" s="23">
        <f>'Cuadro Gral'!Z104</f>
        <v>5.7206892929179132</v>
      </c>
      <c r="P104" s="23">
        <f>'Cuadro Gral'!AA104</f>
        <v>7.8034955396257377</v>
      </c>
      <c r="Q104" s="23">
        <f>'Cuadro Gral'!AB104</f>
        <v>3.5461028947372242</v>
      </c>
      <c r="R104" s="23">
        <f>'Cuadro Gral'!AC104</f>
        <v>9.414930763977992</v>
      </c>
      <c r="S104" s="45"/>
      <c r="T104" s="15" t="s">
        <v>2</v>
      </c>
      <c r="U104" s="23">
        <f>'Cuadro Gral'!AC104</f>
        <v>9.414930763977992</v>
      </c>
      <c r="V104" s="23">
        <f>'Cuadro Gral'!AD104</f>
        <v>1.565076159931289</v>
      </c>
      <c r="W104" s="23">
        <f>'Cuadro Gral'!AE104</f>
        <v>7.6424096504986494</v>
      </c>
      <c r="X104" s="23">
        <f>'Cuadro Gral'!AF104</f>
        <v>5.9023879614237718</v>
      </c>
      <c r="Y104" s="23">
        <f>'Cuadro Gral'!AG104</f>
        <v>12.609134826548196</v>
      </c>
      <c r="Z104" s="23">
        <f>'Cuadro Gral'!AH104</f>
        <v>10.545356246453718</v>
      </c>
      <c r="AA104" s="23">
        <f>'Cuadro Gral'!AI104</f>
        <v>4.4075103039858066</v>
      </c>
    </row>
    <row r="105" spans="1:27" ht="15.75" customHeight="1" x14ac:dyDescent="0.25">
      <c r="A105" s="151"/>
      <c r="B105" s="15" t="s">
        <v>63</v>
      </c>
      <c r="C105" s="23">
        <f>'Cuadro Gral'!Q105</f>
        <v>33.214207367257046</v>
      </c>
      <c r="D105" s="23">
        <f>'Cuadro Gral'!R105</f>
        <v>-13.728554293662354</v>
      </c>
      <c r="E105" s="23">
        <f>'Cuadro Gral'!S105</f>
        <v>35.930469089741138</v>
      </c>
      <c r="F105" s="23">
        <f>'Cuadro Gral'!T105</f>
        <v>14.199724305814687</v>
      </c>
      <c r="G105" s="23">
        <f>'Cuadro Gral'!U105</f>
        <v>3.7499726982206827</v>
      </c>
      <c r="H105" s="23">
        <f>'Cuadro Gral'!V105</f>
        <v>-38.9346859103591</v>
      </c>
      <c r="I105" s="23">
        <f>'Cuadro Gral'!W105</f>
        <v>21.392962192013719</v>
      </c>
      <c r="J105" s="45"/>
      <c r="K105" s="15" t="s">
        <v>63</v>
      </c>
      <c r="L105" s="23">
        <f>'Cuadro Gral'!W105</f>
        <v>21.392962192013719</v>
      </c>
      <c r="M105" s="23">
        <f>'Cuadro Gral'!X105</f>
        <v>3.3356383137396861</v>
      </c>
      <c r="N105" s="23">
        <f>'Cuadro Gral'!Y105</f>
        <v>6.5391931364999767</v>
      </c>
      <c r="O105" s="23">
        <f>'Cuadro Gral'!Z105</f>
        <v>6.371733644220634</v>
      </c>
      <c r="P105" s="23">
        <f>'Cuadro Gral'!AA105</f>
        <v>20.96449190436287</v>
      </c>
      <c r="Q105" s="23">
        <f>'Cuadro Gral'!AB105</f>
        <v>30.011435400119279</v>
      </c>
      <c r="R105" s="23">
        <f>'Cuadro Gral'!AC105</f>
        <v>19.41565366773461</v>
      </c>
      <c r="S105" s="45"/>
      <c r="T105" s="15" t="s">
        <v>63</v>
      </c>
      <c r="U105" s="23">
        <f>'Cuadro Gral'!AC105</f>
        <v>19.41565366773461</v>
      </c>
      <c r="V105" s="23">
        <f>'Cuadro Gral'!AD105</f>
        <v>1.9835221307473061</v>
      </c>
      <c r="W105" s="23">
        <f>'Cuadro Gral'!AE105</f>
        <v>-3.1273692817910703</v>
      </c>
      <c r="X105" s="23">
        <f>'Cuadro Gral'!AF105</f>
        <v>1.2203221435671541</v>
      </c>
      <c r="Y105" s="23">
        <f>'Cuadro Gral'!AG105</f>
        <v>17.774601534417876</v>
      </c>
      <c r="Z105" s="23">
        <f>'Cuadro Gral'!AH105</f>
        <v>9.4787634361653605</v>
      </c>
      <c r="AA105" s="23">
        <f>'Cuadro Gral'!AI105</f>
        <v>12.699894226148011</v>
      </c>
    </row>
    <row r="106" spans="1:27" ht="15.75" customHeight="1" x14ac:dyDescent="0.25">
      <c r="A106" s="151"/>
      <c r="B106" s="15" t="s">
        <v>3</v>
      </c>
      <c r="C106" s="23">
        <f>'Cuadro Gral'!Q106</f>
        <v>24.178691836143607</v>
      </c>
      <c r="D106" s="23">
        <f>'Cuadro Gral'!R106</f>
        <v>12.562050549838322</v>
      </c>
      <c r="E106" s="23">
        <f>'Cuadro Gral'!S106</f>
        <v>7.6051698184293803</v>
      </c>
      <c r="F106" s="23">
        <f>'Cuadro Gral'!T106</f>
        <v>6.8118717840373932</v>
      </c>
      <c r="G106" s="23">
        <f>'Cuadro Gral'!U106</f>
        <v>1.0203815797772187</v>
      </c>
      <c r="H106" s="23">
        <f>'Cuadro Gral'!V106</f>
        <v>-12.878787589864205</v>
      </c>
      <c r="I106" s="23">
        <f>'Cuadro Gral'!W106</f>
        <v>2.6099443279450352</v>
      </c>
      <c r="J106" s="45"/>
      <c r="K106" s="15" t="s">
        <v>3</v>
      </c>
      <c r="L106" s="23">
        <f>'Cuadro Gral'!W106</f>
        <v>2.6099443279450352</v>
      </c>
      <c r="M106" s="23">
        <f>'Cuadro Gral'!X106</f>
        <v>-0.28301319912241718</v>
      </c>
      <c r="N106" s="23">
        <f>'Cuadro Gral'!Y106</f>
        <v>3.9654767953303915</v>
      </c>
      <c r="O106" s="23">
        <f>'Cuadro Gral'!Z106</f>
        <v>4.3599941078391602</v>
      </c>
      <c r="P106" s="23">
        <f>'Cuadro Gral'!AA106</f>
        <v>0.5224295946901325</v>
      </c>
      <c r="Q106" s="23">
        <f>'Cuadro Gral'!AB106</f>
        <v>11.687760261690961</v>
      </c>
      <c r="R106" s="23">
        <f>'Cuadro Gral'!AC106</f>
        <v>7.9077751746560843</v>
      </c>
      <c r="S106" s="45"/>
      <c r="T106" s="15" t="s">
        <v>3</v>
      </c>
      <c r="U106" s="23">
        <f>'Cuadro Gral'!AC106</f>
        <v>7.9077751746560843</v>
      </c>
      <c r="V106" s="23">
        <f>'Cuadro Gral'!AD106</f>
        <v>8.4050216711299974</v>
      </c>
      <c r="W106" s="23">
        <f>'Cuadro Gral'!AE106</f>
        <v>10.337988562675005</v>
      </c>
      <c r="X106" s="23">
        <f>'Cuadro Gral'!AF106</f>
        <v>9.1890270594498613</v>
      </c>
      <c r="Y106" s="23">
        <f>'Cuadro Gral'!AG106</f>
        <v>2.1447087019216715</v>
      </c>
      <c r="Z106" s="23">
        <f>'Cuadro Gral'!AH106</f>
        <v>11.147579846382683</v>
      </c>
      <c r="AA106" s="23">
        <f>'Cuadro Gral'!AI106</f>
        <v>8.7209736975565999</v>
      </c>
    </row>
    <row r="107" spans="1:27" ht="15.75" customHeight="1" x14ac:dyDescent="0.25">
      <c r="A107" s="151"/>
      <c r="B107" s="14" t="s">
        <v>231</v>
      </c>
      <c r="C107" s="23">
        <f>'Cuadro Gral'!Q107</f>
        <v>3.9503139007307064</v>
      </c>
      <c r="D107" s="23">
        <f>'Cuadro Gral'!R107</f>
        <v>10.977967345855454</v>
      </c>
      <c r="E107" s="23">
        <f>'Cuadro Gral'!S107</f>
        <v>6.9275385478022367</v>
      </c>
      <c r="F107" s="23">
        <f>'Cuadro Gral'!T107</f>
        <v>3.2166884397776707</v>
      </c>
      <c r="G107" s="23">
        <f>'Cuadro Gral'!U107</f>
        <v>0.6267174565715905</v>
      </c>
      <c r="H107" s="23">
        <f>'Cuadro Gral'!V107</f>
        <v>8.3230241210210174</v>
      </c>
      <c r="I107" s="23">
        <f>'Cuadro Gral'!W107</f>
        <v>2.1239585777428349</v>
      </c>
      <c r="J107" s="45"/>
      <c r="K107" s="14" t="s">
        <v>231</v>
      </c>
      <c r="L107" s="23">
        <f>'Cuadro Gral'!W107</f>
        <v>2.1239585777428349</v>
      </c>
      <c r="M107" s="23">
        <f>'Cuadro Gral'!X107</f>
        <v>9.9681817225441449</v>
      </c>
      <c r="N107" s="23">
        <f>'Cuadro Gral'!Y107</f>
        <v>3.737724497465611</v>
      </c>
      <c r="O107" s="23">
        <f>'Cuadro Gral'!Z107</f>
        <v>6.1189121213552911</v>
      </c>
      <c r="P107" s="23">
        <f>'Cuadro Gral'!AA107</f>
        <v>10.38507099258663</v>
      </c>
      <c r="Q107" s="23">
        <f>'Cuadro Gral'!AB107</f>
        <v>2.8824425261855691</v>
      </c>
      <c r="R107" s="23">
        <f>'Cuadro Gral'!AC107</f>
        <v>6.9234581131815132</v>
      </c>
      <c r="S107" s="45"/>
      <c r="T107" s="14" t="s">
        <v>231</v>
      </c>
      <c r="U107" s="23">
        <f>'Cuadro Gral'!AC107</f>
        <v>6.9234581131815132</v>
      </c>
      <c r="V107" s="23">
        <f>'Cuadro Gral'!AD107</f>
        <v>2.7176619351732878</v>
      </c>
      <c r="W107" s="23">
        <f>'Cuadro Gral'!AE107</f>
        <v>2.1759824922547466</v>
      </c>
      <c r="X107" s="23">
        <f>'Cuadro Gral'!AF107</f>
        <v>4.2640989386515615</v>
      </c>
      <c r="Y107" s="23">
        <f>'Cuadro Gral'!AG107</f>
        <v>8.4524632082418449</v>
      </c>
      <c r="Z107" s="23">
        <f>'Cuadro Gral'!AH107</f>
        <v>7.8477631355482247</v>
      </c>
      <c r="AA107" s="23">
        <f>'Cuadro Gral'!AI107</f>
        <v>5.1979350242180811</v>
      </c>
    </row>
    <row r="108" spans="1:27" ht="15.75" customHeight="1" x14ac:dyDescent="0.25">
      <c r="A108" s="151"/>
      <c r="B108" s="15" t="s">
        <v>64</v>
      </c>
      <c r="C108" s="23">
        <f>'Cuadro Gral'!Q108</f>
        <v>38.259048026259904</v>
      </c>
      <c r="D108" s="23">
        <f>'Cuadro Gral'!R108</f>
        <v>-6.3768326118005758</v>
      </c>
      <c r="E108" s="23">
        <f>'Cuadro Gral'!S108</f>
        <v>8.938861778611539</v>
      </c>
      <c r="F108" s="23">
        <f>'Cuadro Gral'!T108</f>
        <v>8.9412986383010207</v>
      </c>
      <c r="G108" s="23">
        <f>'Cuadro Gral'!U108</f>
        <v>0.84903006537657699</v>
      </c>
      <c r="H108" s="23">
        <f>'Cuadro Gral'!V108</f>
        <v>6.1739947393870453</v>
      </c>
      <c r="I108" s="23">
        <f>'Cuadro Gral'!W108</f>
        <v>4.5827704807447134</v>
      </c>
      <c r="J108" s="45"/>
      <c r="K108" s="15" t="s">
        <v>64</v>
      </c>
      <c r="L108" s="23">
        <f>'Cuadro Gral'!W108</f>
        <v>4.5827704807447134</v>
      </c>
      <c r="M108" s="23">
        <f>'Cuadro Gral'!X108</f>
        <v>7.5815709354434935</v>
      </c>
      <c r="N108" s="23">
        <f>'Cuadro Gral'!Y108</f>
        <v>10.022932876133916</v>
      </c>
      <c r="O108" s="23">
        <f>'Cuadro Gral'!Z108</f>
        <v>13.950528526357232</v>
      </c>
      <c r="P108" s="23">
        <f>'Cuadro Gral'!AA108</f>
        <v>6.9958793384892637</v>
      </c>
      <c r="Q108" s="23">
        <f>'Cuadro Gral'!AB108</f>
        <v>6.3625805275232539</v>
      </c>
      <c r="R108" s="23">
        <f>'Cuadro Gral'!AC108</f>
        <v>11.416850739474093</v>
      </c>
      <c r="S108" s="45"/>
      <c r="T108" s="15" t="s">
        <v>64</v>
      </c>
      <c r="U108" s="23">
        <f>'Cuadro Gral'!AC108</f>
        <v>11.416850739474093</v>
      </c>
      <c r="V108" s="23">
        <f>'Cuadro Gral'!AD108</f>
        <v>8.3249725213586423</v>
      </c>
      <c r="W108" s="23">
        <f>'Cuadro Gral'!AE108</f>
        <v>7.8217531750283786</v>
      </c>
      <c r="X108" s="23">
        <f>'Cuadro Gral'!AF108</f>
        <v>8.3929221396650036</v>
      </c>
      <c r="Y108" s="23">
        <f>'Cuadro Gral'!AG108</f>
        <v>6.1473342816884102</v>
      </c>
      <c r="Z108" s="23">
        <f>'Cuadro Gral'!AH108</f>
        <v>9.7146374544230696</v>
      </c>
      <c r="AA108" s="23">
        <f>'Cuadro Gral'!AI108</f>
        <v>10.324133648182809</v>
      </c>
    </row>
    <row r="109" spans="1:27" ht="15.75" customHeight="1" x14ac:dyDescent="0.25">
      <c r="A109" s="151"/>
      <c r="B109" s="223" t="s">
        <v>4</v>
      </c>
      <c r="C109" s="23">
        <f>'Cuadro Gral'!Q109</f>
        <v>-2.2145491147438134</v>
      </c>
      <c r="D109" s="23">
        <f>'Cuadro Gral'!R109</f>
        <v>15.059140195367249</v>
      </c>
      <c r="E109" s="23">
        <f>'Cuadro Gral'!S109</f>
        <v>3.3243703061140328</v>
      </c>
      <c r="F109" s="23">
        <f>'Cuadro Gral'!T109</f>
        <v>4.2996595631914047</v>
      </c>
      <c r="G109" s="23">
        <f>'Cuadro Gral'!U109</f>
        <v>0.58006480007395389</v>
      </c>
      <c r="H109" s="23">
        <f>'Cuadro Gral'!V109</f>
        <v>9.8200557317799984</v>
      </c>
      <c r="I109" s="23">
        <f>'Cuadro Gral'!W109</f>
        <v>1.1075954939464339</v>
      </c>
      <c r="J109" s="45"/>
      <c r="K109" s="223" t="s">
        <v>4</v>
      </c>
      <c r="L109" s="23">
        <f>'Cuadro Gral'!W109</f>
        <v>1.1075954939464339</v>
      </c>
      <c r="M109" s="23">
        <f>'Cuadro Gral'!X109</f>
        <v>12.126285646424172</v>
      </c>
      <c r="N109" s="23">
        <f>'Cuadro Gral'!Y109</f>
        <v>-25.133178869558449</v>
      </c>
      <c r="O109" s="23">
        <f>'Cuadro Gral'!Z109</f>
        <v>47.983294998369999</v>
      </c>
      <c r="P109" s="23">
        <f>'Cuadro Gral'!AA109</f>
        <v>11.43472711617779</v>
      </c>
      <c r="Q109" s="23">
        <f>'Cuadro Gral'!AB109</f>
        <v>1.9756822354352055</v>
      </c>
      <c r="R109" s="23">
        <f>'Cuadro Gral'!AC109</f>
        <v>12.256141403085818</v>
      </c>
      <c r="S109" s="45"/>
      <c r="T109" s="223" t="s">
        <v>4</v>
      </c>
      <c r="U109" s="23">
        <f>'Cuadro Gral'!AC109</f>
        <v>12.256141403085818</v>
      </c>
      <c r="V109" s="23">
        <f>'Cuadro Gral'!AD109</f>
        <v>-0.11377029408133899</v>
      </c>
      <c r="W109" s="23">
        <f>'Cuadro Gral'!AE109</f>
        <v>0.13565259569641164</v>
      </c>
      <c r="X109" s="23">
        <f>'Cuadro Gral'!AF109</f>
        <v>4.3431116916212487</v>
      </c>
      <c r="Y109" s="23">
        <f>'Cuadro Gral'!AG109</f>
        <v>10.133457970350324</v>
      </c>
      <c r="Z109" s="23">
        <f>'Cuadro Gral'!AH109</f>
        <v>9.6241348896402013</v>
      </c>
      <c r="AA109" s="23">
        <f>'Cuadro Gral'!AI109</f>
        <v>3.0904647164861965</v>
      </c>
    </row>
    <row r="110" spans="1:27" ht="15.75" customHeight="1" x14ac:dyDescent="0.25">
      <c r="A110" s="151"/>
      <c r="B110" s="39" t="s">
        <v>5</v>
      </c>
      <c r="C110" s="23">
        <f>'Cuadro Gral'!Q110</f>
        <v>10.008632752435954</v>
      </c>
      <c r="D110" s="23">
        <f>'Cuadro Gral'!R110</f>
        <v>7.5742084898387185</v>
      </c>
      <c r="E110" s="23">
        <f>'Cuadro Gral'!S110</f>
        <v>11.970008592103799</v>
      </c>
      <c r="F110" s="23">
        <f>'Cuadro Gral'!T110</f>
        <v>1.1520628127125176</v>
      </c>
      <c r="G110" s="23">
        <f>'Cuadro Gral'!U110</f>
        <v>0.6662103461615887</v>
      </c>
      <c r="H110" s="23">
        <f>'Cuadro Gral'!V110</f>
        <v>6.4901796870604489</v>
      </c>
      <c r="I110" s="23">
        <f>'Cuadro Gral'!W110</f>
        <v>3.2991720590769047</v>
      </c>
      <c r="J110" s="45"/>
      <c r="K110" s="39" t="s">
        <v>5</v>
      </c>
      <c r="L110" s="23">
        <f>'Cuadro Gral'!W110</f>
        <v>3.2991720590769047</v>
      </c>
      <c r="M110" s="23">
        <f>'Cuadro Gral'!X110</f>
        <v>7.2192292186513463</v>
      </c>
      <c r="N110" s="23">
        <f>'Cuadro Gral'!Y110</f>
        <v>45.315579001272297</v>
      </c>
      <c r="O110" s="23">
        <f>'Cuadro Gral'!Z110</f>
        <v>-26.170674693624953</v>
      </c>
      <c r="P110" s="23">
        <f>'Cuadro Gral'!AA110</f>
        <v>9.2545170824596568</v>
      </c>
      <c r="Q110" s="23">
        <f>'Cuadro Gral'!AB110</f>
        <v>3.8215860900205678</v>
      </c>
      <c r="R110" s="23">
        <f>'Cuadro Gral'!AC110</f>
        <v>-1.769316307703872</v>
      </c>
      <c r="S110" s="45"/>
      <c r="T110" s="39" t="s">
        <v>5</v>
      </c>
      <c r="U110" s="23">
        <f>'Cuadro Gral'!AC110</f>
        <v>-1.769316307703872</v>
      </c>
      <c r="V110" s="23">
        <f>'Cuadro Gral'!AD110</f>
        <v>6.7609054502868249</v>
      </c>
      <c r="W110" s="23">
        <f>'Cuadro Gral'!AE110</f>
        <v>4.6025260036667959</v>
      </c>
      <c r="X110" s="23">
        <f>'Cuadro Gral'!AF110</f>
        <v>3.4778124522741871</v>
      </c>
      <c r="Y110" s="23">
        <f>'Cuadro Gral'!AG110</f>
        <v>6.2105727818572154</v>
      </c>
      <c r="Z110" s="23">
        <f>'Cuadro Gral'!AH110</f>
        <v>4.6516981010339853</v>
      </c>
      <c r="AA110" s="23">
        <f>'Cuadro Gral'!AI110</f>
        <v>7.8750799673770411</v>
      </c>
    </row>
    <row r="111" spans="1:27" ht="15.75" customHeight="1" x14ac:dyDescent="0.25">
      <c r="A111" s="151"/>
      <c r="B111" s="31"/>
      <c r="C111" s="23"/>
      <c r="D111" s="23"/>
      <c r="E111" s="23"/>
      <c r="F111" s="23"/>
      <c r="G111" s="23"/>
      <c r="H111" s="23"/>
      <c r="I111" s="23"/>
      <c r="J111" s="45"/>
      <c r="K111" s="31"/>
      <c r="L111" s="23"/>
      <c r="M111" s="23"/>
      <c r="N111" s="23"/>
      <c r="O111" s="23"/>
      <c r="P111" s="23"/>
      <c r="Q111" s="23"/>
      <c r="R111" s="23"/>
      <c r="S111" s="45"/>
      <c r="T111" s="31"/>
      <c r="U111" s="23"/>
      <c r="V111" s="23"/>
      <c r="W111" s="23"/>
      <c r="X111" s="23"/>
      <c r="Y111" s="23"/>
      <c r="Z111" s="23"/>
      <c r="AA111" s="23"/>
    </row>
    <row r="112" spans="1:27" ht="15.75" customHeight="1" x14ac:dyDescent="0.25">
      <c r="A112" s="151"/>
      <c r="B112" s="36" t="s">
        <v>67</v>
      </c>
      <c r="C112" s="190">
        <f>'Cuadro Gral'!Q112</f>
        <v>1</v>
      </c>
      <c r="D112" s="190">
        <f>'Cuadro Gral'!R112</f>
        <v>1</v>
      </c>
      <c r="E112" s="190">
        <f>'Cuadro Gral'!S112</f>
        <v>1</v>
      </c>
      <c r="F112" s="190">
        <f>'Cuadro Gral'!T112</f>
        <v>1</v>
      </c>
      <c r="G112" s="190">
        <f>'Cuadro Gral'!U112</f>
        <v>1</v>
      </c>
      <c r="H112" s="190">
        <f>'Cuadro Gral'!V112</f>
        <v>1</v>
      </c>
      <c r="I112" s="190">
        <f>'Cuadro Gral'!W112</f>
        <v>1</v>
      </c>
      <c r="J112" s="216"/>
      <c r="K112" s="36" t="s">
        <v>67</v>
      </c>
      <c r="L112" s="190">
        <f>'Cuadro Gral'!W112</f>
        <v>1</v>
      </c>
      <c r="M112" s="190">
        <f>'Cuadro Gral'!X112</f>
        <v>1</v>
      </c>
      <c r="N112" s="190">
        <f>'Cuadro Gral'!Y112</f>
        <v>1</v>
      </c>
      <c r="O112" s="190">
        <f>'Cuadro Gral'!Z112</f>
        <v>1</v>
      </c>
      <c r="P112" s="190">
        <f>'Cuadro Gral'!AA112</f>
        <v>1</v>
      </c>
      <c r="Q112" s="190">
        <f>'Cuadro Gral'!AB112</f>
        <v>1</v>
      </c>
      <c r="R112" s="190">
        <f>'Cuadro Gral'!AC112</f>
        <v>1</v>
      </c>
      <c r="S112" s="216"/>
      <c r="T112" s="36" t="s">
        <v>67</v>
      </c>
      <c r="U112" s="190">
        <f>'Cuadro Gral'!AC112</f>
        <v>1</v>
      </c>
      <c r="V112" s="190">
        <f>'Cuadro Gral'!AD112</f>
        <v>1</v>
      </c>
      <c r="W112" s="190">
        <f>'Cuadro Gral'!AE112</f>
        <v>1</v>
      </c>
      <c r="X112" s="190">
        <f>'Cuadro Gral'!AF112</f>
        <v>1</v>
      </c>
      <c r="Y112" s="190">
        <f>'Cuadro Gral'!AG112</f>
        <v>1</v>
      </c>
      <c r="Z112" s="190">
        <f>'Cuadro Gral'!AH112</f>
        <v>1</v>
      </c>
      <c r="AA112" s="190">
        <f>'Cuadro Gral'!AI112</f>
        <v>1</v>
      </c>
    </row>
    <row r="113" spans="1:27" ht="15.75" customHeight="1" x14ac:dyDescent="0.25">
      <c r="A113" s="151"/>
      <c r="B113" s="14" t="s">
        <v>61</v>
      </c>
      <c r="C113" s="190">
        <f>'Cuadro Gral'!Q113</f>
        <v>0.22903953857727993</v>
      </c>
      <c r="D113" s="190">
        <f>'Cuadro Gral'!R113</f>
        <v>0.21035565124905964</v>
      </c>
      <c r="E113" s="190">
        <f>'Cuadro Gral'!S113</f>
        <v>0.20817620637475079</v>
      </c>
      <c r="F113" s="190">
        <f>'Cuadro Gral'!T113</f>
        <v>0.19857710818162796</v>
      </c>
      <c r="G113" s="190">
        <f>'Cuadro Gral'!U113</f>
        <v>0.20145053537109911</v>
      </c>
      <c r="H113" s="190">
        <f>'Cuadro Gral'!V113</f>
        <v>0.20673932867254333</v>
      </c>
      <c r="I113" s="190">
        <f>'Cuadro Gral'!W113</f>
        <v>0.19396911742659501</v>
      </c>
      <c r="J113" s="216"/>
      <c r="K113" s="14" t="s">
        <v>61</v>
      </c>
      <c r="L113" s="190">
        <f>'Cuadro Gral'!W113</f>
        <v>0.19396911742659501</v>
      </c>
      <c r="M113" s="190">
        <f>'Cuadro Gral'!X113</f>
        <v>0.20177201850080989</v>
      </c>
      <c r="N113" s="190">
        <f>'Cuadro Gral'!Y113</f>
        <v>0.20864439352502032</v>
      </c>
      <c r="O113" s="190">
        <f>'Cuadro Gral'!Z113</f>
        <v>0.19271204561653599</v>
      </c>
      <c r="P113" s="190">
        <f>'Cuadro Gral'!AA113</f>
        <v>0.18775637963130756</v>
      </c>
      <c r="Q113" s="190">
        <f>'Cuadro Gral'!AB113</f>
        <v>0.1790665729619218</v>
      </c>
      <c r="R113" s="190">
        <f>'Cuadro Gral'!AC113</f>
        <v>0.17533946824135968</v>
      </c>
      <c r="S113" s="216"/>
      <c r="T113" s="14" t="s">
        <v>61</v>
      </c>
      <c r="U113" s="190">
        <f>'Cuadro Gral'!AC113</f>
        <v>0.17533946824135968</v>
      </c>
      <c r="V113" s="190">
        <f>'Cuadro Gral'!AD113</f>
        <v>0.17474645030425964</v>
      </c>
      <c r="W113" s="190">
        <f>'Cuadro Gral'!AE113</f>
        <v>0.18377769119447845</v>
      </c>
      <c r="X113" s="190">
        <f>'Cuadro Gral'!AF113</f>
        <v>0.19195810192208751</v>
      </c>
      <c r="Y113" s="190">
        <f>'Cuadro Gral'!AG113</f>
        <v>0.191683472582349</v>
      </c>
      <c r="Z113" s="190">
        <f>'Cuadro Gral'!AH113</f>
        <v>0.18740668107770819</v>
      </c>
      <c r="AA113" s="190">
        <f>'Cuadro Gral'!AI113</f>
        <v>0.17514868992123453</v>
      </c>
    </row>
    <row r="114" spans="1:27" ht="15.75" customHeight="1" x14ac:dyDescent="0.25">
      <c r="A114" s="151"/>
      <c r="B114" s="14" t="s">
        <v>230</v>
      </c>
      <c r="C114" s="190">
        <f>'Cuadro Gral'!Q114</f>
        <v>0.24102092563180919</v>
      </c>
      <c r="D114" s="190">
        <f>'Cuadro Gral'!R114</f>
        <v>0.24221121170458376</v>
      </c>
      <c r="E114" s="190">
        <f>'Cuadro Gral'!S114</f>
        <v>0.24972978166358417</v>
      </c>
      <c r="F114" s="190">
        <f>'Cuadro Gral'!T114</f>
        <v>0.25981725605077771</v>
      </c>
      <c r="G114" s="190">
        <f>'Cuadro Gral'!U114</f>
        <v>0.26224032213782378</v>
      </c>
      <c r="H114" s="190">
        <f>'Cuadro Gral'!V114</f>
        <v>0.2419557948673412</v>
      </c>
      <c r="I114" s="190">
        <f>'Cuadro Gral'!W114</f>
        <v>0.25067997344355686</v>
      </c>
      <c r="J114" s="216"/>
      <c r="K114" s="14" t="s">
        <v>230</v>
      </c>
      <c r="L114" s="190">
        <f>'Cuadro Gral'!W114</f>
        <v>0.25067997344355686</v>
      </c>
      <c r="M114" s="190">
        <f>'Cuadro Gral'!X114</f>
        <v>0.24172049725805508</v>
      </c>
      <c r="N114" s="190">
        <f>'Cuadro Gral'!Y114</f>
        <v>0.24471505654519923</v>
      </c>
      <c r="O114" s="190">
        <f>'Cuadro Gral'!Z114</f>
        <v>0.24791518175338559</v>
      </c>
      <c r="P114" s="190">
        <f>'Cuadro Gral'!AA114</f>
        <v>0.24137987842045436</v>
      </c>
      <c r="Q114" s="190">
        <f>'Cuadro Gral'!AB114</f>
        <v>0.25150140557117301</v>
      </c>
      <c r="R114" s="190">
        <f>'Cuadro Gral'!AC114</f>
        <v>0.25334971973262188</v>
      </c>
      <c r="S114" s="216"/>
      <c r="T114" s="14" t="s">
        <v>230</v>
      </c>
      <c r="U114" s="190">
        <f>'Cuadro Gral'!AC114</f>
        <v>0.25334971973262188</v>
      </c>
      <c r="V114" s="190">
        <f>'Cuadro Gral'!AD114</f>
        <v>0.25795421616922631</v>
      </c>
      <c r="W114" s="190">
        <f>'Cuadro Gral'!AE114</f>
        <v>0.25951797840365137</v>
      </c>
      <c r="X114" s="190">
        <f>'Cuadro Gral'!AF114</f>
        <v>0.25776024695592525</v>
      </c>
      <c r="Y114" s="190">
        <f>'Cuadro Gral'!AG114</f>
        <v>0.26525737059444926</v>
      </c>
      <c r="Z114" s="190">
        <f>'Cuadro Gral'!AH114</f>
        <v>0.2689590622423283</v>
      </c>
      <c r="AA114" s="190">
        <f>'Cuadro Gral'!AI114</f>
        <v>0.27483255639500614</v>
      </c>
    </row>
    <row r="115" spans="1:27" ht="15.75" customHeight="1" x14ac:dyDescent="0.25">
      <c r="A115" s="151"/>
      <c r="B115" s="15" t="s">
        <v>1</v>
      </c>
      <c r="C115" s="190">
        <f>'Cuadro Gral'!Q115</f>
        <v>7.7377469419599318E-2</v>
      </c>
      <c r="D115" s="190">
        <f>'Cuadro Gral'!R115</f>
        <v>7.4295053049365747E-2</v>
      </c>
      <c r="E115" s="190">
        <f>'Cuadro Gral'!S115</f>
        <v>6.8671486561141401E-2</v>
      </c>
      <c r="F115" s="190">
        <f>'Cuadro Gral'!T115</f>
        <v>7.6003812978075375E-2</v>
      </c>
      <c r="G115" s="190">
        <f>'Cuadro Gral'!U115</f>
        <v>7.4059668710533544E-2</v>
      </c>
      <c r="H115" s="190">
        <f>'Cuadro Gral'!V115</f>
        <v>6.6959051630552782E-2</v>
      </c>
      <c r="I115" s="190">
        <f>'Cuadro Gral'!W115</f>
        <v>6.4013877883194487E-2</v>
      </c>
      <c r="J115" s="216"/>
      <c r="K115" s="15" t="s">
        <v>1</v>
      </c>
      <c r="L115" s="190">
        <f>'Cuadro Gral'!W115</f>
        <v>6.4013877883194487E-2</v>
      </c>
      <c r="M115" s="190">
        <f>'Cuadro Gral'!X115</f>
        <v>5.8098007454967703E-2</v>
      </c>
      <c r="N115" s="190">
        <f>'Cuadro Gral'!Y115</f>
        <v>5.7801759183975163E-2</v>
      </c>
      <c r="O115" s="190">
        <f>'Cuadro Gral'!Z115</f>
        <v>5.7305773342836777E-2</v>
      </c>
      <c r="P115" s="190">
        <f>'Cuadro Gral'!AA115</f>
        <v>4.8895405347523103E-2</v>
      </c>
      <c r="Q115" s="190">
        <f>'Cuadro Gral'!AB115</f>
        <v>5.0760286225402504E-2</v>
      </c>
      <c r="R115" s="190">
        <f>'Cuadro Gral'!AC115</f>
        <v>4.4123377596594827E-2</v>
      </c>
      <c r="S115" s="216"/>
      <c r="T115" s="15" t="s">
        <v>1</v>
      </c>
      <c r="U115" s="190">
        <f>'Cuadro Gral'!AC115</f>
        <v>4.4123377596594827E-2</v>
      </c>
      <c r="V115" s="190">
        <f>'Cuadro Gral'!AD115</f>
        <v>5.1912489133584469E-2</v>
      </c>
      <c r="W115" s="190">
        <f>'Cuadro Gral'!AE115</f>
        <v>5.0247690081264611E-2</v>
      </c>
      <c r="X115" s="190">
        <f>'Cuadro Gral'!AF115</f>
        <v>4.8982230254739259E-2</v>
      </c>
      <c r="Y115" s="190">
        <f>'Cuadro Gral'!AG115</f>
        <v>5.0489772399884759E-2</v>
      </c>
      <c r="Z115" s="190">
        <f>'Cuadro Gral'!AH115</f>
        <v>4.8904686559846679E-2</v>
      </c>
      <c r="AA115" s="190">
        <f>'Cuadro Gral'!AI115</f>
        <v>5.0602796977977815E-2</v>
      </c>
    </row>
    <row r="116" spans="1:27" ht="15.75" customHeight="1" x14ac:dyDescent="0.25">
      <c r="A116" s="151"/>
      <c r="B116" s="15" t="s">
        <v>2</v>
      </c>
      <c r="C116" s="190">
        <f>'Cuadro Gral'!Q116</f>
        <v>0.12357546880659812</v>
      </c>
      <c r="D116" s="190">
        <f>'Cuadro Gral'!R116</f>
        <v>0.13367402526654387</v>
      </c>
      <c r="E116" s="190">
        <f>'Cuadro Gral'!S116</f>
        <v>0.1402733408594144</v>
      </c>
      <c r="F116" s="190">
        <f>'Cuadro Gral'!T116</f>
        <v>0.13935969868173259</v>
      </c>
      <c r="G116" s="190">
        <f>'Cuadro Gral'!U116</f>
        <v>0.14304017571154024</v>
      </c>
      <c r="H116" s="190">
        <f>'Cuadro Gral'!V116</f>
        <v>0.14659776803161231</v>
      </c>
      <c r="I116" s="190">
        <f>'Cuadro Gral'!W116</f>
        <v>0.1540487867560448</v>
      </c>
      <c r="J116" s="216"/>
      <c r="K116" s="15" t="s">
        <v>2</v>
      </c>
      <c r="L116" s="190">
        <f>'Cuadro Gral'!W116</f>
        <v>0.1540487867560448</v>
      </c>
      <c r="M116" s="190">
        <f>'Cuadro Gral'!X116</f>
        <v>0.15315860346207139</v>
      </c>
      <c r="N116" s="190">
        <f>'Cuadro Gral'!Y116</f>
        <v>0.15634932367506837</v>
      </c>
      <c r="O116" s="190">
        <f>'Cuadro Gral'!Z116</f>
        <v>0.15939059158945118</v>
      </c>
      <c r="P116" s="190">
        <f>'Cuadro Gral'!AA116</f>
        <v>0.15886064479992093</v>
      </c>
      <c r="Q116" s="190">
        <f>'Cuadro Gral'!AB116</f>
        <v>0.15948441093789931</v>
      </c>
      <c r="R116" s="190">
        <f>'Cuadro Gral'!AC116</f>
        <v>0.1637390965498636</v>
      </c>
      <c r="S116" s="216"/>
      <c r="T116" s="15" t="s">
        <v>2</v>
      </c>
      <c r="U116" s="190">
        <f>'Cuadro Gral'!AC116</f>
        <v>0.1637390965498636</v>
      </c>
      <c r="V116" s="190">
        <f>'Cuadro Gral'!AD116</f>
        <v>0.1607649956534338</v>
      </c>
      <c r="W116" s="190">
        <f>'Cuadro Gral'!AE116</f>
        <v>0.16620282756317489</v>
      </c>
      <c r="X116" s="190">
        <f>'Cuadro Gral'!AF116</f>
        <v>0.16686674669867949</v>
      </c>
      <c r="Y116" s="190">
        <f>'Cuadro Gral'!AG116</f>
        <v>0.17098818784212041</v>
      </c>
      <c r="Z116" s="190">
        <f>'Cuadro Gral'!AH116</f>
        <v>0.17545071646647203</v>
      </c>
      <c r="AA116" s="190">
        <f>'Cuadro Gral'!AI116</f>
        <v>0.17617746343031668</v>
      </c>
    </row>
    <row r="117" spans="1:27" ht="15.75" customHeight="1" x14ac:dyDescent="0.25">
      <c r="A117" s="151"/>
      <c r="B117" s="15" t="s">
        <v>63</v>
      </c>
      <c r="C117" s="190">
        <f>'Cuadro Gral'!Q117</f>
        <v>3.1625289085792305E-2</v>
      </c>
      <c r="D117" s="190">
        <f>'Cuadro Gral'!R117</f>
        <v>2.5396248929933331E-2</v>
      </c>
      <c r="E117" s="190">
        <f>'Cuadro Gral'!S117</f>
        <v>3.1969831623952151E-2</v>
      </c>
      <c r="F117" s="190">
        <f>'Cuadro Gral'!T117</f>
        <v>3.5339796796168423E-2</v>
      </c>
      <c r="G117" s="190">
        <f>'Cuadro Gral'!U117</f>
        <v>3.6080351423080442E-2</v>
      </c>
      <c r="H117" s="190">
        <f>'Cuadro Gral'!V117</f>
        <v>2.0908419818489732E-2</v>
      </c>
      <c r="I117" s="190">
        <f>'Cuadro Gral'!W117</f>
        <v>2.5035872614738826E-2</v>
      </c>
      <c r="J117" s="216"/>
      <c r="K117" s="15" t="s">
        <v>63</v>
      </c>
      <c r="L117" s="190">
        <f>'Cuadro Gral'!W117</f>
        <v>2.5035872614738826E-2</v>
      </c>
      <c r="M117" s="190">
        <f>'Cuadro Gral'!X117</f>
        <v>2.3574871684783668E-2</v>
      </c>
      <c r="N117" s="190">
        <f>'Cuadro Gral'!Y117</f>
        <v>2.3782245546603593E-2</v>
      </c>
      <c r="O117" s="190">
        <f>'Cuadro Gral'!Z117</f>
        <v>2.4394155381325732E-2</v>
      </c>
      <c r="P117" s="190">
        <f>'Cuadro Gral'!AA117</f>
        <v>2.7281263900100494E-2</v>
      </c>
      <c r="Q117" s="190">
        <f>'Cuadro Gral'!AB117</f>
        <v>3.4388576539739334E-2</v>
      </c>
      <c r="R117" s="190">
        <f>'Cuadro Gral'!AC117</f>
        <v>3.8533017595395819E-2</v>
      </c>
      <c r="S117" s="216"/>
      <c r="T117" s="15" t="s">
        <v>63</v>
      </c>
      <c r="U117" s="190">
        <f>'Cuadro Gral'!AC117</f>
        <v>3.8533017595395819E-2</v>
      </c>
      <c r="V117" s="190">
        <f>'Cuadro Gral'!AD117</f>
        <v>3.7988988698927847E-2</v>
      </c>
      <c r="W117" s="190">
        <f>'Cuadro Gral'!AE117</f>
        <v>3.5344539686073692E-2</v>
      </c>
      <c r="X117" s="190">
        <f>'Cuadro Gral'!AF117</f>
        <v>3.3916863448676171E-2</v>
      </c>
      <c r="Y117" s="190">
        <f>'Cuadro Gral'!AG117</f>
        <v>3.634879477576107E-2</v>
      </c>
      <c r="Z117" s="190">
        <f>'Cuadro Gral'!AH117</f>
        <v>3.6937579390724937E-2</v>
      </c>
      <c r="AA117" s="190">
        <f>'Cuadro Gral'!AI117</f>
        <v>4.0036435728446659E-2</v>
      </c>
    </row>
    <row r="118" spans="1:27" ht="15.75" customHeight="1" x14ac:dyDescent="0.25">
      <c r="A118" s="151"/>
      <c r="B118" s="15" t="s">
        <v>3</v>
      </c>
      <c r="C118" s="190">
        <f>'Cuadro Gral'!Q118</f>
        <v>8.4426983198194437E-3</v>
      </c>
      <c r="D118" s="190">
        <f>'Cuadro Gral'!R118</f>
        <v>8.8458844587408231E-3</v>
      </c>
      <c r="E118" s="190">
        <f>'Cuadro Gral'!S118</f>
        <v>8.8151226190762138E-3</v>
      </c>
      <c r="F118" s="190">
        <f>'Cuadro Gral'!T118</f>
        <v>9.1139475948013304E-3</v>
      </c>
      <c r="G118" s="190">
        <f>'Cuadro Gral'!U118</f>
        <v>9.0601262926695344E-3</v>
      </c>
      <c r="H118" s="190">
        <f>'Cuadro Gral'!V118</f>
        <v>7.4905553866863516E-3</v>
      </c>
      <c r="I118" s="190">
        <f>'Cuadro Gral'!W118</f>
        <v>7.5814361895787377E-3</v>
      </c>
      <c r="J118" s="216"/>
      <c r="K118" s="15" t="s">
        <v>3</v>
      </c>
      <c r="L118" s="190">
        <f>'Cuadro Gral'!W118</f>
        <v>7.5814361895787377E-3</v>
      </c>
      <c r="M118" s="190">
        <f>'Cuadro Gral'!X118</f>
        <v>6.8890146562323139E-3</v>
      </c>
      <c r="N118" s="190">
        <f>'Cuadro Gral'!Y118</f>
        <v>6.7817281395520729E-3</v>
      </c>
      <c r="O118" s="190">
        <f>'Cuadro Gral'!Z118</f>
        <v>6.8246614397719169E-3</v>
      </c>
      <c r="P118" s="190">
        <f>'Cuadro Gral'!AA118</f>
        <v>6.3425643729098369E-3</v>
      </c>
      <c r="Q118" s="190">
        <f>'Cuadro Gral'!AB118</f>
        <v>6.868131868131868E-3</v>
      </c>
      <c r="R118" s="190">
        <f>'Cuadro Gral'!AC118</f>
        <v>6.9542279907676627E-3</v>
      </c>
      <c r="S118" s="216"/>
      <c r="T118" s="15" t="s">
        <v>3</v>
      </c>
      <c r="U118" s="190">
        <f>'Cuadro Gral'!AC118</f>
        <v>6.9542279907676627E-3</v>
      </c>
      <c r="V118" s="190">
        <f>'Cuadro Gral'!AD118</f>
        <v>7.2877426832802083E-3</v>
      </c>
      <c r="W118" s="190">
        <f>'Cuadro Gral'!AE118</f>
        <v>7.7229210731381498E-3</v>
      </c>
      <c r="X118" s="190">
        <f>'Cuadro Gral'!AF118</f>
        <v>7.9944065538303227E-3</v>
      </c>
      <c r="Y118" s="190">
        <f>'Cuadro Gral'!AG118</f>
        <v>7.4306155766829928E-3</v>
      </c>
      <c r="Z118" s="190">
        <f>'Cuadro Gral'!AH118</f>
        <v>7.6660798252846923E-3</v>
      </c>
      <c r="AA118" s="190">
        <f>'Cuadro Gral'!AI118</f>
        <v>8.0158602582650167E-3</v>
      </c>
    </row>
    <row r="119" spans="1:27" ht="15.75" customHeight="1" x14ac:dyDescent="0.25">
      <c r="A119" s="151"/>
      <c r="B119" s="14" t="s">
        <v>231</v>
      </c>
      <c r="C119" s="190">
        <f>'Cuadro Gral'!Q119</f>
        <v>0.52993953579091091</v>
      </c>
      <c r="D119" s="190">
        <f>'Cuadro Gral'!R119</f>
        <v>0.54743313704635654</v>
      </c>
      <c r="E119" s="190">
        <f>'Cuadro Gral'!S119</f>
        <v>0.54209401196166507</v>
      </c>
      <c r="F119" s="190">
        <f>'Cuadro Gral'!T119</f>
        <v>0.54160563576759435</v>
      </c>
      <c r="G119" s="190">
        <f>'Cuadro Gral'!U119</f>
        <v>0.53630914249107708</v>
      </c>
      <c r="H119" s="190">
        <f>'Cuadro Gral'!V119</f>
        <v>0.5513048764601155</v>
      </c>
      <c r="I119" s="190">
        <f>'Cuadro Gral'!W119</f>
        <v>0.55535090912984819</v>
      </c>
      <c r="J119" s="216"/>
      <c r="K119" s="14" t="s">
        <v>231</v>
      </c>
      <c r="L119" s="190">
        <f>'Cuadro Gral'!W119</f>
        <v>0.55535090912984819</v>
      </c>
      <c r="M119" s="190">
        <f>'Cuadro Gral'!X119</f>
        <v>0.55650748424113505</v>
      </c>
      <c r="N119" s="190">
        <f>'Cuadro Gral'!Y119</f>
        <v>0.54664054992978039</v>
      </c>
      <c r="O119" s="190">
        <f>'Cuadro Gral'!Z119</f>
        <v>0.55937277263007834</v>
      </c>
      <c r="P119" s="190">
        <f>'Cuadro Gral'!AA119</f>
        <v>0.57086374194823808</v>
      </c>
      <c r="Q119" s="190">
        <f>'Cuadro Gral'!AB119</f>
        <v>0.56943202146690519</v>
      </c>
      <c r="R119" s="190">
        <f>'Cuadro Gral'!AC119</f>
        <v>0.57131081202601841</v>
      </c>
      <c r="S119" s="216"/>
      <c r="T119" s="14" t="s">
        <v>231</v>
      </c>
      <c r="U119" s="190">
        <f>'Cuadro Gral'!AC119</f>
        <v>0.57131081202601841</v>
      </c>
      <c r="V119" s="190">
        <f>'Cuadro Gral'!AD119</f>
        <v>0.56729933352651407</v>
      </c>
      <c r="W119" s="190">
        <f>'Cuadro Gral'!AE119</f>
        <v>0.55670433040187017</v>
      </c>
      <c r="X119" s="190">
        <f>'Cuadro Gral'!AF119</f>
        <v>0.55028165112198724</v>
      </c>
      <c r="Y119" s="190">
        <f>'Cuadro Gral'!AG119</f>
        <v>0.54305915682320172</v>
      </c>
      <c r="Z119" s="190">
        <f>'Cuadro Gral'!AH119</f>
        <v>0.54363425667996346</v>
      </c>
      <c r="AA119" s="190">
        <f>'Cuadro Gral'!AI119</f>
        <v>0.5500187536837593</v>
      </c>
    </row>
    <row r="120" spans="1:27" ht="15.75" customHeight="1" x14ac:dyDescent="0.25">
      <c r="A120" s="151"/>
      <c r="B120" s="15" t="s">
        <v>64</v>
      </c>
      <c r="C120" s="190">
        <f>'Cuadro Gral'!Q120</f>
        <v>2.6581961046560229E-2</v>
      </c>
      <c r="D120" s="190">
        <f>'Cuadro Gral'!R120</f>
        <v>2.3165322057640925E-2</v>
      </c>
      <c r="E120" s="190">
        <f>'Cuadro Gral'!S120</f>
        <v>2.3370883674008597E-2</v>
      </c>
      <c r="F120" s="190">
        <f>'Cuadro Gral'!T120</f>
        <v>2.4644858292064819E-2</v>
      </c>
      <c r="G120" s="190">
        <f>'Cuadro Gral'!U120</f>
        <v>2.4457765168847807E-2</v>
      </c>
      <c r="H120" s="190">
        <f>'Cuadro Gral'!V120</f>
        <v>2.4642841634460896E-2</v>
      </c>
      <c r="I120" s="190">
        <f>'Cuadro Gral'!W120</f>
        <v>2.5421369370141136E-2</v>
      </c>
      <c r="J120" s="216"/>
      <c r="K120" s="15" t="s">
        <v>64</v>
      </c>
      <c r="L120" s="190">
        <f>'Cuadro Gral'!W120</f>
        <v>2.5421369370141136E-2</v>
      </c>
      <c r="M120" s="190">
        <f>'Cuadro Gral'!X120</f>
        <v>2.4921449620421147E-2</v>
      </c>
      <c r="N120" s="190">
        <f>'Cuadro Gral'!Y120</f>
        <v>2.5962746692290636E-2</v>
      </c>
      <c r="O120" s="190">
        <f>'Cuadro Gral'!Z120</f>
        <v>2.8528153955808981E-2</v>
      </c>
      <c r="P120" s="190">
        <f>'Cuadro Gral'!AA120</f>
        <v>2.8220292911154677E-2</v>
      </c>
      <c r="Q120" s="190">
        <f>'Cuadro Gral'!AB120</f>
        <v>2.9101712241247125E-2</v>
      </c>
      <c r="R120" s="190">
        <f>'Cuadro Gral'!AC120</f>
        <v>3.0424747459608523E-2</v>
      </c>
      <c r="S120" s="216"/>
      <c r="T120" s="15" t="s">
        <v>64</v>
      </c>
      <c r="U120" s="190">
        <f>'Cuadro Gral'!AC120</f>
        <v>3.0424747459608523E-2</v>
      </c>
      <c r="V120" s="190">
        <f>'Cuadro Gral'!AD120</f>
        <v>3.1860330339032163E-2</v>
      </c>
      <c r="W120" s="190">
        <f>'Cuadro Gral'!AE120</f>
        <v>3.2992875431370368E-2</v>
      </c>
      <c r="X120" s="190">
        <f>'Cuadro Gral'!AF120</f>
        <v>3.3903671358653353E-2</v>
      </c>
      <c r="Y120" s="190">
        <f>'Cuadro Gral'!AG120</f>
        <v>3.2747527129549599E-2</v>
      </c>
      <c r="Z120" s="190">
        <f>'Cuadro Gral'!AH120</f>
        <v>3.3349675751565527E-2</v>
      </c>
      <c r="AA120" s="190">
        <f>'Cuadro Gral'!AI120</f>
        <v>3.5385522156137814E-2</v>
      </c>
    </row>
    <row r="121" spans="1:27" ht="15.75" customHeight="1" x14ac:dyDescent="0.25">
      <c r="A121" s="151"/>
      <c r="B121" s="223" t="s">
        <v>4</v>
      </c>
      <c r="C121" s="190">
        <f>'Cuadro Gral'!Q121</f>
        <v>0.2905347042269219</v>
      </c>
      <c r="D121" s="190">
        <f>'Cuadro Gral'!R121</f>
        <v>0.31116241666450489</v>
      </c>
      <c r="E121" s="190">
        <f>'Cuadro Gral'!S121</f>
        <v>0.29774457761871592</v>
      </c>
      <c r="F121" s="190">
        <f>'Cuadro Gral'!T121</f>
        <v>0.30059752156425101</v>
      </c>
      <c r="G121" s="190">
        <f>'Cuadro Gral'!U121</f>
        <v>0.29751990482291574</v>
      </c>
      <c r="H121" s="190">
        <f>'Cuadro Gral'!V121</f>
        <v>0.31006556949932695</v>
      </c>
      <c r="I121" s="190">
        <f>'Cuadro Gral'!W121</f>
        <v>0.30923264729188532</v>
      </c>
      <c r="J121" s="216"/>
      <c r="K121" s="223" t="s">
        <v>4</v>
      </c>
      <c r="L121" s="190">
        <f>'Cuadro Gral'!W121</f>
        <v>0.30923264729188532</v>
      </c>
      <c r="M121" s="190">
        <f>'Cuadro Gral'!X121</f>
        <v>0.31595792431841691</v>
      </c>
      <c r="N121" s="190">
        <f>'Cuadro Gral'!Y121</f>
        <v>0.22398181683790377</v>
      </c>
      <c r="O121" s="190">
        <f>'Cuadro Gral'!Z121</f>
        <v>0.31961867426942264</v>
      </c>
      <c r="P121" s="190">
        <f>'Cuadro Gral'!AA121</f>
        <v>0.32928617320966708</v>
      </c>
      <c r="Q121" s="190">
        <f>'Cuadro Gral'!AB121</f>
        <v>0.32556542294914387</v>
      </c>
      <c r="R121" s="190">
        <f>'Cuadro Gral'!AC121</f>
        <v>0.34293036779473035</v>
      </c>
      <c r="S121" s="216"/>
      <c r="T121" s="223" t="s">
        <v>4</v>
      </c>
      <c r="U121" s="190">
        <f>'Cuadro Gral'!AC121</f>
        <v>0.34293036779473035</v>
      </c>
      <c r="V121" s="190">
        <f>'Cuadro Gral'!AD121</f>
        <v>0.33113590263691683</v>
      </c>
      <c r="W121" s="190">
        <f>'Cuadro Gral'!AE121</f>
        <v>0.31846265167538684</v>
      </c>
      <c r="X121" s="190">
        <f>'Cuadro Gral'!AF121</f>
        <v>0.31502710974499692</v>
      </c>
      <c r="Y121" s="190">
        <f>'Cuadro Gral'!AG121</f>
        <v>0.3157111303178719</v>
      </c>
      <c r="Z121" s="190">
        <f>'Cuadro Gral'!AH121</f>
        <v>0.32125108639939387</v>
      </c>
      <c r="AA121" s="190">
        <f>'Cuadro Gral'!AI121</f>
        <v>0.31851256496811875</v>
      </c>
    </row>
    <row r="122" spans="1:27" ht="15.75" customHeight="1" x14ac:dyDescent="0.25">
      <c r="A122" s="151"/>
      <c r="B122" s="224" t="s">
        <v>5</v>
      </c>
      <c r="C122" s="318">
        <f>'Cuadro Gral'!Q122</f>
        <v>0.21282287051742874</v>
      </c>
      <c r="D122" s="318">
        <f>'Cuadro Gral'!R122</f>
        <v>0.21310539832421074</v>
      </c>
      <c r="E122" s="318">
        <f>'Cuadro Gral'!S122</f>
        <v>0.22097855066894051</v>
      </c>
      <c r="F122" s="318">
        <f>'Cuadro Gral'!T122</f>
        <v>0.2163632559112785</v>
      </c>
      <c r="G122" s="318">
        <f>'Cuadro Gral'!U122</f>
        <v>0.21433147249931361</v>
      </c>
      <c r="H122" s="318">
        <f>'Cuadro Gral'!V122</f>
        <v>0.21659646532632768</v>
      </c>
      <c r="I122" s="318">
        <f>'Cuadro Gral'!W122</f>
        <v>0.22069689246782173</v>
      </c>
      <c r="J122" s="216"/>
      <c r="K122" s="224" t="s">
        <v>5</v>
      </c>
      <c r="L122" s="318">
        <f>'Cuadro Gral'!W122</f>
        <v>0.22069689246782173</v>
      </c>
      <c r="M122" s="318">
        <f>'Cuadro Gral'!X122</f>
        <v>0.21562811030229698</v>
      </c>
      <c r="N122" s="318">
        <f>'Cuadro Gral'!Y122</f>
        <v>0.29669598639958605</v>
      </c>
      <c r="O122" s="318">
        <f>'Cuadro Gral'!Z122</f>
        <v>0.21122594440484677</v>
      </c>
      <c r="P122" s="318">
        <f>'Cuadro Gral'!AA122</f>
        <v>0.21335727582741634</v>
      </c>
      <c r="Q122" s="318">
        <f>'Cuadro Gral'!AB122</f>
        <v>0.21476488627651419</v>
      </c>
      <c r="R122" s="318">
        <f>'Cuadro Gral'!AC122</f>
        <v>0.19795569677167951</v>
      </c>
      <c r="S122" s="216"/>
      <c r="T122" s="224" t="s">
        <v>5</v>
      </c>
      <c r="U122" s="318">
        <f>'Cuadro Gral'!AC122</f>
        <v>0.19795569677167951</v>
      </c>
      <c r="V122" s="318">
        <f>'Cuadro Gral'!AD122</f>
        <v>0.20430310055056505</v>
      </c>
      <c r="W122" s="318">
        <f>'Cuadro Gral'!AE122</f>
        <v>0.205248803295113</v>
      </c>
      <c r="X122" s="318">
        <f>'Cuadro Gral'!AF122</f>
        <v>0.20135087001833701</v>
      </c>
      <c r="Y122" s="318">
        <f>'Cuadro Gral'!AG122</f>
        <v>0.19460049937578028</v>
      </c>
      <c r="Z122" s="318">
        <f>'Cuadro Gral'!AH122</f>
        <v>0.18903349452900409</v>
      </c>
      <c r="AA122" s="318">
        <f>'Cuadro Gral'!AI122</f>
        <v>0.19612066655950275</v>
      </c>
    </row>
    <row r="123" spans="1:27" ht="15.75" customHeight="1" x14ac:dyDescent="0.25">
      <c r="A123" s="15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5.75" customHeight="1" x14ac:dyDescent="0.25">
      <c r="A124" s="151"/>
      <c r="B124" s="8" t="s">
        <v>274</v>
      </c>
      <c r="C124" s="43"/>
      <c r="D124" s="43"/>
      <c r="E124" s="43"/>
      <c r="F124" s="43"/>
      <c r="G124" s="43"/>
      <c r="H124" s="43"/>
      <c r="I124" s="43"/>
      <c r="J124" s="8"/>
      <c r="K124" s="8" t="s">
        <v>274</v>
      </c>
      <c r="L124" s="43"/>
      <c r="M124" s="43"/>
      <c r="N124" s="43"/>
      <c r="O124" s="8"/>
      <c r="P124" s="8"/>
      <c r="Q124" s="8"/>
      <c r="R124" s="8"/>
      <c r="S124" s="8"/>
      <c r="T124" s="8" t="s">
        <v>274</v>
      </c>
      <c r="U124" s="8"/>
      <c r="V124" s="8"/>
      <c r="W124" s="12"/>
      <c r="X124" s="12"/>
      <c r="Y124" s="12"/>
      <c r="Z124" s="12"/>
      <c r="AA124" s="12"/>
    </row>
    <row r="125" spans="1:27" ht="15.75" customHeight="1" x14ac:dyDescent="0.25">
      <c r="A125" s="151"/>
      <c r="B125" s="9"/>
      <c r="C125" s="10">
        <v>1934</v>
      </c>
      <c r="D125" s="10">
        <v>1935</v>
      </c>
      <c r="E125" s="10">
        <v>1936</v>
      </c>
      <c r="F125" s="10">
        <v>1937</v>
      </c>
      <c r="G125" s="10">
        <v>1938</v>
      </c>
      <c r="H125" s="10">
        <v>1939</v>
      </c>
      <c r="I125" s="10">
        <v>1940</v>
      </c>
      <c r="J125" s="21"/>
      <c r="K125" s="9"/>
      <c r="L125" s="10">
        <v>1940</v>
      </c>
      <c r="M125" s="10">
        <v>1941</v>
      </c>
      <c r="N125" s="10">
        <v>1942</v>
      </c>
      <c r="O125" s="10">
        <v>1943</v>
      </c>
      <c r="P125" s="10">
        <v>1944</v>
      </c>
      <c r="Q125" s="10">
        <v>1945</v>
      </c>
      <c r="R125" s="10">
        <v>1946</v>
      </c>
      <c r="S125" s="21"/>
      <c r="T125" s="9"/>
      <c r="U125" s="10">
        <v>1946</v>
      </c>
      <c r="V125" s="10">
        <v>1947</v>
      </c>
      <c r="W125" s="10">
        <v>1948</v>
      </c>
      <c r="X125" s="10">
        <v>1949</v>
      </c>
      <c r="Y125" s="10">
        <v>1950</v>
      </c>
      <c r="Z125" s="10">
        <v>1951</v>
      </c>
      <c r="AA125" s="10">
        <v>1952</v>
      </c>
    </row>
    <row r="126" spans="1:27" ht="15.75" customHeight="1" x14ac:dyDescent="0.25">
      <c r="A126" s="151"/>
      <c r="B126" s="36" t="s">
        <v>108</v>
      </c>
      <c r="C126" s="13">
        <f>'Cuadro Gral'!Q126</f>
        <v>43.3</v>
      </c>
      <c r="D126" s="13">
        <f>'Cuadro Gral'!R126</f>
        <v>45.4</v>
      </c>
      <c r="E126" s="13">
        <f>'Cuadro Gral'!S126</f>
        <v>50.6</v>
      </c>
      <c r="F126" s="13">
        <f>'Cuadro Gral'!T126</f>
        <v>47.3</v>
      </c>
      <c r="G126" s="13">
        <f>'Cuadro Gral'!U126</f>
        <v>48</v>
      </c>
      <c r="H126" s="13">
        <f>'Cuadro Gral'!V126</f>
        <v>53</v>
      </c>
      <c r="I126" s="13">
        <f>'Cuadro Gral'!W126</f>
        <v>50.9</v>
      </c>
      <c r="J126" s="138"/>
      <c r="K126" s="36" t="s">
        <v>108</v>
      </c>
      <c r="L126" s="13">
        <f>'Cuadro Gral'!W126</f>
        <v>50.9</v>
      </c>
      <c r="M126" s="13">
        <f>'Cuadro Gral'!X126</f>
        <v>59.1</v>
      </c>
      <c r="N126" s="13">
        <f>'Cuadro Gral'!Y126</f>
        <v>66.900000000000006</v>
      </c>
      <c r="O126" s="13">
        <f>'Cuadro Gral'!Z126</f>
        <v>62.4</v>
      </c>
      <c r="P126" s="13">
        <f>'Cuadro Gral'!AA126</f>
        <v>67.400000000000006</v>
      </c>
      <c r="Q126" s="13">
        <f>'Cuadro Gral'!AB126</f>
        <v>65</v>
      </c>
      <c r="R126" s="13">
        <f>'Cuadro Gral'!AC126</f>
        <v>67.8</v>
      </c>
      <c r="S126" s="138"/>
      <c r="T126" s="27" t="s">
        <v>108</v>
      </c>
      <c r="U126" s="13">
        <f>'Cuadro Gral'!AC126</f>
        <v>67.8</v>
      </c>
      <c r="V126" s="13">
        <f>'Cuadro Gral'!AD126</f>
        <v>72.900000000000006</v>
      </c>
      <c r="W126" s="13">
        <f>'Cuadro Gral'!AE126</f>
        <v>81</v>
      </c>
      <c r="X126" s="13">
        <f>'Cuadro Gral'!AF126</f>
        <v>90.4</v>
      </c>
      <c r="Y126" s="13">
        <f>'Cuadro Gral'!AG126</f>
        <v>100</v>
      </c>
      <c r="Z126" s="13">
        <f>'Cuadro Gral'!AH126</f>
        <v>105.4</v>
      </c>
      <c r="AA126" s="13">
        <f>'Cuadro Gral'!AI126</f>
        <v>100.9</v>
      </c>
    </row>
    <row r="127" spans="1:27" ht="15.75" customHeight="1" x14ac:dyDescent="0.25">
      <c r="A127" s="151"/>
      <c r="B127" s="3" t="s">
        <v>115</v>
      </c>
      <c r="C127" s="137">
        <f>'Cuadro Gral'!Q127</f>
        <v>2774.2440000000001</v>
      </c>
      <c r="D127" s="137">
        <f>'Cuadro Gral'!R127</f>
        <v>3572.83</v>
      </c>
      <c r="E127" s="137">
        <f>'Cuadro Gral'!S127</f>
        <v>4341.4179999999997</v>
      </c>
      <c r="F127" s="137">
        <f>'Cuadro Gral'!T127</f>
        <v>4056.489</v>
      </c>
      <c r="G127" s="137">
        <f>'Cuadro Gral'!U127</f>
        <v>4132.26</v>
      </c>
      <c r="H127" s="137">
        <f>'Cuadro Gral'!V127</f>
        <v>4555.9809999999998</v>
      </c>
      <c r="I127" s="137">
        <f>'Cuadro Gral'!W127</f>
        <v>4972.8490000000002</v>
      </c>
      <c r="J127" s="115"/>
      <c r="K127" s="3" t="s">
        <v>115</v>
      </c>
      <c r="L127" s="137">
        <f>'Cuadro Gral'!W127</f>
        <v>4972.8490000000002</v>
      </c>
      <c r="M127" s="137">
        <f>'Cuadro Gral'!X127</f>
        <v>5677.3980000000001</v>
      </c>
      <c r="N127" s="137">
        <f>'Cuadro Gral'!Y127</f>
        <v>6799.9229999999998</v>
      </c>
      <c r="O127" s="137">
        <f>'Cuadro Gral'!Z127</f>
        <v>6857.5519999999997</v>
      </c>
      <c r="P127" s="137">
        <f>'Cuadro Gral'!AA127</f>
        <v>6754.3630000000003</v>
      </c>
      <c r="Q127" s="137">
        <f>'Cuadro Gral'!AB127</f>
        <v>6742.0870000000004</v>
      </c>
      <c r="R127" s="137">
        <f>'Cuadro Gral'!AC127</f>
        <v>7196.6549999999997</v>
      </c>
      <c r="S127" s="115"/>
      <c r="T127" s="3" t="s">
        <v>115</v>
      </c>
      <c r="U127" s="137">
        <f>'Cuadro Gral'!AC127</f>
        <v>7196.6549999999997</v>
      </c>
      <c r="V127" s="137">
        <f>'Cuadro Gral'!AD127</f>
        <v>8412.1659999999993</v>
      </c>
      <c r="W127" s="137">
        <f>'Cuadro Gral'!AE127</f>
        <v>9558.81</v>
      </c>
      <c r="X127" s="137">
        <f>'Cuadro Gral'!AF127</f>
        <v>10431.566999999999</v>
      </c>
      <c r="Y127" s="137">
        <f>'Cuadro Gral'!AG127</f>
        <v>9418.6710000000003</v>
      </c>
      <c r="Z127" s="137">
        <f>'Cuadro Gral'!AH127</f>
        <v>9830.1959999999999</v>
      </c>
      <c r="AA127" s="137">
        <f>'Cuadro Gral'!AI127</f>
        <v>10730.401</v>
      </c>
    </row>
    <row r="128" spans="1:27" ht="15.75" customHeight="1" x14ac:dyDescent="0.25">
      <c r="A128" s="151"/>
      <c r="B128" s="3" t="s">
        <v>114</v>
      </c>
      <c r="C128" s="13">
        <f>'Cuadro Gral'!Q128</f>
        <v>123.776</v>
      </c>
      <c r="D128" s="13">
        <f>'Cuadro Gral'!R128</f>
        <v>120.98</v>
      </c>
      <c r="E128" s="13">
        <f>'Cuadro Gral'!S128</f>
        <v>106.524</v>
      </c>
      <c r="F128" s="13">
        <f>'Cuadro Gral'!T128</f>
        <v>103.79600000000001</v>
      </c>
      <c r="G128" s="13">
        <f>'Cuadro Gral'!U128</f>
        <v>105.499</v>
      </c>
      <c r="H128" s="13">
        <f>'Cuadro Gral'!V128</f>
        <v>148.16200000000001</v>
      </c>
      <c r="I128" s="13">
        <f>'Cuadro Gral'!W128</f>
        <v>96.751999999999995</v>
      </c>
      <c r="J128" s="138"/>
      <c r="K128" s="3" t="s">
        <v>114</v>
      </c>
      <c r="L128" s="13">
        <f>'Cuadro Gral'!W128</f>
        <v>96.751999999999995</v>
      </c>
      <c r="M128" s="13">
        <f>'Cuadro Gral'!X128</f>
        <v>160.02199999999999</v>
      </c>
      <c r="N128" s="13">
        <f>'Cuadro Gral'!Y128</f>
        <v>182.80199999999999</v>
      </c>
      <c r="O128" s="13">
        <f>'Cuadro Gral'!Z128</f>
        <v>157.37200000000001</v>
      </c>
      <c r="P128" s="13">
        <f>'Cuadro Gral'!AA128</f>
        <v>183.18299999999999</v>
      </c>
      <c r="Q128" s="13">
        <f>'Cuadro Gral'!AB128</f>
        <v>161.72900000000001</v>
      </c>
      <c r="R128" s="13">
        <f>'Cuadro Gral'!AC128</f>
        <v>138.62899999999999</v>
      </c>
      <c r="S128" s="138"/>
      <c r="T128" s="3" t="s">
        <v>114</v>
      </c>
      <c r="U128" s="13">
        <f>'Cuadro Gral'!AC128</f>
        <v>138.62899999999999</v>
      </c>
      <c r="V128" s="13">
        <f>'Cuadro Gral'!AD128</f>
        <v>198.85400000000001</v>
      </c>
      <c r="W128" s="13">
        <f>'Cuadro Gral'!AE128</f>
        <v>209.62899999999999</v>
      </c>
      <c r="X128" s="13">
        <f>'Cuadro Gral'!AF128</f>
        <v>231.12200000000001</v>
      </c>
      <c r="Y128" s="13">
        <f>'Cuadro Gral'!AG128</f>
        <v>250.29300000000001</v>
      </c>
      <c r="Z128" s="13">
        <f>'Cuadro Gral'!AH128</f>
        <v>240.018</v>
      </c>
      <c r="AA128" s="13">
        <f>'Cuadro Gral'!AI128</f>
        <v>244.5</v>
      </c>
    </row>
    <row r="129" spans="1:27" ht="15.75" customHeight="1" x14ac:dyDescent="0.25">
      <c r="A129" s="151"/>
      <c r="B129" s="3" t="s">
        <v>113</v>
      </c>
      <c r="C129" s="13">
        <f>'Cuadro Gral'!Q129</f>
        <v>46.03</v>
      </c>
      <c r="D129" s="13">
        <f>'Cuadro Gral'!R129</f>
        <v>52.42</v>
      </c>
      <c r="E129" s="13">
        <f>'Cuadro Gral'!S129</f>
        <v>63.484999999999999</v>
      </c>
      <c r="F129" s="13">
        <f>'Cuadro Gral'!T129</f>
        <v>59.829000000000001</v>
      </c>
      <c r="G129" s="13">
        <f>'Cuadro Gral'!U129</f>
        <v>57.234999999999999</v>
      </c>
      <c r="H129" s="13">
        <f>'Cuadro Gral'!V129</f>
        <v>54.847999999999999</v>
      </c>
      <c r="I129" s="13">
        <f>'Cuadro Gral'!W129</f>
        <v>52.384</v>
      </c>
      <c r="J129" s="138"/>
      <c r="K129" s="3" t="s">
        <v>113</v>
      </c>
      <c r="L129" s="13">
        <f>'Cuadro Gral'!W129</f>
        <v>52.384</v>
      </c>
      <c r="M129" s="13">
        <f>'Cuadro Gral'!X129</f>
        <v>51.793999999999997</v>
      </c>
      <c r="N129" s="13">
        <f>'Cuadro Gral'!Y129</f>
        <v>52.325000000000003</v>
      </c>
      <c r="O129" s="13">
        <f>'Cuadro Gral'!Z129</f>
        <v>52.325000000000003</v>
      </c>
      <c r="P129" s="13">
        <f>'Cuadro Gral'!AA129</f>
        <v>60.109000000000002</v>
      </c>
      <c r="Q129" s="13">
        <f>'Cuadro Gral'!AB129</f>
        <v>54.719000000000001</v>
      </c>
      <c r="R129" s="13">
        <f>'Cuadro Gral'!AC129</f>
        <v>56.887999999999998</v>
      </c>
      <c r="S129" s="138"/>
      <c r="T129" s="3" t="s">
        <v>113</v>
      </c>
      <c r="U129" s="13">
        <f>'Cuadro Gral'!AC129</f>
        <v>56.887999999999998</v>
      </c>
      <c r="V129" s="13">
        <f>'Cuadro Gral'!AD129</f>
        <v>55.4</v>
      </c>
      <c r="W129" s="13">
        <f>'Cuadro Gral'!AE129</f>
        <v>53.164999999999999</v>
      </c>
      <c r="X129" s="13">
        <f>'Cuadro Gral'!AF129</f>
        <v>59.027000000000001</v>
      </c>
      <c r="Y129" s="13">
        <f>'Cuadro Gral'!AG129</f>
        <v>65.593999999999994</v>
      </c>
      <c r="Z129" s="13">
        <f>'Cuadro Gral'!AH129</f>
        <v>68.125</v>
      </c>
      <c r="AA129" s="13">
        <f>'Cuadro Gral'!AI129</f>
        <v>70.837000000000003</v>
      </c>
    </row>
    <row r="130" spans="1:27" ht="15.75" customHeight="1" x14ac:dyDescent="0.25">
      <c r="A130" s="151"/>
      <c r="B130" s="3" t="s">
        <v>109</v>
      </c>
      <c r="C130" s="13"/>
      <c r="D130" s="13"/>
      <c r="E130" s="13"/>
      <c r="F130" s="13"/>
      <c r="G130" s="13"/>
      <c r="H130" s="13"/>
      <c r="I130" s="13"/>
      <c r="J130" s="138"/>
      <c r="K130" s="3" t="s">
        <v>109</v>
      </c>
      <c r="L130" s="13"/>
      <c r="M130" s="13"/>
      <c r="N130" s="13"/>
      <c r="O130" s="13"/>
      <c r="P130" s="13"/>
      <c r="Q130" s="13"/>
      <c r="R130" s="13"/>
      <c r="S130" s="138"/>
      <c r="T130" s="3" t="s">
        <v>109</v>
      </c>
      <c r="U130" s="13"/>
      <c r="V130" s="13"/>
      <c r="W130" s="13"/>
      <c r="X130" s="13"/>
      <c r="Y130" s="13"/>
      <c r="Z130" s="13"/>
      <c r="AA130" s="13"/>
    </row>
    <row r="131" spans="1:27" ht="15.75" customHeight="1" x14ac:dyDescent="0.25">
      <c r="A131" s="151"/>
      <c r="B131" s="14" t="s">
        <v>112</v>
      </c>
      <c r="C131" s="137">
        <f>'Cuadro Gral'!Q131</f>
        <v>2970.3809999999999</v>
      </c>
      <c r="D131" s="137">
        <f>'Cuadro Gral'!R131</f>
        <v>2965.6329999999998</v>
      </c>
      <c r="E131" s="137">
        <f>'Cuadro Gral'!S131</f>
        <v>2851.8359999999998</v>
      </c>
      <c r="F131" s="137">
        <f>'Cuadro Gral'!T131</f>
        <v>2999.9070000000002</v>
      </c>
      <c r="G131" s="137">
        <f>'Cuadro Gral'!U131</f>
        <v>3093.8780000000002</v>
      </c>
      <c r="H131" s="137">
        <f>'Cuadro Gral'!V131</f>
        <v>3266.7660000000001</v>
      </c>
      <c r="I131" s="137">
        <f>'Cuadro Gral'!W131</f>
        <v>3341.701</v>
      </c>
      <c r="J131" s="115"/>
      <c r="K131" s="14" t="s">
        <v>112</v>
      </c>
      <c r="L131" s="137">
        <f>'Cuadro Gral'!W131</f>
        <v>3341.701</v>
      </c>
      <c r="M131" s="137">
        <f>'Cuadro Gral'!X131</f>
        <v>3491.9679999999998</v>
      </c>
      <c r="N131" s="137">
        <f>'Cuadro Gral'!Y131</f>
        <v>3575.9369999999999</v>
      </c>
      <c r="O131" s="137">
        <f>'Cuadro Gral'!Z131</f>
        <v>3082.732</v>
      </c>
      <c r="P131" s="137">
        <f>'Cuadro Gral'!AA131</f>
        <v>3354.933</v>
      </c>
      <c r="Q131" s="137">
        <f>'Cuadro Gral'!AB131</f>
        <v>6450.8890000000001</v>
      </c>
      <c r="R131" s="137">
        <f>'Cuadro Gral'!AC131</f>
        <v>3313.194</v>
      </c>
      <c r="S131" s="115"/>
      <c r="T131" s="14" t="s">
        <v>112</v>
      </c>
      <c r="U131" s="137">
        <f>'Cuadro Gral'!AC131</f>
        <v>3313.194</v>
      </c>
      <c r="V131" s="137">
        <f>'Cuadro Gral'!AD131</f>
        <v>3512.2640000000001</v>
      </c>
      <c r="W131" s="137">
        <f>'Cuadro Gral'!AE131</f>
        <v>3721.77</v>
      </c>
      <c r="X131" s="137">
        <f>'Cuadro Gral'!AF131</f>
        <v>3792.4969999999998</v>
      </c>
      <c r="Y131" s="137">
        <f>'Cuadro Gral'!AG131</f>
        <v>4327.7219999999998</v>
      </c>
      <c r="Z131" s="137">
        <f>'Cuadro Gral'!AH131</f>
        <v>4427.6959999999999</v>
      </c>
      <c r="AA131" s="137">
        <f>'Cuadro Gral'!AI131</f>
        <v>4235.665</v>
      </c>
    </row>
    <row r="132" spans="1:27" ht="15.75" customHeight="1" x14ac:dyDescent="0.25">
      <c r="A132" s="151"/>
      <c r="B132" s="14" t="s">
        <v>110</v>
      </c>
      <c r="C132" s="13">
        <f>'Cuadro Gral'!Q132</f>
        <v>580.220853823129</v>
      </c>
      <c r="D132" s="13">
        <f>'Cuadro Gral'!R132</f>
        <v>564.65719123033762</v>
      </c>
      <c r="E132" s="13">
        <f>'Cuadro Gral'!S132</f>
        <v>560.06130787324366</v>
      </c>
      <c r="F132" s="13">
        <f>'Cuadro Gral'!T132</f>
        <v>544.92689273367478</v>
      </c>
      <c r="G132" s="13">
        <f>'Cuadro Gral'!U132</f>
        <v>547.10172799315296</v>
      </c>
      <c r="H132" s="13">
        <f>'Cuadro Gral'!V132</f>
        <v>605.10333461288621</v>
      </c>
      <c r="I132" s="13">
        <f>'Cuadro Gral'!W132</f>
        <v>490.67436015370612</v>
      </c>
      <c r="J132" s="138"/>
      <c r="K132" s="14" t="s">
        <v>110</v>
      </c>
      <c r="L132" s="13">
        <f>'Cuadro Gral'!W132</f>
        <v>490.67436015370612</v>
      </c>
      <c r="M132" s="13">
        <f>'Cuadro Gral'!X132</f>
        <v>608.2773381657563</v>
      </c>
      <c r="N132" s="13">
        <f>'Cuadro Gral'!Y132</f>
        <v>660.86818643617039</v>
      </c>
      <c r="O132" s="13">
        <f>'Cuadro Gral'!Z132</f>
        <v>586.52292836354252</v>
      </c>
      <c r="P132" s="13">
        <f>'Cuadro Gral'!AA132</f>
        <v>690.38219243126468</v>
      </c>
      <c r="Q132" s="13">
        <f>'Cuadro Gral'!AB132</f>
        <v>338.89809606086851</v>
      </c>
      <c r="R132" s="13">
        <f>'Cuadro Gral'!AC132</f>
        <v>689.36500549017057</v>
      </c>
      <c r="S132" s="138"/>
      <c r="T132" s="14" t="s">
        <v>110</v>
      </c>
      <c r="U132" s="13">
        <f>'Cuadro Gral'!AC132</f>
        <v>689.36500549017057</v>
      </c>
      <c r="V132" s="13">
        <f>'Cuadro Gral'!AD132</f>
        <v>716.80061635457923</v>
      </c>
      <c r="W132" s="13">
        <f>'Cuadro Gral'!AE132</f>
        <v>760.91134057182478</v>
      </c>
      <c r="X132" s="13">
        <f>'Cuadro Gral'!AF132</f>
        <v>756.92584595320716</v>
      </c>
      <c r="Y132" s="13">
        <f>'Cuadro Gral'!AG132</f>
        <v>721.40539526337409</v>
      </c>
      <c r="Z132" s="13">
        <f>'Cuadro Gral'!AH132</f>
        <v>773.34171090336827</v>
      </c>
      <c r="AA132" s="13">
        <f>'Cuadro Gral'!AI132</f>
        <v>755.93560869426642</v>
      </c>
    </row>
    <row r="133" spans="1:27" ht="15.75" customHeight="1" x14ac:dyDescent="0.25">
      <c r="A133" s="151"/>
      <c r="B133" s="14" t="s">
        <v>116</v>
      </c>
      <c r="C133" s="137">
        <f>'Cuadro Gral'!Q133</f>
        <v>1723.4770000000001</v>
      </c>
      <c r="D133" s="137">
        <f>'Cuadro Gral'!R133</f>
        <v>1674.566</v>
      </c>
      <c r="E133" s="137">
        <f>'Cuadro Gral'!S133</f>
        <v>1597.203</v>
      </c>
      <c r="F133" s="137">
        <f>'Cuadro Gral'!T133</f>
        <v>1634.73</v>
      </c>
      <c r="G133" s="137">
        <f>'Cuadro Gral'!U133</f>
        <v>1692.6659999999999</v>
      </c>
      <c r="H133" s="137">
        <f>'Cuadro Gral'!V133</f>
        <v>1976.731</v>
      </c>
      <c r="I133" s="137">
        <f>'Cuadro Gral'!W133</f>
        <v>1639.6869999999999</v>
      </c>
      <c r="J133" s="115"/>
      <c r="K133" s="14" t="s">
        <v>116</v>
      </c>
      <c r="L133" s="137">
        <f>'Cuadro Gral'!W133</f>
        <v>1639.6869999999999</v>
      </c>
      <c r="M133" s="137">
        <f>'Cuadro Gral'!X133</f>
        <v>2124.085</v>
      </c>
      <c r="N133" s="137">
        <f>'Cuadro Gral'!Y133</f>
        <v>2363.223</v>
      </c>
      <c r="O133" s="137">
        <f>'Cuadro Gral'!Z133</f>
        <v>1808.0930000000001</v>
      </c>
      <c r="P133" s="137">
        <f>'Cuadro Gral'!AA133</f>
        <v>2316.1860000000001</v>
      </c>
      <c r="Q133" s="137">
        <f>'Cuadro Gral'!AB133</f>
        <v>2186.194</v>
      </c>
      <c r="R133" s="137">
        <f>'Cuadro Gral'!AC133</f>
        <v>2284</v>
      </c>
      <c r="S133" s="115"/>
      <c r="T133" s="14" t="s">
        <v>116</v>
      </c>
      <c r="U133" s="137">
        <f>'Cuadro Gral'!AC133</f>
        <v>2284</v>
      </c>
      <c r="V133" s="137">
        <f>'Cuadro Gral'!AD133</f>
        <v>2517.5929999999998</v>
      </c>
      <c r="W133" s="137">
        <f>'Cuadro Gral'!AE133</f>
        <v>2831.9369999999999</v>
      </c>
      <c r="X133" s="137">
        <f>'Cuadro Gral'!AF133</f>
        <v>2870.6390000000001</v>
      </c>
      <c r="Y133" s="137">
        <f>'Cuadro Gral'!AG133</f>
        <v>3122.0419999999999</v>
      </c>
      <c r="Z133" s="137">
        <f>'Cuadro Gral'!AH133</f>
        <v>3424.1219999999998</v>
      </c>
      <c r="AA133" s="137">
        <f>'Cuadro Gral'!AI133</f>
        <v>3201.89</v>
      </c>
    </row>
    <row r="134" spans="1:27" ht="15.75" customHeight="1" x14ac:dyDescent="0.25">
      <c r="A134" s="151"/>
      <c r="B134" s="14" t="s">
        <v>111</v>
      </c>
      <c r="C134" s="13">
        <f>'Cuadro Gral'!Q134</f>
        <v>52</v>
      </c>
      <c r="D134" s="13">
        <f>'Cuadro Gral'!R134</f>
        <v>62</v>
      </c>
      <c r="E134" s="13">
        <f>'Cuadro Gral'!S134</f>
        <v>83</v>
      </c>
      <c r="F134" s="13">
        <f>'Cuadro Gral'!T134</f>
        <v>118</v>
      </c>
      <c r="G134" s="13">
        <f>'Cuadro Gral'!U134</f>
        <v>109</v>
      </c>
      <c r="H134" s="13">
        <f>'Cuadro Gral'!V134</f>
        <v>104</v>
      </c>
      <c r="I134" s="13">
        <f>'Cuadro Gral'!W134</f>
        <v>95</v>
      </c>
      <c r="J134" s="138"/>
      <c r="K134" s="14" t="s">
        <v>111</v>
      </c>
      <c r="L134" s="13">
        <f>'Cuadro Gral'!W134</f>
        <v>95</v>
      </c>
      <c r="M134" s="13">
        <f>'Cuadro Gral'!X134</f>
        <v>102</v>
      </c>
      <c r="N134" s="13">
        <f>'Cuadro Gral'!Y134</f>
        <v>113</v>
      </c>
      <c r="O134" s="13">
        <f>'Cuadro Gral'!Z134</f>
        <v>174</v>
      </c>
      <c r="P134" s="13">
        <f>'Cuadro Gral'!AA134</f>
        <v>251</v>
      </c>
      <c r="Q134" s="13">
        <f>'Cuadro Gral'!AB134</f>
        <v>274</v>
      </c>
      <c r="R134" s="13">
        <f>'Cuadro Gral'!AC134</f>
        <v>298</v>
      </c>
      <c r="S134" s="138"/>
      <c r="T134" s="14" t="s">
        <v>111</v>
      </c>
      <c r="U134" s="13">
        <f>'Cuadro Gral'!AC134</f>
        <v>298</v>
      </c>
      <c r="V134" s="13">
        <f>'Cuadro Gral'!AD134</f>
        <v>313</v>
      </c>
      <c r="W134" s="13">
        <f>'Cuadro Gral'!AE134</f>
        <v>303</v>
      </c>
      <c r="X134" s="13">
        <f>'Cuadro Gral'!AF134</f>
        <v>294</v>
      </c>
      <c r="Y134" s="13">
        <f>'Cuadro Gral'!AG134</f>
        <v>387</v>
      </c>
      <c r="Z134" s="13">
        <f>'Cuadro Gral'!AH134</f>
        <v>500</v>
      </c>
      <c r="AA134" s="13">
        <f>'Cuadro Gral'!AI134</f>
        <v>500</v>
      </c>
    </row>
    <row r="135" spans="1:27" ht="15.75" customHeight="1" x14ac:dyDescent="0.25">
      <c r="A135" s="151"/>
      <c r="B135" s="12" t="s">
        <v>117</v>
      </c>
      <c r="C135" s="13">
        <f>'Cuadro Gral'!Q135</f>
        <v>104.09</v>
      </c>
      <c r="D135" s="13">
        <f>'Cuadro Gral'!R135</f>
        <v>81.138000000000005</v>
      </c>
      <c r="E135" s="13">
        <f>'Cuadro Gral'!S135</f>
        <v>115.23</v>
      </c>
      <c r="F135" s="13">
        <f>'Cuadro Gral'!T135</f>
        <v>100.538</v>
      </c>
      <c r="G135" s="13">
        <f>'Cuadro Gral'!U135</f>
        <v>80.064999999999998</v>
      </c>
      <c r="H135" s="13">
        <f>'Cuadro Gral'!V135</f>
        <v>85.710999999999999</v>
      </c>
      <c r="I135" s="13">
        <f>'Cuadro Gral'!W135</f>
        <v>96.242000000000004</v>
      </c>
      <c r="J135" s="138"/>
      <c r="K135" s="12" t="s">
        <v>117</v>
      </c>
      <c r="L135" s="13">
        <f>'Cuadro Gral'!W135</f>
        <v>96.242000000000004</v>
      </c>
      <c r="M135" s="13">
        <f>'Cuadro Gral'!X135</f>
        <v>101.97499999999999</v>
      </c>
      <c r="N135" s="13">
        <f>'Cuadro Gral'!Y135</f>
        <v>112.836</v>
      </c>
      <c r="O135" s="13">
        <f>'Cuadro Gral'!Z135</f>
        <v>131.53299999999999</v>
      </c>
      <c r="P135" s="13">
        <f>'Cuadro Gral'!AA135</f>
        <v>129.81700000000001</v>
      </c>
      <c r="Q135" s="13">
        <f>'Cuadro Gral'!AB135</f>
        <v>106.003</v>
      </c>
      <c r="R135" s="13">
        <f>'Cuadro Gral'!AC135</f>
        <v>108.105</v>
      </c>
      <c r="S135" s="138"/>
      <c r="T135" s="12" t="s">
        <v>117</v>
      </c>
      <c r="U135" s="13">
        <f>'Cuadro Gral'!AC135</f>
        <v>108.105</v>
      </c>
      <c r="V135" s="13">
        <f>'Cuadro Gral'!AD135</f>
        <v>117.105</v>
      </c>
      <c r="W135" s="13">
        <f>'Cuadro Gral'!AE135</f>
        <v>122.857</v>
      </c>
      <c r="X135" s="13">
        <f>'Cuadro Gral'!AF135</f>
        <v>104.056</v>
      </c>
      <c r="Y135" s="13">
        <f>'Cuadro Gral'!AG135</f>
        <v>101.107</v>
      </c>
      <c r="Z135" s="13">
        <f>'Cuadro Gral'!AH135</f>
        <v>95.42</v>
      </c>
      <c r="AA135" s="13">
        <f>'Cuadro Gral'!AI135</f>
        <v>97.296999999999997</v>
      </c>
    </row>
    <row r="136" spans="1:27" ht="15.75" customHeight="1" x14ac:dyDescent="0.25">
      <c r="A136" s="151"/>
      <c r="B136" s="12" t="s">
        <v>118</v>
      </c>
      <c r="C136" s="13">
        <f>'Cuadro Gral'!Q136</f>
        <v>48.344999999999999</v>
      </c>
      <c r="D136" s="13">
        <f>'Cuadro Gral'!R136</f>
        <v>68.256</v>
      </c>
      <c r="E136" s="13">
        <f>'Cuadro Gral'!S136</f>
        <v>86.126999999999995</v>
      </c>
      <c r="F136" s="13">
        <f>'Cuadro Gral'!T136</f>
        <v>73.590999999999994</v>
      </c>
      <c r="G136" s="13">
        <f>'Cuadro Gral'!U136</f>
        <v>66.494</v>
      </c>
      <c r="H136" s="13">
        <f>'Cuadro Gral'!V136</f>
        <v>67.644999999999996</v>
      </c>
      <c r="I136" s="13">
        <f>'Cuadro Gral'!W136</f>
        <v>65.495000000000005</v>
      </c>
      <c r="J136" s="138"/>
      <c r="K136" s="12" t="s">
        <v>118</v>
      </c>
      <c r="L136" s="13">
        <f>'Cuadro Gral'!W136</f>
        <v>65.495000000000005</v>
      </c>
      <c r="M136" s="13">
        <f>'Cuadro Gral'!X136</f>
        <v>81.209000000000003</v>
      </c>
      <c r="N136" s="13">
        <f>'Cuadro Gral'!Y136</f>
        <v>102.952</v>
      </c>
      <c r="O136" s="13">
        <f>'Cuadro Gral'!Z136</f>
        <v>115.873</v>
      </c>
      <c r="P136" s="13">
        <f>'Cuadro Gral'!AA136</f>
        <v>106.12</v>
      </c>
      <c r="Q136" s="13">
        <f>'Cuadro Gral'!AB136</f>
        <v>97.585999999999999</v>
      </c>
      <c r="R136" s="13">
        <f>'Cuadro Gral'!AC136</f>
        <v>91.137</v>
      </c>
      <c r="S136" s="138"/>
      <c r="T136" s="12" t="s">
        <v>118</v>
      </c>
      <c r="U136" s="13">
        <f>'Cuadro Gral'!AC136</f>
        <v>91.137</v>
      </c>
      <c r="V136" s="13">
        <f>'Cuadro Gral'!AD136</f>
        <v>95.296999999999997</v>
      </c>
      <c r="W136" s="13">
        <f>'Cuadro Gral'!AE136</f>
        <v>119.66800000000001</v>
      </c>
      <c r="X136" s="13">
        <f>'Cuadro Gral'!AF136</f>
        <v>207.69</v>
      </c>
      <c r="Y136" s="13">
        <f>'Cuadro Gral'!AG136</f>
        <v>260.01900000000001</v>
      </c>
      <c r="Z136" s="13">
        <f>'Cuadro Gral'!AH136</f>
        <v>287.61200000000002</v>
      </c>
      <c r="AA136" s="13">
        <f>'Cuadro Gral'!AI136</f>
        <v>264.54199999999997</v>
      </c>
    </row>
    <row r="137" spans="1:27" ht="15.75" customHeight="1" x14ac:dyDescent="0.25">
      <c r="A137" s="151"/>
      <c r="B137" s="21" t="s">
        <v>135</v>
      </c>
      <c r="C137" s="13"/>
      <c r="D137" s="13"/>
      <c r="E137" s="13"/>
      <c r="F137" s="13"/>
      <c r="G137" s="13"/>
      <c r="H137" s="13"/>
      <c r="I137" s="13"/>
      <c r="J137" s="138"/>
      <c r="K137" s="21" t="s">
        <v>135</v>
      </c>
      <c r="L137" s="13"/>
      <c r="M137" s="13"/>
      <c r="N137" s="13"/>
      <c r="O137" s="13"/>
      <c r="P137" s="13"/>
      <c r="Q137" s="13"/>
      <c r="R137" s="13"/>
      <c r="S137" s="138"/>
      <c r="T137" s="21" t="s">
        <v>135</v>
      </c>
      <c r="U137" s="13"/>
      <c r="V137" s="13"/>
      <c r="W137" s="13"/>
      <c r="X137" s="13"/>
      <c r="Y137" s="13"/>
      <c r="Z137" s="13"/>
      <c r="AA137" s="13"/>
    </row>
    <row r="138" spans="1:27" ht="15.75" customHeight="1" x14ac:dyDescent="0.25">
      <c r="A138" s="151"/>
      <c r="B138" s="27" t="s">
        <v>108</v>
      </c>
      <c r="C138" s="13">
        <f>'Cuadro Gral'!Q138</f>
        <v>-7.6759061833688751</v>
      </c>
      <c r="D138" s="13">
        <f>'Cuadro Gral'!R138</f>
        <v>4.8498845265589008</v>
      </c>
      <c r="E138" s="13">
        <f>'Cuadro Gral'!S138</f>
        <v>11.453744493392071</v>
      </c>
      <c r="F138" s="13">
        <f>'Cuadro Gral'!T138</f>
        <v>-6.5217391304347894</v>
      </c>
      <c r="G138" s="13">
        <f>'Cuadro Gral'!U138</f>
        <v>1.4799154334038223</v>
      </c>
      <c r="H138" s="13">
        <f>'Cuadro Gral'!V138</f>
        <v>10.416666666666675</v>
      </c>
      <c r="I138" s="13">
        <f>'Cuadro Gral'!W138</f>
        <v>-3.9622641509433953</v>
      </c>
      <c r="J138" s="138"/>
      <c r="K138" s="27" t="s">
        <v>108</v>
      </c>
      <c r="L138" s="13">
        <f>'Cuadro Gral'!W138</f>
        <v>-3.9622641509433953</v>
      </c>
      <c r="M138" s="13">
        <f>'Cuadro Gral'!X138</f>
        <v>16.110019646365426</v>
      </c>
      <c r="N138" s="13">
        <f>'Cuadro Gral'!Y138</f>
        <v>13.197969543147225</v>
      </c>
      <c r="O138" s="13">
        <f>'Cuadro Gral'!Z138</f>
        <v>-6.7264573991031469</v>
      </c>
      <c r="P138" s="13">
        <f>'Cuadro Gral'!AA138</f>
        <v>8.0128205128205288</v>
      </c>
      <c r="Q138" s="13">
        <f>'Cuadro Gral'!AB138</f>
        <v>-3.5608308605341366</v>
      </c>
      <c r="R138" s="13">
        <f>'Cuadro Gral'!AC138</f>
        <v>4.3076923076923013</v>
      </c>
      <c r="S138" s="138"/>
      <c r="T138" s="27" t="s">
        <v>108</v>
      </c>
      <c r="U138" s="13">
        <f>'Cuadro Gral'!AC138</f>
        <v>4.3076923076923013</v>
      </c>
      <c r="V138" s="13">
        <f>'Cuadro Gral'!AD138</f>
        <v>7.5221238938053325</v>
      </c>
      <c r="W138" s="13">
        <f>'Cuadro Gral'!AE138</f>
        <v>11.111111111111093</v>
      </c>
      <c r="X138" s="13">
        <f>'Cuadro Gral'!AF138</f>
        <v>11.604938271604937</v>
      </c>
      <c r="Y138" s="13">
        <f>'Cuadro Gral'!AG138</f>
        <v>10.619469026548668</v>
      </c>
      <c r="Z138" s="13">
        <f>'Cuadro Gral'!AH138</f>
        <v>5.4000000000000048</v>
      </c>
      <c r="AA138" s="13">
        <f>'Cuadro Gral'!AI138</f>
        <v>-4.2694497153700217</v>
      </c>
    </row>
    <row r="139" spans="1:27" ht="15.75" customHeight="1" x14ac:dyDescent="0.25">
      <c r="A139" s="151"/>
      <c r="B139" s="3" t="s">
        <v>115</v>
      </c>
      <c r="C139" s="13">
        <f>'Cuadro Gral'!Q139</f>
        <v>-0.13488164648480794</v>
      </c>
      <c r="D139" s="13">
        <f>'Cuadro Gral'!R139</f>
        <v>28.785716036513008</v>
      </c>
      <c r="E139" s="13">
        <f>'Cuadro Gral'!S139</f>
        <v>21.51202268229946</v>
      </c>
      <c r="F139" s="13">
        <f>'Cuadro Gral'!T139</f>
        <v>-6.5630400021375435</v>
      </c>
      <c r="G139" s="13">
        <f>'Cuadro Gral'!U139</f>
        <v>1.8678961042418729</v>
      </c>
      <c r="H139" s="13">
        <f>'Cuadro Gral'!V139</f>
        <v>10.253977242477475</v>
      </c>
      <c r="I139" s="13">
        <f>'Cuadro Gral'!W139</f>
        <v>9.1499064636134442</v>
      </c>
      <c r="J139" s="138"/>
      <c r="K139" s="3" t="s">
        <v>115</v>
      </c>
      <c r="L139" s="13">
        <f>'Cuadro Gral'!W139</f>
        <v>9.1499064636134442</v>
      </c>
      <c r="M139" s="13">
        <f>'Cuadro Gral'!X139</f>
        <v>14.167914609914757</v>
      </c>
      <c r="N139" s="13">
        <f>'Cuadro Gral'!Y139</f>
        <v>19.77182152810142</v>
      </c>
      <c r="O139" s="13">
        <f>'Cuadro Gral'!Z139</f>
        <v>0.84749489075097717</v>
      </c>
      <c r="P139" s="13">
        <f>'Cuadro Gral'!AA139</f>
        <v>-1.5047497999285953</v>
      </c>
      <c r="Q139" s="13">
        <f>'Cuadro Gral'!AB139</f>
        <v>-0.18174918937581275</v>
      </c>
      <c r="R139" s="13">
        <f>'Cuadro Gral'!AC139</f>
        <v>6.7422446491716803</v>
      </c>
      <c r="S139" s="138"/>
      <c r="T139" s="3" t="s">
        <v>115</v>
      </c>
      <c r="U139" s="13">
        <f>'Cuadro Gral'!AC139</f>
        <v>6.7422446491716803</v>
      </c>
      <c r="V139" s="13">
        <f>'Cuadro Gral'!AD139</f>
        <v>16.889944008709602</v>
      </c>
      <c r="W139" s="13">
        <f>'Cuadro Gral'!AE139</f>
        <v>13.630781893747713</v>
      </c>
      <c r="X139" s="13">
        <f>'Cuadro Gral'!AF139</f>
        <v>9.1303938460959078</v>
      </c>
      <c r="Y139" s="13">
        <f>'Cuadro Gral'!AG139</f>
        <v>-9.7099122308278218</v>
      </c>
      <c r="Z139" s="13">
        <f>'Cuadro Gral'!AH139</f>
        <v>4.3692469988600324</v>
      </c>
      <c r="AA139" s="13">
        <f>'Cuadro Gral'!AI139</f>
        <v>9.1575488423628606</v>
      </c>
    </row>
    <row r="140" spans="1:27" ht="15.75" customHeight="1" x14ac:dyDescent="0.25">
      <c r="A140" s="151"/>
      <c r="B140" s="3" t="s">
        <v>114</v>
      </c>
      <c r="C140" s="13">
        <f>'Cuadro Gral'!Q140</f>
        <v>-33.399695451683897</v>
      </c>
      <c r="D140" s="13">
        <f>'Cuadro Gral'!R140</f>
        <v>-2.2589193381592487</v>
      </c>
      <c r="E140" s="13">
        <f>'Cuadro Gral'!S140</f>
        <v>-11.94908249297405</v>
      </c>
      <c r="F140" s="13">
        <f>'Cuadro Gral'!T140</f>
        <v>-2.5609252375051628</v>
      </c>
      <c r="G140" s="13">
        <f>'Cuadro Gral'!U140</f>
        <v>1.6407183321129892</v>
      </c>
      <c r="H140" s="13">
        <f>'Cuadro Gral'!V140</f>
        <v>40.439245869629104</v>
      </c>
      <c r="I140" s="13">
        <f>'Cuadro Gral'!W140</f>
        <v>-34.698505689718019</v>
      </c>
      <c r="J140" s="138"/>
      <c r="K140" s="3" t="s">
        <v>114</v>
      </c>
      <c r="L140" s="13">
        <f>'Cuadro Gral'!W140</f>
        <v>-34.698505689718019</v>
      </c>
      <c r="M140" s="13">
        <f>'Cuadro Gral'!X140</f>
        <v>65.39399702331734</v>
      </c>
      <c r="N140" s="13">
        <f>'Cuadro Gral'!Y140</f>
        <v>14.235542612890729</v>
      </c>
      <c r="O140" s="13">
        <f>'Cuadro Gral'!Z140</f>
        <v>-13.911226354197426</v>
      </c>
      <c r="P140" s="13">
        <f>'Cuadro Gral'!AA140</f>
        <v>16.401265790610765</v>
      </c>
      <c r="Q140" s="13">
        <f>'Cuadro Gral'!AB140</f>
        <v>-11.711785482277271</v>
      </c>
      <c r="R140" s="13">
        <f>'Cuadro Gral'!AC140</f>
        <v>-14.283152681337308</v>
      </c>
      <c r="S140" s="138"/>
      <c r="T140" s="3" t="s">
        <v>114</v>
      </c>
      <c r="U140" s="13">
        <f>'Cuadro Gral'!AC140</f>
        <v>-14.283152681337308</v>
      </c>
      <c r="V140" s="13">
        <f>'Cuadro Gral'!AD140</f>
        <v>43.443291086280666</v>
      </c>
      <c r="W140" s="13">
        <f>'Cuadro Gral'!AE140</f>
        <v>5.4185482816538677</v>
      </c>
      <c r="X140" s="13">
        <f>'Cuadro Gral'!AF140</f>
        <v>10.252875317823396</v>
      </c>
      <c r="Y140" s="13">
        <f>'Cuadro Gral'!AG140</f>
        <v>8.2947534202715509</v>
      </c>
      <c r="Z140" s="13">
        <f>'Cuadro Gral'!AH140</f>
        <v>-4.1051887188215392</v>
      </c>
      <c r="AA140" s="13">
        <f>'Cuadro Gral'!AI140</f>
        <v>1.8673599480039105</v>
      </c>
    </row>
    <row r="141" spans="1:27" ht="15.75" customHeight="1" x14ac:dyDescent="0.25">
      <c r="A141" s="151"/>
      <c r="B141" s="3" t="s">
        <v>113</v>
      </c>
      <c r="C141" s="13">
        <f>'Cuadro Gral'!Q141</f>
        <v>-15.827009234707878</v>
      </c>
      <c r="D141" s="13">
        <f>'Cuadro Gral'!R141</f>
        <v>13.88225070606126</v>
      </c>
      <c r="E141" s="13">
        <f>'Cuadro Gral'!S141</f>
        <v>21.108355589469664</v>
      </c>
      <c r="F141" s="13">
        <f>'Cuadro Gral'!T141</f>
        <v>-5.7588406710246449</v>
      </c>
      <c r="G141" s="13">
        <f>'Cuadro Gral'!U141</f>
        <v>-4.3356900499757707</v>
      </c>
      <c r="H141" s="13">
        <f>'Cuadro Gral'!V141</f>
        <v>-4.1705250283917135</v>
      </c>
      <c r="I141" s="13">
        <f>'Cuadro Gral'!W141</f>
        <v>-4.4924154025670955</v>
      </c>
      <c r="J141" s="138"/>
      <c r="K141" s="3" t="s">
        <v>113</v>
      </c>
      <c r="L141" s="13">
        <f>'Cuadro Gral'!W141</f>
        <v>-4.4924154025670955</v>
      </c>
      <c r="M141" s="13">
        <f>'Cuadro Gral'!X141</f>
        <v>-1.1262981062920008</v>
      </c>
      <c r="N141" s="13">
        <f>'Cuadro Gral'!Y141</f>
        <v>1.0252152759006927</v>
      </c>
      <c r="O141" s="13">
        <f>'Cuadro Gral'!Z141</f>
        <v>0</v>
      </c>
      <c r="P141" s="13">
        <f>'Cuadro Gral'!AA141</f>
        <v>14.876254180602011</v>
      </c>
      <c r="Q141" s="13">
        <f>'Cuadro Gral'!AB141</f>
        <v>-8.9670432048445381</v>
      </c>
      <c r="R141" s="13">
        <f>'Cuadro Gral'!AC141</f>
        <v>3.9638882289515509</v>
      </c>
      <c r="S141" s="138"/>
      <c r="T141" s="3" t="s">
        <v>113</v>
      </c>
      <c r="U141" s="13">
        <f>'Cuadro Gral'!AC141</f>
        <v>3.9638882289515509</v>
      </c>
      <c r="V141" s="13">
        <f>'Cuadro Gral'!AD141</f>
        <v>-2.6156658697792157</v>
      </c>
      <c r="W141" s="13">
        <f>'Cuadro Gral'!AE141</f>
        <v>-4.0342960288808687</v>
      </c>
      <c r="X141" s="13">
        <f>'Cuadro Gral'!AF141</f>
        <v>11.026050973384759</v>
      </c>
      <c r="Y141" s="13">
        <f>'Cuadro Gral'!AG141</f>
        <v>11.125417181967556</v>
      </c>
      <c r="Z141" s="13">
        <f>'Cuadro Gral'!AH141</f>
        <v>3.8585846266426804</v>
      </c>
      <c r="AA141" s="13">
        <f>'Cuadro Gral'!AI141</f>
        <v>3.9809174311926654</v>
      </c>
    </row>
    <row r="142" spans="1:27" ht="15.75" customHeight="1" x14ac:dyDescent="0.25">
      <c r="A142" s="151"/>
      <c r="B142" s="3" t="s">
        <v>109</v>
      </c>
      <c r="C142" s="13"/>
      <c r="D142" s="13"/>
      <c r="E142" s="13"/>
      <c r="F142" s="13"/>
      <c r="G142" s="13"/>
      <c r="H142" s="13"/>
      <c r="I142" s="13"/>
      <c r="J142" s="138"/>
      <c r="K142" s="3" t="s">
        <v>109</v>
      </c>
      <c r="L142" s="13"/>
      <c r="M142" s="13"/>
      <c r="N142" s="13"/>
      <c r="O142" s="13"/>
      <c r="P142" s="13"/>
      <c r="Q142" s="13"/>
      <c r="R142" s="13"/>
      <c r="S142" s="138"/>
      <c r="T142" s="3" t="s">
        <v>109</v>
      </c>
      <c r="U142" s="13"/>
      <c r="V142" s="13"/>
      <c r="W142" s="13"/>
      <c r="X142" s="13"/>
      <c r="Y142" s="13"/>
      <c r="Z142" s="13"/>
      <c r="AA142" s="13"/>
    </row>
    <row r="143" spans="1:27" ht="15.75" customHeight="1" x14ac:dyDescent="0.25">
      <c r="A143" s="151"/>
      <c r="B143" s="14" t="s">
        <v>112</v>
      </c>
      <c r="C143" s="13">
        <f>'Cuadro Gral'!Q143</f>
        <v>-7.1318876946462995</v>
      </c>
      <c r="D143" s="13">
        <f>'Cuadro Gral'!R143</f>
        <v>-0.15984481452042676</v>
      </c>
      <c r="E143" s="13">
        <f>'Cuadro Gral'!S143</f>
        <v>-3.8371909133733006</v>
      </c>
      <c r="F143" s="13">
        <f>'Cuadro Gral'!T143</f>
        <v>5.1921288601448401</v>
      </c>
      <c r="G143" s="13">
        <f>'Cuadro Gral'!U143</f>
        <v>3.1324637730436367</v>
      </c>
      <c r="H143" s="13">
        <f>'Cuadro Gral'!V143</f>
        <v>5.5880677906497978</v>
      </c>
      <c r="I143" s="13">
        <f>'Cuadro Gral'!W143</f>
        <v>2.2938588193950782</v>
      </c>
      <c r="J143" s="138"/>
      <c r="K143" s="14" t="s">
        <v>112</v>
      </c>
      <c r="L143" s="13">
        <f>'Cuadro Gral'!W143</f>
        <v>2.2938588193950782</v>
      </c>
      <c r="M143" s="13">
        <f>'Cuadro Gral'!X143</f>
        <v>4.4967218790669783</v>
      </c>
      <c r="N143" s="13">
        <f>'Cuadro Gral'!Y143</f>
        <v>2.4046325739525587</v>
      </c>
      <c r="O143" s="13">
        <f>'Cuadro Gral'!Z143</f>
        <v>-13.792329115417857</v>
      </c>
      <c r="P143" s="13">
        <f>'Cuadro Gral'!AA143</f>
        <v>8.8298626023929359</v>
      </c>
      <c r="Q143" s="13">
        <f>'Cuadro Gral'!AB143</f>
        <v>92.280710225807795</v>
      </c>
      <c r="R143" s="13">
        <f>'Cuadro Gral'!AC143</f>
        <v>-48.639730120918223</v>
      </c>
      <c r="S143" s="138"/>
      <c r="T143" s="14" t="s">
        <v>112</v>
      </c>
      <c r="U143" s="13">
        <f>'Cuadro Gral'!AC143</f>
        <v>-48.639730120918223</v>
      </c>
      <c r="V143" s="13">
        <f>'Cuadro Gral'!AD143</f>
        <v>6.0084015605485375</v>
      </c>
      <c r="W143" s="13">
        <f>'Cuadro Gral'!AE143</f>
        <v>5.9649844089168624</v>
      </c>
      <c r="X143" s="13">
        <f>'Cuadro Gral'!AF143</f>
        <v>1.9003592376745537</v>
      </c>
      <c r="Y143" s="13">
        <f>'Cuadro Gral'!AG143</f>
        <v>14.112733642241505</v>
      </c>
      <c r="Z143" s="13">
        <f>'Cuadro Gral'!AH143</f>
        <v>2.3100836883700016</v>
      </c>
      <c r="AA143" s="13">
        <f>'Cuadro Gral'!AI143</f>
        <v>-4.3370412060809933</v>
      </c>
    </row>
    <row r="144" spans="1:27" ht="15.75" customHeight="1" x14ac:dyDescent="0.25">
      <c r="A144" s="151"/>
      <c r="B144" s="14" t="s">
        <v>110</v>
      </c>
      <c r="C144" s="13">
        <f>'Cuadro Gral'!Q144</f>
        <v>-3.5362190367746571</v>
      </c>
      <c r="D144" s="13">
        <f>'Cuadro Gral'!R144</f>
        <v>-2.6823687032689336</v>
      </c>
      <c r="E144" s="13">
        <f>'Cuadro Gral'!S144</f>
        <v>-0.81392452420201433</v>
      </c>
      <c r="F144" s="13">
        <f>'Cuadro Gral'!T144</f>
        <v>-2.7022782911106269</v>
      </c>
      <c r="G144" s="13">
        <f>'Cuadro Gral'!U144</f>
        <v>0.39910587795877195</v>
      </c>
      <c r="H144" s="13">
        <f>'Cuadro Gral'!V144</f>
        <v>10.601612762674218</v>
      </c>
      <c r="I144" s="13">
        <f>'Cuadro Gral'!W144</f>
        <v>-18.910650117700278</v>
      </c>
      <c r="J144" s="138"/>
      <c r="K144" s="14" t="s">
        <v>110</v>
      </c>
      <c r="L144" s="13">
        <f>'Cuadro Gral'!W144</f>
        <v>-18.910650117700278</v>
      </c>
      <c r="M144" s="13">
        <f>'Cuadro Gral'!X144</f>
        <v>23.967622431954759</v>
      </c>
      <c r="N144" s="13">
        <f>'Cuadro Gral'!Y144</f>
        <v>8.6458667733702477</v>
      </c>
      <c r="O144" s="13">
        <f>'Cuadro Gral'!Z144</f>
        <v>-11.24963488915175</v>
      </c>
      <c r="P144" s="13">
        <f>'Cuadro Gral'!AA144</f>
        <v>17.707622165343118</v>
      </c>
      <c r="Q144" s="13">
        <f>'Cuadro Gral'!AB144</f>
        <v>-50.911524112839913</v>
      </c>
      <c r="R144" s="13">
        <f>'Cuadro Gral'!AC144</f>
        <v>103.41365546248325</v>
      </c>
      <c r="S144" s="138"/>
      <c r="T144" s="14" t="s">
        <v>110</v>
      </c>
      <c r="U144" s="13">
        <f>'Cuadro Gral'!AC144</f>
        <v>103.41365546248325</v>
      </c>
      <c r="V144" s="13">
        <f>'Cuadro Gral'!AD144</f>
        <v>3.9798380605207351</v>
      </c>
      <c r="W144" s="13">
        <f>'Cuadro Gral'!AE144</f>
        <v>6.1538345825619789</v>
      </c>
      <c r="X144" s="13">
        <f>'Cuadro Gral'!AF144</f>
        <v>-0.52377910619948453</v>
      </c>
      <c r="Y144" s="13">
        <f>'Cuadro Gral'!AG144</f>
        <v>-4.6927253019219739</v>
      </c>
      <c r="Z144" s="13">
        <f>'Cuadro Gral'!AH144</f>
        <v>7.1993245380474358</v>
      </c>
      <c r="AA144" s="13">
        <f>'Cuadro Gral'!AI144</f>
        <v>-2.2507646960835959</v>
      </c>
    </row>
    <row r="145" spans="1:27" ht="15.75" customHeight="1" x14ac:dyDescent="0.25">
      <c r="A145" s="151"/>
      <c r="B145" s="14" t="s">
        <v>116</v>
      </c>
      <c r="C145" s="13">
        <f>'Cuadro Gral'!Q145</f>
        <v>-10.415907561081461</v>
      </c>
      <c r="D145" s="13">
        <f>'Cuadro Gral'!R145</f>
        <v>-2.8379258905108729</v>
      </c>
      <c r="E145" s="13">
        <f>'Cuadro Gral'!S145</f>
        <v>-4.61988359969091</v>
      </c>
      <c r="F145" s="13">
        <f>'Cuadro Gral'!T145</f>
        <v>2.3495447980000028</v>
      </c>
      <c r="G145" s="13">
        <f>'Cuadro Gral'!U145</f>
        <v>3.5440714980455423</v>
      </c>
      <c r="H145" s="13">
        <f>'Cuadro Gral'!V145</f>
        <v>16.782105861404428</v>
      </c>
      <c r="I145" s="13">
        <f>'Cuadro Gral'!W145</f>
        <v>-17.050574913835014</v>
      </c>
      <c r="J145" s="138"/>
      <c r="K145" s="14" t="s">
        <v>116</v>
      </c>
      <c r="L145" s="13">
        <f>'Cuadro Gral'!W145</f>
        <v>-17.050574913835014</v>
      </c>
      <c r="M145" s="13">
        <f>'Cuadro Gral'!X145</f>
        <v>29.542101632811637</v>
      </c>
      <c r="N145" s="13">
        <f>'Cuadro Gral'!Y145</f>
        <v>11.258400676055814</v>
      </c>
      <c r="O145" s="13">
        <f>'Cuadro Gral'!Z145</f>
        <v>-23.490377336374934</v>
      </c>
      <c r="P145" s="13">
        <f>'Cuadro Gral'!AA145</f>
        <v>28.10104347508673</v>
      </c>
      <c r="Q145" s="13">
        <f>'Cuadro Gral'!AB145</f>
        <v>-5.6123299251441878</v>
      </c>
      <c r="R145" s="13">
        <f>'Cuadro Gral'!AC145</f>
        <v>4.4738024164369783</v>
      </c>
      <c r="S145" s="138"/>
      <c r="T145" s="14" t="s">
        <v>116</v>
      </c>
      <c r="U145" s="13">
        <f>'Cuadro Gral'!AC145</f>
        <v>4.4738024164369783</v>
      </c>
      <c r="V145" s="13">
        <f>'Cuadro Gral'!AD145</f>
        <v>10.227364273204898</v>
      </c>
      <c r="W145" s="13">
        <f>'Cuadro Gral'!AE145</f>
        <v>12.485894264879205</v>
      </c>
      <c r="X145" s="13">
        <f>'Cuadro Gral'!AF145</f>
        <v>1.3666264468453981</v>
      </c>
      <c r="Y145" s="13">
        <f>'Cuadro Gral'!AG145</f>
        <v>8.757736517897218</v>
      </c>
      <c r="Z145" s="13">
        <f>'Cuadro Gral'!AH145</f>
        <v>9.6757186482436808</v>
      </c>
      <c r="AA145" s="13">
        <f>'Cuadro Gral'!AI145</f>
        <v>-6.4901893098435188</v>
      </c>
    </row>
    <row r="146" spans="1:27" ht="15.75" customHeight="1" x14ac:dyDescent="0.25">
      <c r="A146" s="151"/>
      <c r="B146" s="14" t="s">
        <v>111</v>
      </c>
      <c r="C146" s="13">
        <f>'Cuadro Gral'!Q146</f>
        <v>6.1224489795918435</v>
      </c>
      <c r="D146" s="13">
        <f>'Cuadro Gral'!R146</f>
        <v>19.23076923076923</v>
      </c>
      <c r="E146" s="13">
        <f>'Cuadro Gral'!S146</f>
        <v>33.870967741935473</v>
      </c>
      <c r="F146" s="13">
        <f>'Cuadro Gral'!T146</f>
        <v>42.168674698795172</v>
      </c>
      <c r="G146" s="13">
        <f>'Cuadro Gral'!U146</f>
        <v>-7.6271186440677985</v>
      </c>
      <c r="H146" s="13">
        <f>'Cuadro Gral'!V146</f>
        <v>-4.587155963302747</v>
      </c>
      <c r="I146" s="13">
        <f>'Cuadro Gral'!W146</f>
        <v>-8.6538461538461569</v>
      </c>
      <c r="J146" s="138"/>
      <c r="K146" s="14" t="s">
        <v>111</v>
      </c>
      <c r="L146" s="13">
        <f>'Cuadro Gral'!W146</f>
        <v>-8.6538461538461569</v>
      </c>
      <c r="M146" s="13">
        <f>'Cuadro Gral'!X146</f>
        <v>7.3684210526315796</v>
      </c>
      <c r="N146" s="13">
        <f>'Cuadro Gral'!Y146</f>
        <v>10.784313725490202</v>
      </c>
      <c r="O146" s="13">
        <f>'Cuadro Gral'!Z146</f>
        <v>53.982300884955748</v>
      </c>
      <c r="P146" s="13">
        <f>'Cuadro Gral'!AA146</f>
        <v>44.252873563218387</v>
      </c>
      <c r="Q146" s="13">
        <f>'Cuadro Gral'!AB146</f>
        <v>9.1633466135458086</v>
      </c>
      <c r="R146" s="13">
        <f>'Cuadro Gral'!AC146</f>
        <v>8.7591240875912302</v>
      </c>
      <c r="S146" s="138"/>
      <c r="T146" s="14" t="s">
        <v>111</v>
      </c>
      <c r="U146" s="13">
        <f>'Cuadro Gral'!AC146</f>
        <v>8.7591240875912302</v>
      </c>
      <c r="V146" s="13">
        <f>'Cuadro Gral'!AD146</f>
        <v>5.0335570469798752</v>
      </c>
      <c r="W146" s="13">
        <f>'Cuadro Gral'!AE146</f>
        <v>-3.1948881789137351</v>
      </c>
      <c r="X146" s="13">
        <f>'Cuadro Gral'!AF146</f>
        <v>-2.9702970297029729</v>
      </c>
      <c r="Y146" s="13">
        <f>'Cuadro Gral'!AG146</f>
        <v>31.632653061224492</v>
      </c>
      <c r="Z146" s="13">
        <f>'Cuadro Gral'!AH146</f>
        <v>29.198966408268735</v>
      </c>
      <c r="AA146" s="13">
        <f>'Cuadro Gral'!AI146</f>
        <v>0</v>
      </c>
    </row>
    <row r="147" spans="1:27" ht="15.75" customHeight="1" x14ac:dyDescent="0.25">
      <c r="A147" s="151"/>
      <c r="B147" s="12" t="s">
        <v>117</v>
      </c>
      <c r="C147" s="13">
        <f>'Cuadro Gral'!Q147</f>
        <v>-7.8939218306182557</v>
      </c>
      <c r="D147" s="13">
        <f>'Cuadro Gral'!R147</f>
        <v>-22.050148909597468</v>
      </c>
      <c r="E147" s="13">
        <f>'Cuadro Gral'!S147</f>
        <v>42.017303852695399</v>
      </c>
      <c r="F147" s="13">
        <f>'Cuadro Gral'!T147</f>
        <v>-12.750151870172699</v>
      </c>
      <c r="G147" s="13">
        <f>'Cuadro Gral'!U147</f>
        <v>-20.363444667687837</v>
      </c>
      <c r="H147" s="13">
        <f>'Cuadro Gral'!V147</f>
        <v>7.0517704365203215</v>
      </c>
      <c r="I147" s="13">
        <f>'Cuadro Gral'!W147</f>
        <v>12.286637654443421</v>
      </c>
      <c r="J147" s="138"/>
      <c r="K147" s="12" t="s">
        <v>117</v>
      </c>
      <c r="L147" s="13">
        <f>'Cuadro Gral'!W147</f>
        <v>12.286637654443421</v>
      </c>
      <c r="M147" s="13">
        <f>'Cuadro Gral'!X147</f>
        <v>5.9568587518962435</v>
      </c>
      <c r="N147" s="13">
        <f>'Cuadro Gral'!Y147</f>
        <v>10.650649669036527</v>
      </c>
      <c r="O147" s="13">
        <f>'Cuadro Gral'!Z147</f>
        <v>16.570066290900055</v>
      </c>
      <c r="P147" s="13">
        <f>'Cuadro Gral'!AA147</f>
        <v>-1.3046155717576391</v>
      </c>
      <c r="Q147" s="13">
        <f>'Cuadro Gral'!AB147</f>
        <v>-18.344284646849029</v>
      </c>
      <c r="R147" s="13">
        <f>'Cuadro Gral'!AC147</f>
        <v>1.98296274633738</v>
      </c>
      <c r="S147" s="138"/>
      <c r="T147" s="12" t="s">
        <v>117</v>
      </c>
      <c r="U147" s="13">
        <f>'Cuadro Gral'!AC147</f>
        <v>1.98296274633738</v>
      </c>
      <c r="V147" s="13">
        <f>'Cuadro Gral'!AD147</f>
        <v>8.3252393506313194</v>
      </c>
      <c r="W147" s="13">
        <f>'Cuadro Gral'!AE147</f>
        <v>4.9118312625421545</v>
      </c>
      <c r="X147" s="13">
        <f>'Cuadro Gral'!AF147</f>
        <v>-15.303157329252715</v>
      </c>
      <c r="Y147" s="13">
        <f>'Cuadro Gral'!AG147</f>
        <v>-2.8340508956715582</v>
      </c>
      <c r="Z147" s="13">
        <f>'Cuadro Gral'!AH147</f>
        <v>-5.6247341924891447</v>
      </c>
      <c r="AA147" s="13">
        <f>'Cuadro Gral'!AI147</f>
        <v>1.9670928526514198</v>
      </c>
    </row>
    <row r="148" spans="1:27" ht="15.75" customHeight="1" x14ac:dyDescent="0.25">
      <c r="A148" s="151"/>
      <c r="B148" s="17" t="s">
        <v>118</v>
      </c>
      <c r="C148" s="42">
        <f>'Cuadro Gral'!Q148</f>
        <v>-14.380589745860274</v>
      </c>
      <c r="D148" s="42">
        <f>'Cuadro Gral'!R148</f>
        <v>41.185231151101462</v>
      </c>
      <c r="E148" s="42">
        <f>'Cuadro Gral'!S148</f>
        <v>26.182313642756672</v>
      </c>
      <c r="F148" s="42">
        <f>'Cuadro Gral'!T148</f>
        <v>-14.555249805519754</v>
      </c>
      <c r="G148" s="42">
        <f>'Cuadro Gral'!U148</f>
        <v>-9.6438423176747108</v>
      </c>
      <c r="H148" s="42">
        <f>'Cuadro Gral'!V148</f>
        <v>1.7309832466087194</v>
      </c>
      <c r="I148" s="42">
        <f>'Cuadro Gral'!W148</f>
        <v>-3.1783576021878757</v>
      </c>
      <c r="J148" s="138"/>
      <c r="K148" s="17" t="s">
        <v>118</v>
      </c>
      <c r="L148" s="42">
        <f>'Cuadro Gral'!W148</f>
        <v>-3.1783576021878757</v>
      </c>
      <c r="M148" s="42">
        <f>'Cuadro Gral'!X148</f>
        <v>23.992671196274529</v>
      </c>
      <c r="N148" s="42">
        <f>'Cuadro Gral'!Y148</f>
        <v>26.774126020514966</v>
      </c>
      <c r="O148" s="42">
        <f>'Cuadro Gral'!Z148</f>
        <v>12.55050897505634</v>
      </c>
      <c r="P148" s="42">
        <f>'Cuadro Gral'!AA148</f>
        <v>-8.4169737557498348</v>
      </c>
      <c r="Q148" s="42">
        <f>'Cuadro Gral'!AB148</f>
        <v>-8.0418394270637013</v>
      </c>
      <c r="R148" s="42">
        <f>'Cuadro Gral'!AC148</f>
        <v>-6.6085299120775538</v>
      </c>
      <c r="S148" s="138"/>
      <c r="T148" s="17" t="s">
        <v>118</v>
      </c>
      <c r="U148" s="42">
        <f>'Cuadro Gral'!AC148</f>
        <v>-6.6085299120775538</v>
      </c>
      <c r="V148" s="42">
        <f>'Cuadro Gral'!AD148</f>
        <v>4.5645566564622486</v>
      </c>
      <c r="W148" s="42">
        <f>'Cuadro Gral'!AE148</f>
        <v>25.573732646358227</v>
      </c>
      <c r="X148" s="42">
        <f>'Cuadro Gral'!AF148</f>
        <v>73.555169301734779</v>
      </c>
      <c r="Y148" s="42">
        <f>'Cuadro Gral'!AG148</f>
        <v>25.195724396937756</v>
      </c>
      <c r="Z148" s="42">
        <f>'Cuadro Gral'!AH148</f>
        <v>10.611916821463051</v>
      </c>
      <c r="AA148" s="42">
        <f>'Cuadro Gral'!AI148</f>
        <v>-8.0212230365909747</v>
      </c>
    </row>
    <row r="149" spans="1:27" ht="15.75" customHeight="1" x14ac:dyDescent="0.25">
      <c r="A149" s="151"/>
      <c r="C149" s="23"/>
      <c r="D149" s="23"/>
      <c r="E149" s="23"/>
      <c r="F149" s="23"/>
      <c r="G149" s="23"/>
      <c r="H149" s="23"/>
      <c r="I149" s="23"/>
      <c r="J149" s="45"/>
      <c r="L149" s="23"/>
      <c r="M149" s="23"/>
      <c r="N149" s="23"/>
      <c r="O149" s="23"/>
      <c r="P149" s="23"/>
      <c r="Q149" s="23"/>
      <c r="R149" s="23"/>
      <c r="S149" s="45"/>
      <c r="U149" s="23"/>
      <c r="V149" s="45"/>
      <c r="W149" s="12"/>
      <c r="X149" s="12"/>
      <c r="Y149" s="12"/>
      <c r="Z149" s="12"/>
      <c r="AA149" s="12"/>
    </row>
    <row r="150" spans="1:27" ht="15.75" customHeight="1" x14ac:dyDescent="0.25">
      <c r="A150" s="151"/>
      <c r="B150" s="8" t="s">
        <v>275</v>
      </c>
      <c r="C150" s="43"/>
      <c r="D150" s="43"/>
      <c r="E150" s="43"/>
      <c r="F150" s="43"/>
      <c r="G150" s="43"/>
      <c r="H150" s="43"/>
      <c r="I150" s="43"/>
      <c r="J150" s="8"/>
      <c r="K150" s="8" t="s">
        <v>275</v>
      </c>
      <c r="L150" s="43"/>
      <c r="M150" s="43"/>
      <c r="N150" s="43"/>
      <c r="O150" s="8"/>
      <c r="P150" s="8"/>
      <c r="Q150" s="8"/>
      <c r="R150" s="8"/>
      <c r="S150" s="8"/>
      <c r="T150" s="8" t="s">
        <v>275</v>
      </c>
      <c r="U150" s="8"/>
      <c r="V150" s="8"/>
      <c r="W150" s="12"/>
      <c r="X150" s="12"/>
      <c r="Y150" s="12"/>
      <c r="Z150" s="12"/>
      <c r="AA150" s="12"/>
    </row>
    <row r="151" spans="1:27" ht="15.75" customHeight="1" x14ac:dyDescent="0.25">
      <c r="A151" s="151"/>
      <c r="B151" s="9"/>
      <c r="C151" s="10">
        <v>1934</v>
      </c>
      <c r="D151" s="10">
        <v>1935</v>
      </c>
      <c r="E151" s="10">
        <v>1936</v>
      </c>
      <c r="F151" s="10">
        <v>1937</v>
      </c>
      <c r="G151" s="10">
        <v>1938</v>
      </c>
      <c r="H151" s="10">
        <v>1939</v>
      </c>
      <c r="I151" s="10">
        <v>1940</v>
      </c>
      <c r="J151" s="21"/>
      <c r="K151" s="9"/>
      <c r="L151" s="10">
        <v>1940</v>
      </c>
      <c r="M151" s="10">
        <v>1941</v>
      </c>
      <c r="N151" s="10">
        <v>1942</v>
      </c>
      <c r="O151" s="10">
        <v>1943</v>
      </c>
      <c r="P151" s="10">
        <v>1944</v>
      </c>
      <c r="Q151" s="10">
        <v>1945</v>
      </c>
      <c r="R151" s="10">
        <v>1946</v>
      </c>
      <c r="S151" s="21"/>
      <c r="T151" s="9"/>
      <c r="U151" s="10">
        <v>1946</v>
      </c>
      <c r="V151" s="10">
        <v>1947</v>
      </c>
      <c r="W151" s="10">
        <v>1948</v>
      </c>
      <c r="X151" s="10">
        <v>1949</v>
      </c>
      <c r="Y151" s="10">
        <v>1950</v>
      </c>
      <c r="Z151" s="10">
        <v>1951</v>
      </c>
      <c r="AA151" s="10">
        <v>1952</v>
      </c>
    </row>
    <row r="152" spans="1:27" ht="15.75" customHeight="1" x14ac:dyDescent="0.25">
      <c r="A152" s="151"/>
      <c r="B152" s="149" t="s">
        <v>119</v>
      </c>
      <c r="C152" s="23">
        <f>'Cuadro Gral'!P152</f>
        <v>22.9</v>
      </c>
      <c r="D152" s="23">
        <f>'Cuadro Gral'!Q152</f>
        <v>34.200000000000003</v>
      </c>
      <c r="E152" s="23">
        <f>'Cuadro Gral'!R152</f>
        <v>33.299999999999997</v>
      </c>
      <c r="F152" s="23">
        <f>'Cuadro Gral'!S152</f>
        <v>38.299999999999997</v>
      </c>
      <c r="G152" s="23">
        <f>'Cuadro Gral'!T152</f>
        <v>40.1</v>
      </c>
      <c r="H152" s="23">
        <f>'Cuadro Gral'!U152</f>
        <v>41.3</v>
      </c>
      <c r="I152" s="23">
        <f>'Cuadro Gral'!V152</f>
        <v>43.8</v>
      </c>
      <c r="J152" s="45"/>
      <c r="K152" s="149" t="s">
        <v>119</v>
      </c>
      <c r="L152" s="23">
        <f>'Cuadro Gral'!V152</f>
        <v>43.8</v>
      </c>
      <c r="M152" s="23">
        <f>'Cuadro Gral'!W152</f>
        <v>46.1</v>
      </c>
      <c r="N152" s="23">
        <f>'Cuadro Gral'!X152</f>
        <v>53.1</v>
      </c>
      <c r="O152" s="23">
        <f>'Cuadro Gral'!Y152</f>
        <v>60.6</v>
      </c>
      <c r="P152" s="23">
        <f>'Cuadro Gral'!Z152</f>
        <v>63.9</v>
      </c>
      <c r="Q152" s="23">
        <f>'Cuadro Gral'!AA152</f>
        <v>68.8</v>
      </c>
      <c r="R152" s="23">
        <f>'Cuadro Gral'!AB152</f>
        <v>75</v>
      </c>
      <c r="S152" s="45"/>
      <c r="T152" s="149" t="s">
        <v>119</v>
      </c>
      <c r="U152" s="23">
        <f>'Cuadro Gral'!AB152</f>
        <v>75</v>
      </c>
      <c r="V152" s="23">
        <f>'Cuadro Gral'!AC152</f>
        <v>76.5</v>
      </c>
      <c r="W152" s="23">
        <f>'Cuadro Gral'!AD152</f>
        <v>74.400000000000006</v>
      </c>
      <c r="X152" s="23">
        <f>'Cuadro Gral'!AE152</f>
        <v>80.3</v>
      </c>
      <c r="Y152" s="23">
        <f>'Cuadro Gral'!AF152</f>
        <v>87.4</v>
      </c>
      <c r="Z152" s="23">
        <f>'Cuadro Gral'!AG152</f>
        <v>100</v>
      </c>
      <c r="AA152" s="23">
        <f>'Cuadro Gral'!AH152</f>
        <v>111.1</v>
      </c>
    </row>
    <row r="153" spans="1:27" ht="15.75" customHeight="1" x14ac:dyDescent="0.25">
      <c r="A153" s="151"/>
      <c r="B153" s="69" t="s">
        <v>120</v>
      </c>
      <c r="C153" s="23">
        <f>'Cuadro Gral'!P153</f>
        <v>187.45099999999999</v>
      </c>
      <c r="D153" s="23">
        <f>'Cuadro Gral'!Q153</f>
        <v>188.245</v>
      </c>
      <c r="E153" s="23">
        <f>'Cuadro Gral'!R153</f>
        <v>266.214</v>
      </c>
      <c r="F153" s="23">
        <f>'Cuadro Gral'!S153</f>
        <v>307.64600000000002</v>
      </c>
      <c r="G153" s="23">
        <f>'Cuadro Gral'!T153</f>
        <v>278.82499999999999</v>
      </c>
      <c r="H153" s="23">
        <f>'Cuadro Gral'!U153</f>
        <v>303.37599999999998</v>
      </c>
      <c r="I153" s="23">
        <f>'Cuadro Gral'!V153</f>
        <v>331.26499999999999</v>
      </c>
      <c r="J153" s="45"/>
      <c r="K153" s="69" t="s">
        <v>120</v>
      </c>
      <c r="L153" s="23">
        <f>'Cuadro Gral'!V153</f>
        <v>331.26499999999999</v>
      </c>
      <c r="M153" s="23">
        <f>'Cuadro Gral'!W153</f>
        <v>292.19499999999999</v>
      </c>
      <c r="N153" s="23">
        <f>'Cuadro Gral'!X153</f>
        <v>333.649</v>
      </c>
      <c r="O153" s="23">
        <f>'Cuadro Gral'!Y153</f>
        <v>419.74099999999999</v>
      </c>
      <c r="P153" s="23">
        <f>'Cuadro Gral'!Z153</f>
        <v>403.08800000000002</v>
      </c>
      <c r="Q153" s="23">
        <f>'Cuadro Gral'!AA153</f>
        <v>393.18599999999998</v>
      </c>
      <c r="R153" s="23">
        <f>'Cuadro Gral'!AB153</f>
        <v>372.17599999999999</v>
      </c>
      <c r="S153" s="45"/>
      <c r="T153" s="69" t="s">
        <v>120</v>
      </c>
      <c r="U153" s="23">
        <f>'Cuadro Gral'!AB153</f>
        <v>372.17599999999999</v>
      </c>
      <c r="V153" s="23">
        <f>'Cuadro Gral'!AC153</f>
        <v>366.94099999999997</v>
      </c>
      <c r="W153" s="23">
        <f>'Cuadro Gral'!AD153</f>
        <v>483.17500000000001</v>
      </c>
      <c r="X153" s="23">
        <f>'Cuadro Gral'!AE153</f>
        <v>479.86099999999999</v>
      </c>
      <c r="Y153" s="23">
        <f>'Cuadro Gral'!AF153</f>
        <v>534.49599999999998</v>
      </c>
      <c r="Z153" s="23">
        <f>'Cuadro Gral'!AG153</f>
        <v>531.98299999999995</v>
      </c>
      <c r="AA153" s="23">
        <f>'Cuadro Gral'!AH153</f>
        <v>665.82299999999998</v>
      </c>
    </row>
    <row r="154" spans="1:27" ht="15.75" customHeight="1" x14ac:dyDescent="0.25">
      <c r="A154" s="151"/>
      <c r="B154" s="34" t="s">
        <v>121</v>
      </c>
      <c r="C154" s="23">
        <f>'Cuadro Gral'!P154</f>
        <v>52.990622999999999</v>
      </c>
      <c r="D154" s="23">
        <f>'Cuadro Gral'!Q154</f>
        <v>67.368433999999993</v>
      </c>
      <c r="E154" s="23">
        <f>'Cuadro Gral'!R154</f>
        <v>82.512585000000001</v>
      </c>
      <c r="F154" s="23">
        <f>'Cuadro Gral'!S154</f>
        <v>98.892626000000007</v>
      </c>
      <c r="G154" s="23">
        <f>'Cuadro Gral'!T154</f>
        <v>120.80496099999999</v>
      </c>
      <c r="H154" s="23">
        <f>'Cuadro Gral'!U154</f>
        <v>129.80192399999999</v>
      </c>
      <c r="I154" s="23">
        <f>'Cuadro Gral'!V154</f>
        <v>160.45189499999998</v>
      </c>
      <c r="J154" s="45"/>
      <c r="K154" s="34" t="s">
        <v>121</v>
      </c>
      <c r="L154" s="23">
        <f>'Cuadro Gral'!V154</f>
        <v>160.45189499999998</v>
      </c>
      <c r="M154" s="23">
        <f>'Cuadro Gral'!W154</f>
        <v>179.19796299999999</v>
      </c>
      <c r="N154" s="23">
        <f>'Cuadro Gral'!X154</f>
        <v>183.60142100000002</v>
      </c>
      <c r="O154" s="23">
        <f>'Cuadro Gral'!Y154</f>
        <v>219.71905699999999</v>
      </c>
      <c r="P154" s="23">
        <f>'Cuadro Gral'!Z154</f>
        <v>259.26648399999999</v>
      </c>
      <c r="Q154" s="23">
        <f>'Cuadro Gral'!AA154</f>
        <v>325.69383299999998</v>
      </c>
      <c r="R154" s="23">
        <f>'Cuadro Gral'!AB154</f>
        <v>340.84295600000002</v>
      </c>
      <c r="S154" s="45"/>
      <c r="T154" s="34" t="s">
        <v>121</v>
      </c>
      <c r="U154" s="23">
        <f>'Cuadro Gral'!AB154</f>
        <v>340.84295600000002</v>
      </c>
      <c r="V154" s="23">
        <f>'Cuadro Gral'!AC154</f>
        <v>420.48579899999999</v>
      </c>
      <c r="W154" s="23">
        <f>'Cuadro Gral'!AD154</f>
        <v>322.20527099999998</v>
      </c>
      <c r="X154" s="23">
        <f>'Cuadro Gral'!AE154</f>
        <v>336.04128800000001</v>
      </c>
      <c r="Y154" s="23">
        <f>'Cuadro Gral'!AF154</f>
        <v>404.50647900000001</v>
      </c>
      <c r="Z154" s="23">
        <f>'Cuadro Gral'!AG154</f>
        <v>494.89759999999995</v>
      </c>
      <c r="AA154" s="23">
        <f>'Cuadro Gral'!AH154</f>
        <v>670.08574199999998</v>
      </c>
    </row>
    <row r="155" spans="1:27" ht="15.75" customHeight="1" x14ac:dyDescent="0.25">
      <c r="A155" s="151"/>
      <c r="B155" s="27" t="s">
        <v>122</v>
      </c>
      <c r="C155" s="137">
        <f>'Cuadro Gral'!P155</f>
        <v>41323</v>
      </c>
      <c r="D155" s="137">
        <f>'Cuadro Gral'!Q155</f>
        <v>54255</v>
      </c>
      <c r="E155" s="137">
        <f>'Cuadro Gral'!R155</f>
        <v>53022</v>
      </c>
      <c r="F155" s="137">
        <f>'Cuadro Gral'!S155</f>
        <v>55745</v>
      </c>
      <c r="G155" s="137">
        <f>'Cuadro Gral'!T155</f>
        <v>57876</v>
      </c>
      <c r="H155" s="137">
        <f>'Cuadro Gral'!U155</f>
        <v>57441</v>
      </c>
      <c r="I155" s="137">
        <f>'Cuadro Gral'!V155</f>
        <v>58463</v>
      </c>
      <c r="J155" s="115"/>
      <c r="K155" s="27" t="s">
        <v>122</v>
      </c>
      <c r="L155" s="137">
        <f>'Cuadro Gral'!V155</f>
        <v>58463</v>
      </c>
      <c r="M155" s="137">
        <f>'Cuadro Gral'!W155</f>
        <v>57598</v>
      </c>
      <c r="N155" s="137">
        <f>'Cuadro Gral'!X155</f>
        <v>64103</v>
      </c>
      <c r="O155" s="137">
        <f>'Cuadro Gral'!Y155</f>
        <v>68921</v>
      </c>
      <c r="P155" s="137">
        <f>'Cuadro Gral'!Z155</f>
        <v>73225</v>
      </c>
      <c r="Q155" s="137">
        <f>'Cuadro Gral'!AA155</f>
        <v>80000</v>
      </c>
      <c r="R155" s="137">
        <f>'Cuadro Gral'!AB155</f>
        <v>80150</v>
      </c>
      <c r="S155" s="115"/>
      <c r="T155" s="27" t="s">
        <v>122</v>
      </c>
      <c r="U155" s="137">
        <f>'Cuadro Gral'!AB155</f>
        <v>80150</v>
      </c>
      <c r="V155" s="137">
        <f>'Cuadro Gral'!AC155</f>
        <v>79240</v>
      </c>
      <c r="W155" s="137">
        <f>'Cuadro Gral'!AD155</f>
        <v>79848</v>
      </c>
      <c r="X155" s="137">
        <f>'Cuadro Gral'!AE155</f>
        <v>79872</v>
      </c>
      <c r="Y155" s="137">
        <f>'Cuadro Gral'!AF155</f>
        <v>71223</v>
      </c>
      <c r="Z155" s="137">
        <f>'Cuadro Gral'!AG155</f>
        <v>84330</v>
      </c>
      <c r="AA155" s="137">
        <f>'Cuadro Gral'!AH155</f>
        <v>84162</v>
      </c>
    </row>
    <row r="156" spans="1:27" ht="15.75" customHeight="1" x14ac:dyDescent="0.25">
      <c r="A156" s="151"/>
      <c r="B156" s="27" t="s">
        <v>123</v>
      </c>
      <c r="C156" s="137">
        <f>'Cuadro Gral'!P156</f>
        <v>172.833</v>
      </c>
      <c r="D156" s="137">
        <f>'Cuadro Gral'!Q156</f>
        <v>240.78200000000001</v>
      </c>
      <c r="E156" s="137">
        <f>'Cuadro Gral'!R156</f>
        <v>251.65100000000001</v>
      </c>
      <c r="F156" s="137">
        <f>'Cuadro Gral'!S156</f>
        <v>285.97800000000001</v>
      </c>
      <c r="G156" s="137">
        <f>'Cuadro Gral'!T156</f>
        <v>344.69299999999998</v>
      </c>
      <c r="H156" s="137">
        <f>'Cuadro Gral'!U156</f>
        <v>373.71300000000002</v>
      </c>
      <c r="I156" s="137">
        <f>'Cuadro Gral'!V156</f>
        <v>409.78399999999999</v>
      </c>
      <c r="J156" s="115"/>
      <c r="K156" s="27" t="s">
        <v>123</v>
      </c>
      <c r="L156" s="137">
        <f>'Cuadro Gral'!V156</f>
        <v>409.78399999999999</v>
      </c>
      <c r="M156" s="137">
        <f>'Cuadro Gral'!W156</f>
        <v>484.99200000000002</v>
      </c>
      <c r="N156" s="137">
        <f>'Cuadro Gral'!X156</f>
        <v>537.46400000000006</v>
      </c>
      <c r="O156" s="137">
        <f>'Cuadro Gral'!Y156</f>
        <v>560.40499999999997</v>
      </c>
      <c r="P156" s="137">
        <f>'Cuadro Gral'!Z156</f>
        <v>596.69000000000005</v>
      </c>
      <c r="Q156" s="137">
        <f>'Cuadro Gral'!AA156</f>
        <v>623.78599999999994</v>
      </c>
      <c r="R156" s="137">
        <f>'Cuadro Gral'!AB156</f>
        <v>808.31799999999998</v>
      </c>
      <c r="S156" s="115"/>
      <c r="T156" s="27" t="s">
        <v>123</v>
      </c>
      <c r="U156" s="137">
        <f>'Cuadro Gral'!AB156</f>
        <v>808.31799999999998</v>
      </c>
      <c r="V156" s="137">
        <f>'Cuadro Gral'!AC156</f>
        <v>878.798</v>
      </c>
      <c r="W156" s="137">
        <f>'Cuadro Gral'!AD156</f>
        <v>998.88099999999997</v>
      </c>
      <c r="X156" s="137">
        <f>'Cuadro Gral'!AE156</f>
        <v>1080.173</v>
      </c>
      <c r="Y156" s="137">
        <f>'Cuadro Gral'!AF156</f>
        <v>1177.3689999999999</v>
      </c>
      <c r="Z156" s="137">
        <f>'Cuadro Gral'!AG156</f>
        <v>1387.5440000000001</v>
      </c>
      <c r="AA156" s="137">
        <f>'Cuadro Gral'!AH156</f>
        <v>1535.3779999999999</v>
      </c>
    </row>
    <row r="157" spans="1:27" ht="15.75" customHeight="1" x14ac:dyDescent="0.25">
      <c r="A157" s="151"/>
      <c r="B157" s="27" t="s">
        <v>124</v>
      </c>
      <c r="C157" s="23">
        <f>'Cuadro Gral'!P157</f>
        <v>77.296999999999997</v>
      </c>
      <c r="D157" s="23">
        <f>'Cuadro Gral'!Q157</f>
        <v>106.803</v>
      </c>
      <c r="E157" s="23">
        <f>'Cuadro Gral'!R157</f>
        <v>116.098</v>
      </c>
      <c r="F157" s="23">
        <f>'Cuadro Gral'!S157</f>
        <v>118.29900000000001</v>
      </c>
      <c r="G157" s="23">
        <f>'Cuadro Gral'!T157</f>
        <v>112.545</v>
      </c>
      <c r="H157" s="23">
        <f>'Cuadro Gral'!U157</f>
        <v>142.88800000000001</v>
      </c>
      <c r="I157" s="23">
        <f>'Cuadro Gral'!V157</f>
        <v>142.578</v>
      </c>
      <c r="J157" s="45"/>
      <c r="K157" s="27" t="s">
        <v>124</v>
      </c>
      <c r="L157" s="23">
        <f>'Cuadro Gral'!V157</f>
        <v>142.578</v>
      </c>
      <c r="M157" s="23">
        <f>'Cuadro Gral'!W157</f>
        <v>149.655</v>
      </c>
      <c r="N157" s="23">
        <f>'Cuadro Gral'!X157</f>
        <v>146.274</v>
      </c>
      <c r="O157" s="23">
        <f>'Cuadro Gral'!Y157</f>
        <v>177.708</v>
      </c>
      <c r="P157" s="23">
        <f>'Cuadro Gral'!Z157</f>
        <v>169.99700000000001</v>
      </c>
      <c r="Q157" s="23">
        <f>'Cuadro Gral'!AA157</f>
        <v>181.352</v>
      </c>
      <c r="R157" s="23">
        <f>'Cuadro Gral'!AB157</f>
        <v>233.25800000000001</v>
      </c>
      <c r="S157" s="45"/>
      <c r="T157" s="27" t="s">
        <v>124</v>
      </c>
      <c r="U157" s="23">
        <f>'Cuadro Gral'!AB157</f>
        <v>233.25800000000001</v>
      </c>
      <c r="V157" s="23">
        <f>'Cuadro Gral'!AC157</f>
        <v>261.17</v>
      </c>
      <c r="W157" s="23">
        <f>'Cuadro Gral'!AD157</f>
        <v>294.49900000000002</v>
      </c>
      <c r="X157" s="23">
        <f>'Cuadro Gral'!AE157</f>
        <v>294.35300000000001</v>
      </c>
      <c r="Y157" s="23">
        <f>'Cuadro Gral'!AF157</f>
        <v>370.34500000000003</v>
      </c>
      <c r="Z157" s="23">
        <f>'Cuadro Gral'!AG157</f>
        <v>332.63099999999997</v>
      </c>
      <c r="AA157" s="23">
        <f>'Cuadro Gral'!AH157</f>
        <v>388.48599999999999</v>
      </c>
    </row>
    <row r="158" spans="1:27" ht="15.75" customHeight="1" x14ac:dyDescent="0.25">
      <c r="A158" s="151"/>
      <c r="B158" s="27" t="s">
        <v>126</v>
      </c>
      <c r="C158" s="137">
        <f>'Cuadro Gral'!P158</f>
        <v>2118</v>
      </c>
      <c r="D158" s="137">
        <f>'Cuadro Gral'!Q158</f>
        <v>2306</v>
      </c>
      <c r="E158" s="137">
        <f>'Cuadro Gral'!R158</f>
        <v>2351</v>
      </c>
      <c r="F158" s="137">
        <f>'Cuadro Gral'!S158</f>
        <v>2409</v>
      </c>
      <c r="G158" s="137">
        <f>'Cuadro Gral'!T158</f>
        <v>2634</v>
      </c>
      <c r="H158" s="137">
        <f>'Cuadro Gral'!U158</f>
        <v>2520</v>
      </c>
      <c r="I158" s="137">
        <f>'Cuadro Gral'!V158</f>
        <v>2360</v>
      </c>
      <c r="J158" s="115"/>
      <c r="K158" s="27" t="s">
        <v>126</v>
      </c>
      <c r="L158" s="137">
        <f>'Cuadro Gral'!V158</f>
        <v>2360</v>
      </c>
      <c r="M158" s="137">
        <f>'Cuadro Gral'!W158</f>
        <v>2570</v>
      </c>
      <c r="N158" s="137">
        <f>'Cuadro Gral'!X158</f>
        <v>2437</v>
      </c>
      <c r="O158" s="137">
        <f>'Cuadro Gral'!Y158</f>
        <v>2640</v>
      </c>
      <c r="P158" s="137">
        <f>'Cuadro Gral'!Z158</f>
        <v>2686</v>
      </c>
      <c r="Q158" s="137">
        <f>'Cuadro Gral'!AA158</f>
        <v>2286</v>
      </c>
      <c r="R158" s="137">
        <f>'Cuadro Gral'!AB158</f>
        <v>1900</v>
      </c>
      <c r="S158" s="115"/>
      <c r="T158" s="27" t="s">
        <v>126</v>
      </c>
      <c r="U158" s="137">
        <f>'Cuadro Gral'!AB158</f>
        <v>1900</v>
      </c>
      <c r="V158" s="137">
        <f>'Cuadro Gral'!AC158</f>
        <v>1346</v>
      </c>
      <c r="W158" s="137">
        <f>'Cuadro Gral'!AD158</f>
        <v>1830</v>
      </c>
      <c r="X158" s="137">
        <f>'Cuadro Gral'!AE158</f>
        <v>1789</v>
      </c>
      <c r="Y158" s="137">
        <f>'Cuadro Gral'!AF158</f>
        <v>1538</v>
      </c>
      <c r="Z158" s="137">
        <f>'Cuadro Gral'!AG158</f>
        <v>1528</v>
      </c>
      <c r="AA158" s="137">
        <f>'Cuadro Gral'!AH158</f>
        <v>1362</v>
      </c>
    </row>
    <row r="159" spans="1:27" ht="15.75" customHeight="1" x14ac:dyDescent="0.25">
      <c r="A159" s="151"/>
      <c r="B159" s="27" t="s">
        <v>125</v>
      </c>
      <c r="C159" s="137">
        <f>'Cuadro Gral'!P159</f>
        <v>19836</v>
      </c>
      <c r="D159" s="137">
        <f>'Cuadro Gral'!Q159</f>
        <v>20572</v>
      </c>
      <c r="E159" s="137">
        <f>'Cuadro Gral'!R159</f>
        <v>21223</v>
      </c>
      <c r="F159" s="137">
        <f>'Cuadro Gral'!S159</f>
        <v>23451</v>
      </c>
      <c r="G159" s="137">
        <f>'Cuadro Gral'!T159</f>
        <v>26326</v>
      </c>
      <c r="H159" s="137">
        <f>'Cuadro Gral'!U159</f>
        <v>28734</v>
      </c>
      <c r="I159" s="137">
        <f>'Cuadro Gral'!V159</f>
        <v>26178</v>
      </c>
      <c r="J159" s="115"/>
      <c r="K159" s="27" t="s">
        <v>125</v>
      </c>
      <c r="L159" s="137">
        <f>'Cuadro Gral'!V159</f>
        <v>26178</v>
      </c>
      <c r="M159" s="137">
        <f>'Cuadro Gral'!W159</f>
        <v>27468</v>
      </c>
      <c r="N159" s="137">
        <f>'Cuadro Gral'!X159</f>
        <v>24882</v>
      </c>
      <c r="O159" s="137">
        <f>'Cuadro Gral'!Y159</f>
        <v>24924</v>
      </c>
      <c r="P159" s="137">
        <f>'Cuadro Gral'!Z159</f>
        <v>19643</v>
      </c>
      <c r="Q159" s="137">
        <f>'Cuadro Gral'!AA159</f>
        <v>15828</v>
      </c>
      <c r="R159" s="137">
        <f>'Cuadro Gral'!AB159</f>
        <v>15530</v>
      </c>
      <c r="S159" s="115"/>
      <c r="T159" s="27" t="s">
        <v>125</v>
      </c>
      <c r="U159" s="137">
        <f>'Cuadro Gral'!AB159</f>
        <v>15530</v>
      </c>
      <c r="V159" s="137">
        <f>'Cuadro Gral'!AC159</f>
        <v>13079</v>
      </c>
      <c r="W159" s="137">
        <f>'Cuadro Gral'!AD159</f>
        <v>14455</v>
      </c>
      <c r="X159" s="137">
        <f>'Cuadro Gral'!AE159</f>
        <v>11434</v>
      </c>
      <c r="Y159" s="137">
        <f>'Cuadro Gral'!AF159</f>
        <v>12614</v>
      </c>
      <c r="Z159" s="137">
        <f>'Cuadro Gral'!AG159</f>
        <v>12694</v>
      </c>
      <c r="AA159" s="137">
        <f>'Cuadro Gral'!AH159</f>
        <v>12237</v>
      </c>
    </row>
    <row r="160" spans="1:27" ht="15.75" customHeight="1" x14ac:dyDescent="0.25">
      <c r="A160" s="151"/>
      <c r="B160" s="27" t="s">
        <v>127</v>
      </c>
      <c r="C160" s="137">
        <f>'Cuadro Gral'!P160</f>
        <v>39825</v>
      </c>
      <c r="D160" s="137">
        <f>'Cuadro Gral'!Q160</f>
        <v>44268</v>
      </c>
      <c r="E160" s="137">
        <f>'Cuadro Gral'!R160</f>
        <v>39373</v>
      </c>
      <c r="F160" s="137">
        <f>'Cuadro Gral'!S160</f>
        <v>29713</v>
      </c>
      <c r="G160" s="137">
        <f>'Cuadro Gral'!T160</f>
        <v>46077</v>
      </c>
      <c r="H160" s="137">
        <f>'Cuadro Gral'!U160</f>
        <v>41851</v>
      </c>
      <c r="I160" s="137">
        <f>'Cuadro Gral'!V160</f>
        <v>44390</v>
      </c>
      <c r="J160" s="115"/>
      <c r="K160" s="27" t="s">
        <v>127</v>
      </c>
      <c r="L160" s="137">
        <f>'Cuadro Gral'!V160</f>
        <v>44390</v>
      </c>
      <c r="M160" s="137">
        <f>'Cuadro Gral'!W160</f>
        <v>37602</v>
      </c>
      <c r="N160" s="137">
        <f>'Cuadro Gral'!X160</f>
        <v>48716</v>
      </c>
      <c r="O160" s="137">
        <f>'Cuadro Gral'!Y160</f>
        <v>51379</v>
      </c>
      <c r="P160" s="137">
        <f>'Cuadro Gral'!Z160</f>
        <v>49774</v>
      </c>
      <c r="Q160" s="137">
        <f>'Cuadro Gral'!AA160</f>
        <v>41300</v>
      </c>
      <c r="R160" s="137">
        <f>'Cuadro Gral'!AB160</f>
        <v>61680</v>
      </c>
      <c r="S160" s="115"/>
      <c r="T160" s="27" t="s">
        <v>127</v>
      </c>
      <c r="U160" s="137">
        <f>'Cuadro Gral'!AB160</f>
        <v>61680</v>
      </c>
      <c r="V160" s="137">
        <f>'Cuadro Gral'!AC160</f>
        <v>61053</v>
      </c>
      <c r="W160" s="137">
        <f>'Cuadro Gral'!AD160</f>
        <v>63492</v>
      </c>
      <c r="X160" s="137">
        <f>'Cuadro Gral'!AE160</f>
        <v>59076</v>
      </c>
      <c r="Y160" s="137">
        <f>'Cuadro Gral'!AF160</f>
        <v>57246</v>
      </c>
      <c r="Z160" s="137">
        <f>'Cuadro Gral'!AG160</f>
        <v>61698</v>
      </c>
      <c r="AA160" s="137">
        <f>'Cuadro Gral'!AH160</f>
        <v>67351</v>
      </c>
    </row>
    <row r="161" spans="1:27" ht="15.75" customHeight="1" x14ac:dyDescent="0.25">
      <c r="A161" s="151"/>
      <c r="B161" s="27" t="s">
        <v>128</v>
      </c>
      <c r="C161" s="137">
        <f>'Cuadro Gral'!P161</f>
        <v>118693</v>
      </c>
      <c r="D161" s="137">
        <f>'Cuadro Gral'!Q161</f>
        <v>166333</v>
      </c>
      <c r="E161" s="137">
        <f>'Cuadro Gral'!R161</f>
        <v>184193</v>
      </c>
      <c r="F161" s="137">
        <f>'Cuadro Gral'!S161</f>
        <v>215724</v>
      </c>
      <c r="G161" s="137">
        <f>'Cuadro Gral'!T161</f>
        <v>218133</v>
      </c>
      <c r="H161" s="137">
        <f>'Cuadro Gral'!U161</f>
        <v>282369</v>
      </c>
      <c r="I161" s="137">
        <f>'Cuadro Gral'!V161</f>
        <v>219506</v>
      </c>
      <c r="J161" s="115"/>
      <c r="K161" s="27" t="s">
        <v>128</v>
      </c>
      <c r="L161" s="137">
        <f>'Cuadro Gral'!V161</f>
        <v>219506</v>
      </c>
      <c r="M161" s="137">
        <f>'Cuadro Gral'!W161</f>
        <v>196253</v>
      </c>
      <c r="N161" s="137">
        <f>'Cuadro Gral'!X161</f>
        <v>155259</v>
      </c>
      <c r="O161" s="137">
        <f>'Cuadro Gral'!Y161</f>
        <v>198023</v>
      </c>
      <c r="P161" s="137">
        <f>'Cuadro Gral'!Z161</f>
        <v>218126</v>
      </c>
      <c r="Q161" s="137">
        <f>'Cuadro Gral'!AA161</f>
        <v>185282</v>
      </c>
      <c r="R161" s="137">
        <f>'Cuadro Gral'!AB161</f>
        <v>205315</v>
      </c>
      <c r="S161" s="115"/>
      <c r="T161" s="27" t="s">
        <v>128</v>
      </c>
      <c r="U161" s="137">
        <f>'Cuadro Gral'!AB161</f>
        <v>205315</v>
      </c>
      <c r="V161" s="137">
        <f>'Cuadro Gral'!AC161</f>
        <v>140143</v>
      </c>
      <c r="W161" s="137">
        <f>'Cuadro Gral'!AD161</f>
        <v>223135</v>
      </c>
      <c r="X161" s="137">
        <f>'Cuadro Gral'!AE161</f>
        <v>193317</v>
      </c>
      <c r="Y161" s="137">
        <f>'Cuadro Gral'!AF161</f>
        <v>220764</v>
      </c>
      <c r="Z161" s="137">
        <f>'Cuadro Gral'!AG161</f>
        <v>238078</v>
      </c>
      <c r="AA161" s="137">
        <f>'Cuadro Gral'!AH161</f>
        <v>225468</v>
      </c>
    </row>
    <row r="162" spans="1:27" ht="15.75" customHeight="1" x14ac:dyDescent="0.25">
      <c r="A162" s="151"/>
      <c r="B162" s="27" t="s">
        <v>131</v>
      </c>
      <c r="C162" s="137">
        <f>'Cuadro Gral'!P162</f>
        <v>89339</v>
      </c>
      <c r="D162" s="137">
        <f>'Cuadro Gral'!Q162</f>
        <v>125186</v>
      </c>
      <c r="E162" s="137">
        <f>'Cuadro Gral'!R162</f>
        <v>135921</v>
      </c>
      <c r="F162" s="137">
        <f>'Cuadro Gral'!S162</f>
        <v>150251</v>
      </c>
      <c r="G162" s="137">
        <f>'Cuadro Gral'!T162</f>
        <v>154625</v>
      </c>
      <c r="H162" s="137">
        <f>'Cuadro Gral'!U162</f>
        <v>172218</v>
      </c>
      <c r="I162" s="137">
        <f>'Cuadro Gral'!V162</f>
        <v>134166</v>
      </c>
      <c r="J162" s="115"/>
      <c r="K162" s="27" t="s">
        <v>131</v>
      </c>
      <c r="L162" s="137">
        <f>'Cuadro Gral'!V162</f>
        <v>134166</v>
      </c>
      <c r="M162" s="137">
        <f>'Cuadro Gral'!W162</f>
        <v>114955</v>
      </c>
      <c r="N162" s="137">
        <f>'Cuadro Gral'!X162</f>
        <v>154841</v>
      </c>
      <c r="O162" s="137">
        <f>'Cuadro Gral'!Y162</f>
        <v>189278</v>
      </c>
      <c r="P162" s="137">
        <f>'Cuadro Gral'!Z162</f>
        <v>197199</v>
      </c>
      <c r="Q162" s="137">
        <f>'Cuadro Gral'!AA162</f>
        <v>218965</v>
      </c>
      <c r="R162" s="137">
        <f>'Cuadro Gral'!AB162</f>
        <v>209940</v>
      </c>
      <c r="S162" s="115"/>
      <c r="T162" s="27" t="s">
        <v>131</v>
      </c>
      <c r="U162" s="137">
        <f>'Cuadro Gral'!AB162</f>
        <v>209940</v>
      </c>
      <c r="V162" s="137">
        <f>'Cuadro Gral'!AC162</f>
        <v>139535</v>
      </c>
      <c r="W162" s="137">
        <f>'Cuadro Gral'!AD162</f>
        <v>195814</v>
      </c>
      <c r="X162" s="137">
        <f>'Cuadro Gral'!AE162</f>
        <v>179029</v>
      </c>
      <c r="Y162" s="137">
        <f>'Cuadro Gral'!AF162</f>
        <v>178402</v>
      </c>
      <c r="Z162" s="137">
        <f>'Cuadro Gral'!AG162</f>
        <v>223520</v>
      </c>
      <c r="AA162" s="137">
        <f>'Cuadro Gral'!AH162</f>
        <v>180064</v>
      </c>
    </row>
    <row r="163" spans="1:27" ht="15.75" customHeight="1" x14ac:dyDescent="0.25">
      <c r="A163" s="151"/>
      <c r="B163" s="27" t="s">
        <v>130</v>
      </c>
      <c r="C163" s="137">
        <f>'Cuadro Gral'!P163</f>
        <v>49932</v>
      </c>
      <c r="D163" s="137">
        <f>'Cuadro Gral'!Q163</f>
        <v>67717</v>
      </c>
      <c r="E163" s="137">
        <f>'Cuadro Gral'!R163</f>
        <v>67224</v>
      </c>
      <c r="F163" s="137">
        <f>'Cuadro Gral'!S163</f>
        <v>78876</v>
      </c>
      <c r="G163" s="137">
        <f>'Cuadro Gral'!T163</f>
        <v>89717</v>
      </c>
      <c r="H163" s="137">
        <f>'Cuadro Gral'!U163</f>
        <v>99352</v>
      </c>
      <c r="I163" s="137">
        <f>'Cuadro Gral'!V163</f>
        <v>141335</v>
      </c>
      <c r="J163" s="115"/>
      <c r="K163" s="27" t="s">
        <v>130</v>
      </c>
      <c r="L163" s="137">
        <f>'Cuadro Gral'!V163</f>
        <v>141335</v>
      </c>
      <c r="M163" s="137">
        <f>'Cuadro Gral'!W163</f>
        <v>70163</v>
      </c>
      <c r="N163" s="137">
        <f>'Cuadro Gral'!X163</f>
        <v>71613</v>
      </c>
      <c r="O163" s="137">
        <f>'Cuadro Gral'!Y163</f>
        <v>102526</v>
      </c>
      <c r="P163" s="137">
        <f>'Cuadro Gral'!Z163</f>
        <v>137936</v>
      </c>
      <c r="Q163" s="137">
        <f>'Cuadro Gral'!AA163</f>
        <v>186961</v>
      </c>
      <c r="R163" s="137">
        <f>'Cuadro Gral'!AB163</f>
        <v>175165</v>
      </c>
      <c r="S163" s="115"/>
      <c r="T163" s="27" t="s">
        <v>130</v>
      </c>
      <c r="U163" s="137">
        <f>'Cuadro Gral'!AB163</f>
        <v>175165</v>
      </c>
      <c r="V163" s="137">
        <f>'Cuadro Gral'!AC163</f>
        <v>170776</v>
      </c>
      <c r="W163" s="137">
        <f>'Cuadro Gral'!AD163</f>
        <v>226064</v>
      </c>
      <c r="X163" s="137">
        <f>'Cuadro Gral'!AE163</f>
        <v>226533</v>
      </c>
      <c r="Y163" s="137">
        <f>'Cuadro Gral'!AF163</f>
        <v>246573</v>
      </c>
      <c r="Z163" s="137">
        <f>'Cuadro Gral'!AG163</f>
        <v>285738</v>
      </c>
      <c r="AA163" s="137">
        <f>'Cuadro Gral'!AH163</f>
        <v>312580</v>
      </c>
    </row>
    <row r="164" spans="1:27" ht="15.75" customHeight="1" x14ac:dyDescent="0.25">
      <c r="A164" s="151"/>
      <c r="B164" s="27" t="s">
        <v>129</v>
      </c>
      <c r="C164" s="23">
        <f>'Cuadro Gral'!P164</f>
        <v>154</v>
      </c>
      <c r="D164" s="23">
        <f>'Cuadro Gral'!Q164</f>
        <v>158</v>
      </c>
      <c r="E164" s="23">
        <f>'Cuadro Gral'!R164</f>
        <v>216</v>
      </c>
      <c r="F164" s="23">
        <f>'Cuadro Gral'!S164</f>
        <v>183</v>
      </c>
      <c r="G164" s="23">
        <f>'Cuadro Gral'!T164</f>
        <v>170</v>
      </c>
      <c r="H164" s="23">
        <f>'Cuadro Gral'!U164</f>
        <v>294</v>
      </c>
      <c r="I164" s="23">
        <f>'Cuadro Gral'!V164</f>
        <v>254</v>
      </c>
      <c r="J164" s="45"/>
      <c r="K164" s="27" t="s">
        <v>129</v>
      </c>
      <c r="L164" s="23">
        <f>'Cuadro Gral'!V164</f>
        <v>254</v>
      </c>
      <c r="M164" s="23">
        <f>'Cuadro Gral'!W164</f>
        <v>402</v>
      </c>
      <c r="N164" s="23">
        <f>'Cuadro Gral'!X164</f>
        <v>797</v>
      </c>
      <c r="O164" s="23">
        <f>'Cuadro Gral'!Y164</f>
        <v>1118</v>
      </c>
      <c r="P164" s="23">
        <f>'Cuadro Gral'!Z164</f>
        <v>976</v>
      </c>
      <c r="Q164" s="23">
        <f>'Cuadro Gral'!AA164</f>
        <v>795</v>
      </c>
      <c r="R164" s="23">
        <f>'Cuadro Gral'!AB164</f>
        <v>567</v>
      </c>
      <c r="S164" s="45"/>
      <c r="T164" s="27" t="s">
        <v>129</v>
      </c>
      <c r="U164" s="23">
        <f>'Cuadro Gral'!AB164</f>
        <v>567</v>
      </c>
      <c r="V164" s="23">
        <f>'Cuadro Gral'!AC164</f>
        <v>402</v>
      </c>
      <c r="W164" s="23">
        <f>'Cuadro Gral'!AD164</f>
        <v>334</v>
      </c>
      <c r="X164" s="23">
        <f>'Cuadro Gral'!AE164</f>
        <v>165</v>
      </c>
      <c r="Y164" s="23">
        <f>'Cuadro Gral'!AF164</f>
        <v>181</v>
      </c>
      <c r="Z164" s="23">
        <f>'Cuadro Gral'!AG164</f>
        <v>130</v>
      </c>
      <c r="AA164" s="23">
        <f>'Cuadro Gral'!AH164</f>
        <v>278</v>
      </c>
    </row>
    <row r="165" spans="1:27" ht="15.75" customHeight="1" x14ac:dyDescent="0.25">
      <c r="A165" s="151"/>
      <c r="B165" s="27" t="s">
        <v>134</v>
      </c>
      <c r="C165" s="137">
        <f>'Cuadro Gral'!P165</f>
        <v>1529</v>
      </c>
      <c r="D165" s="137">
        <f>'Cuadro Gral'!Q165</f>
        <v>1834</v>
      </c>
      <c r="E165" s="137">
        <f>'Cuadro Gral'!R165</f>
        <v>2064</v>
      </c>
      <c r="F165" s="137">
        <f>'Cuadro Gral'!S165</f>
        <v>2245</v>
      </c>
      <c r="G165" s="137">
        <f>'Cuadro Gral'!T165</f>
        <v>2480</v>
      </c>
      <c r="H165" s="137">
        <f>'Cuadro Gral'!U165</f>
        <v>2512</v>
      </c>
      <c r="I165" s="137">
        <f>'Cuadro Gral'!V165</f>
        <v>2462</v>
      </c>
      <c r="J165" s="115"/>
      <c r="K165" s="27" t="s">
        <v>134</v>
      </c>
      <c r="L165" s="137">
        <f>'Cuadro Gral'!V165</f>
        <v>2462</v>
      </c>
      <c r="M165" s="137">
        <f>'Cuadro Gral'!W165</f>
        <v>2529</v>
      </c>
      <c r="N165" s="137">
        <f>'Cuadro Gral'!X165</f>
        <v>2524</v>
      </c>
      <c r="O165" s="137">
        <f>'Cuadro Gral'!Y165</f>
        <v>2625</v>
      </c>
      <c r="P165" s="137">
        <f>'Cuadro Gral'!Z165</f>
        <v>2739</v>
      </c>
      <c r="Q165" s="137">
        <f>'Cuadro Gral'!AA165</f>
        <v>2750</v>
      </c>
      <c r="R165" s="137">
        <f>'Cuadro Gral'!AB165</f>
        <v>3068</v>
      </c>
      <c r="S165" s="115"/>
      <c r="T165" s="27" t="s">
        <v>134</v>
      </c>
      <c r="U165" s="137">
        <f>'Cuadro Gral'!AB165</f>
        <v>3068</v>
      </c>
      <c r="V165" s="137">
        <f>'Cuadro Gral'!AC165</f>
        <v>3317</v>
      </c>
      <c r="W165" s="137">
        <f>'Cuadro Gral'!AD165</f>
        <v>3598</v>
      </c>
      <c r="X165" s="137">
        <f>'Cuadro Gral'!AE165</f>
        <v>3969</v>
      </c>
      <c r="Y165" s="137">
        <f>'Cuadro Gral'!AF165</f>
        <v>4328</v>
      </c>
      <c r="Z165" s="137">
        <f>'Cuadro Gral'!AG165</f>
        <v>4423</v>
      </c>
      <c r="AA165" s="137">
        <f>'Cuadro Gral'!AH165</f>
        <v>4909</v>
      </c>
    </row>
    <row r="166" spans="1:27" ht="15.75" customHeight="1" x14ac:dyDescent="0.25">
      <c r="A166" s="151"/>
      <c r="B166" s="27" t="s">
        <v>132</v>
      </c>
      <c r="C166" s="137">
        <f>'Cuadro Gral'!P166</f>
        <v>17348.294999999998</v>
      </c>
      <c r="D166" s="137">
        <f>'Cuadro Gral'!Q166</f>
        <v>21486.48</v>
      </c>
      <c r="E166" s="137">
        <f>'Cuadro Gral'!R166</f>
        <v>23950.404999999999</v>
      </c>
      <c r="F166" s="137">
        <f>'Cuadro Gral'!S166</f>
        <v>26335.522000000001</v>
      </c>
      <c r="G166" s="137">
        <f>'Cuadro Gral'!T166</f>
        <v>26802.401000000002</v>
      </c>
      <c r="H166" s="137">
        <f>'Cuadro Gral'!U166</f>
        <v>29237.542000000001</v>
      </c>
      <c r="I166" s="137">
        <f>'Cuadro Gral'!V166</f>
        <v>29811.899000000001</v>
      </c>
      <c r="J166" s="115"/>
      <c r="K166" s="27" t="s">
        <v>132</v>
      </c>
      <c r="L166" s="137">
        <f>'Cuadro Gral'!V166</f>
        <v>29811.899000000001</v>
      </c>
      <c r="M166" s="137">
        <f>'Cuadro Gral'!W166</f>
        <v>27941.960999999999</v>
      </c>
      <c r="N166" s="137">
        <f>'Cuadro Gral'!X166</f>
        <v>28015.148000000001</v>
      </c>
      <c r="O166" s="137">
        <f>'Cuadro Gral'!Y166</f>
        <v>31856.11</v>
      </c>
      <c r="P166" s="137">
        <f>'Cuadro Gral'!Z166</f>
        <v>36053.864999999998</v>
      </c>
      <c r="Q166" s="137">
        <f>'Cuadro Gral'!AA166</f>
        <v>37975.464999999997</v>
      </c>
      <c r="R166" s="137">
        <f>'Cuadro Gral'!AB166</f>
        <v>34976.824000000001</v>
      </c>
      <c r="S166" s="115"/>
      <c r="T166" s="27" t="s">
        <v>132</v>
      </c>
      <c r="U166" s="137">
        <f>'Cuadro Gral'!AB166</f>
        <v>34976.824000000001</v>
      </c>
      <c r="V166" s="137">
        <f>'Cuadro Gral'!AC166</f>
        <v>33139.623</v>
      </c>
      <c r="W166" s="137">
        <f>'Cuadro Gral'!AD166</f>
        <v>32287.651000000002</v>
      </c>
      <c r="X166" s="137">
        <f>'Cuadro Gral'!AE166</f>
        <v>29907.111000000001</v>
      </c>
      <c r="Y166" s="137">
        <f>'Cuadro Gral'!AF166</f>
        <v>30536.628000000001</v>
      </c>
      <c r="Z166" s="137">
        <f>'Cuadro Gral'!AG166</f>
        <v>32418.524000000001</v>
      </c>
      <c r="AA166" s="137">
        <f>'Cuadro Gral'!AH166</f>
        <v>33091.824999999997</v>
      </c>
    </row>
    <row r="167" spans="1:27" ht="15.75" customHeight="1" x14ac:dyDescent="0.25">
      <c r="A167" s="151"/>
      <c r="B167" s="27" t="s">
        <v>133</v>
      </c>
      <c r="C167" s="137">
        <f>'Cuadro Gral'!P167</f>
        <v>9993.0969999999998</v>
      </c>
      <c r="D167" s="137">
        <f>'Cuadro Gral'!Q167</f>
        <v>12577.429</v>
      </c>
      <c r="E167" s="137">
        <f>'Cuadro Gral'!R167</f>
        <v>13554.977000000001</v>
      </c>
      <c r="F167" s="137">
        <f>'Cuadro Gral'!S167</f>
        <v>14274.672</v>
      </c>
      <c r="G167" s="137">
        <f>'Cuadro Gral'!T167</f>
        <v>14404.605</v>
      </c>
      <c r="H167" s="137">
        <f>'Cuadro Gral'!U167</f>
        <v>14668.109</v>
      </c>
      <c r="I167" s="137">
        <f>'Cuadro Gral'!V167</f>
        <v>15366.772999999999</v>
      </c>
      <c r="J167" s="115"/>
      <c r="K167" s="27" t="s">
        <v>133</v>
      </c>
      <c r="L167" s="137">
        <f>'Cuadro Gral'!V167</f>
        <v>15366.772999999999</v>
      </c>
      <c r="M167" s="137">
        <f>'Cuadro Gral'!W167</f>
        <v>15023.154</v>
      </c>
      <c r="N167" s="137">
        <f>'Cuadro Gral'!X167</f>
        <v>15681.034</v>
      </c>
      <c r="O167" s="137">
        <f>'Cuadro Gral'!Y167</f>
        <v>16898.067999999999</v>
      </c>
      <c r="P167" s="137">
        <f>'Cuadro Gral'!Z167</f>
        <v>21342.724999999999</v>
      </c>
      <c r="Q167" s="137">
        <f>'Cuadro Gral'!AA167</f>
        <v>20222.458999999999</v>
      </c>
      <c r="R167" s="137">
        <f>'Cuadro Gral'!AB167</f>
        <v>20701.624</v>
      </c>
      <c r="S167" s="115"/>
      <c r="T167" s="27" t="s">
        <v>133</v>
      </c>
      <c r="U167" s="137">
        <f>'Cuadro Gral'!AB167</f>
        <v>20701.624</v>
      </c>
      <c r="V167" s="137">
        <f>'Cuadro Gral'!AC167</f>
        <v>21046.822</v>
      </c>
      <c r="W167" s="137">
        <f>'Cuadro Gral'!AD167</f>
        <v>21138.295999999998</v>
      </c>
      <c r="X167" s="137">
        <f>'Cuadro Gral'!AE167</f>
        <v>21180.932000000001</v>
      </c>
      <c r="Y167" s="137">
        <f>'Cuadro Gral'!AF167</f>
        <v>21598.059000000001</v>
      </c>
      <c r="Z167" s="137">
        <f>'Cuadro Gral'!AG167</f>
        <v>22907.034</v>
      </c>
      <c r="AA167" s="137">
        <f>'Cuadro Gral'!AH167</f>
        <v>22827.231</v>
      </c>
    </row>
    <row r="168" spans="1:27" ht="15.75" customHeight="1" x14ac:dyDescent="0.25">
      <c r="A168" s="151"/>
      <c r="B168" s="27" t="s">
        <v>105</v>
      </c>
      <c r="C168" s="137">
        <f>'Cuadro Gral'!P168</f>
        <v>65445</v>
      </c>
      <c r="D168" s="137">
        <f>'Cuadro Gral'!Q168</f>
        <v>74212</v>
      </c>
      <c r="E168" s="137">
        <f>'Cuadro Gral'!R168</f>
        <v>64663</v>
      </c>
      <c r="F168" s="137">
        <f>'Cuadro Gral'!S168</f>
        <v>67165</v>
      </c>
      <c r="G168" s="137">
        <f>'Cuadro Gral'!T168</f>
        <v>78155</v>
      </c>
      <c r="H168" s="137">
        <f>'Cuadro Gral'!U168</f>
        <v>81923</v>
      </c>
      <c r="I168" s="137">
        <f>'Cuadro Gral'!V168</f>
        <v>89372</v>
      </c>
      <c r="J168" s="115"/>
      <c r="K168" s="27" t="s">
        <v>105</v>
      </c>
      <c r="L168" s="137">
        <f>'Cuadro Gral'!V168</f>
        <v>89372</v>
      </c>
      <c r="M168" s="137">
        <f>'Cuadro Gral'!W168</f>
        <v>93632</v>
      </c>
      <c r="N168" s="137">
        <f>'Cuadro Gral'!X168</f>
        <v>106327</v>
      </c>
      <c r="O168" s="137">
        <f>'Cuadro Gral'!Y168</f>
        <v>113427</v>
      </c>
      <c r="P168" s="137">
        <f>'Cuadro Gral'!Z168</f>
        <v>112041</v>
      </c>
      <c r="Q168" s="137">
        <f>'Cuadro Gral'!AA168</f>
        <v>111947</v>
      </c>
      <c r="R168" s="137">
        <f>'Cuadro Gral'!AB168</f>
        <v>113317</v>
      </c>
      <c r="S168" s="115"/>
      <c r="T168" s="27" t="s">
        <v>105</v>
      </c>
      <c r="U168" s="137">
        <f>'Cuadro Gral'!AB168</f>
        <v>113317</v>
      </c>
      <c r="V168" s="137">
        <f>'Cuadro Gral'!AC168</f>
        <v>120906</v>
      </c>
      <c r="W168" s="137">
        <f>'Cuadro Gral'!AD168</f>
        <v>134079</v>
      </c>
      <c r="X168" s="137">
        <f>'Cuadro Gral'!AE168</f>
        <v>150251</v>
      </c>
      <c r="Y168" s="137">
        <f>'Cuadro Gral'!AF168</f>
        <v>160580</v>
      </c>
      <c r="Z168" s="137">
        <f>'Cuadro Gral'!AG168</f>
        <v>173080</v>
      </c>
      <c r="AA168" s="137">
        <f>'Cuadro Gral'!AH168</f>
        <v>209270</v>
      </c>
    </row>
    <row r="169" spans="1:27" ht="15.75" customHeight="1" x14ac:dyDescent="0.25">
      <c r="A169" s="151"/>
      <c r="B169" s="27" t="s">
        <v>106</v>
      </c>
      <c r="C169" s="137">
        <f>'Cuadro Gral'!P169</f>
        <v>6607</v>
      </c>
      <c r="D169" s="137">
        <f>'Cuadro Gral'!Q169</f>
        <v>6973</v>
      </c>
      <c r="E169" s="137">
        <f>'Cuadro Gral'!R169</f>
        <v>6828</v>
      </c>
      <c r="F169" s="137">
        <f>'Cuadro Gral'!S169</f>
        <v>7828</v>
      </c>
      <c r="G169" s="137">
        <f>'Cuadro Gral'!T169</f>
        <v>8489</v>
      </c>
      <c r="H169" s="137">
        <f>'Cuadro Gral'!U169</f>
        <v>8425</v>
      </c>
      <c r="I169" s="137">
        <f>'Cuadro Gral'!V169</f>
        <v>10015</v>
      </c>
      <c r="J169" s="115"/>
      <c r="K169" s="27" t="s">
        <v>106</v>
      </c>
      <c r="L169" s="137">
        <f>'Cuadro Gral'!V169</f>
        <v>10015</v>
      </c>
      <c r="M169" s="137">
        <f>'Cuadro Gral'!W169</f>
        <v>10141</v>
      </c>
      <c r="N169" s="137">
        <f>'Cuadro Gral'!X169</f>
        <v>11257</v>
      </c>
      <c r="O169" s="137">
        <f>'Cuadro Gral'!Y169</f>
        <v>11145</v>
      </c>
      <c r="P169" s="137">
        <f>'Cuadro Gral'!Z169</f>
        <v>10996</v>
      </c>
      <c r="Q169" s="137">
        <f>'Cuadro Gral'!AA169</f>
        <v>12264</v>
      </c>
      <c r="R169" s="137">
        <f>'Cuadro Gral'!AB169</f>
        <v>12407</v>
      </c>
      <c r="S169" s="115"/>
      <c r="T169" s="27" t="s">
        <v>106</v>
      </c>
      <c r="U169" s="137">
        <f>'Cuadro Gral'!AB169</f>
        <v>12407</v>
      </c>
      <c r="V169" s="137">
        <f>'Cuadro Gral'!AC169</f>
        <v>12915</v>
      </c>
      <c r="W169" s="137">
        <f>'Cuadro Gral'!AD169</f>
        <v>14790</v>
      </c>
      <c r="X169" s="137">
        <f>'Cuadro Gral'!AE169</f>
        <v>16872</v>
      </c>
      <c r="Y169" s="137">
        <f>'Cuadro Gral'!AF169</f>
        <v>16169</v>
      </c>
      <c r="Z169" s="137">
        <f>'Cuadro Gral'!AG169</f>
        <v>18466</v>
      </c>
      <c r="AA169" s="137">
        <f>'Cuadro Gral'!AH169</f>
        <v>19326</v>
      </c>
    </row>
    <row r="170" spans="1:27" ht="15.75" customHeight="1" x14ac:dyDescent="0.25">
      <c r="A170" s="151"/>
      <c r="B170" s="92" t="s">
        <v>107</v>
      </c>
      <c r="C170" s="161">
        <f>'Cuadro Gral'!P170</f>
        <v>24497</v>
      </c>
      <c r="D170" s="161">
        <f>'Cuadro Gral'!Q170</f>
        <v>27236</v>
      </c>
      <c r="E170" s="161">
        <f>'Cuadro Gral'!R170</f>
        <v>23792</v>
      </c>
      <c r="F170" s="161">
        <f>'Cuadro Gral'!S170</f>
        <v>25688</v>
      </c>
      <c r="G170" s="161">
        <f>'Cuadro Gral'!T170</f>
        <v>33746</v>
      </c>
      <c r="H170" s="161">
        <f>'Cuadro Gral'!U170</f>
        <v>33620</v>
      </c>
      <c r="I170" s="161">
        <f>'Cuadro Gral'!V170</f>
        <v>39472</v>
      </c>
      <c r="J170" s="115"/>
      <c r="K170" s="92" t="s">
        <v>107</v>
      </c>
      <c r="L170" s="161">
        <f>'Cuadro Gral'!V170</f>
        <v>39472</v>
      </c>
      <c r="M170" s="161">
        <f>'Cuadro Gral'!W170</f>
        <v>41935</v>
      </c>
      <c r="N170" s="161">
        <f>'Cuadro Gral'!X170</f>
        <v>50572</v>
      </c>
      <c r="O170" s="161">
        <f>'Cuadro Gral'!Y170</f>
        <v>53469</v>
      </c>
      <c r="P170" s="161">
        <f>'Cuadro Gral'!Z170</f>
        <v>54780</v>
      </c>
      <c r="Q170" s="161">
        <f>'Cuadro Gral'!AA170</f>
        <v>57293</v>
      </c>
      <c r="R170" s="161">
        <f>'Cuadro Gral'!AB170</f>
        <v>59814</v>
      </c>
      <c r="S170" s="115"/>
      <c r="T170" s="92" t="s">
        <v>107</v>
      </c>
      <c r="U170" s="161">
        <f>'Cuadro Gral'!AB170</f>
        <v>59814</v>
      </c>
      <c r="V170" s="161">
        <f>'Cuadro Gral'!AC170</f>
        <v>71673</v>
      </c>
      <c r="W170" s="161">
        <f>'Cuadro Gral'!AD170</f>
        <v>86188</v>
      </c>
      <c r="X170" s="161">
        <f>'Cuadro Gral'!AE170</f>
        <v>99762</v>
      </c>
      <c r="Y170" s="161">
        <f>'Cuadro Gral'!AF170</f>
        <v>106321</v>
      </c>
      <c r="Z170" s="161">
        <f>'Cuadro Gral'!AG170</f>
        <v>111252</v>
      </c>
      <c r="AA170" s="161">
        <f>'Cuadro Gral'!AH170</f>
        <v>132708</v>
      </c>
    </row>
    <row r="171" spans="1:27" ht="15.75" customHeight="1" x14ac:dyDescent="0.25">
      <c r="A171" s="15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5.75" customHeight="1" x14ac:dyDescent="0.25">
      <c r="A172" s="151"/>
      <c r="B172" s="43" t="s">
        <v>276</v>
      </c>
      <c r="C172" s="12"/>
      <c r="D172" s="12"/>
      <c r="E172" s="12"/>
      <c r="F172" s="12"/>
      <c r="G172" s="12"/>
      <c r="H172" s="12"/>
      <c r="I172" s="12"/>
      <c r="J172" s="12"/>
      <c r="K172" s="43" t="s">
        <v>276</v>
      </c>
      <c r="L172" s="12"/>
      <c r="M172" s="12"/>
      <c r="N172" s="12"/>
      <c r="O172" s="12"/>
      <c r="P172" s="12"/>
      <c r="Q172" s="12"/>
      <c r="R172" s="12"/>
      <c r="S172" s="12"/>
      <c r="T172" s="43" t="s">
        <v>276</v>
      </c>
      <c r="U172" s="12"/>
      <c r="V172" s="12"/>
      <c r="W172" s="12"/>
      <c r="X172" s="12"/>
      <c r="Y172" s="12"/>
      <c r="Z172" s="12"/>
      <c r="AA172" s="12"/>
    </row>
    <row r="173" spans="1:27" ht="15.75" customHeight="1" x14ac:dyDescent="0.25">
      <c r="A173" s="151"/>
      <c r="B173" s="9"/>
      <c r="C173" s="10">
        <v>1934</v>
      </c>
      <c r="D173" s="10">
        <v>1935</v>
      </c>
      <c r="E173" s="10">
        <v>1936</v>
      </c>
      <c r="F173" s="10">
        <v>1937</v>
      </c>
      <c r="G173" s="10">
        <v>1938</v>
      </c>
      <c r="H173" s="10">
        <v>1939</v>
      </c>
      <c r="I173" s="10">
        <v>1940</v>
      </c>
      <c r="J173" s="21"/>
      <c r="K173" s="9"/>
      <c r="L173" s="10">
        <v>1940</v>
      </c>
      <c r="M173" s="10">
        <v>1941</v>
      </c>
      <c r="N173" s="10">
        <v>1942</v>
      </c>
      <c r="O173" s="10">
        <v>1943</v>
      </c>
      <c r="P173" s="10">
        <v>1944</v>
      </c>
      <c r="Q173" s="10">
        <v>1945</v>
      </c>
      <c r="R173" s="10">
        <v>1946</v>
      </c>
      <c r="S173" s="21"/>
      <c r="T173" s="9"/>
      <c r="U173" s="10">
        <v>1946</v>
      </c>
      <c r="V173" s="10">
        <v>1947</v>
      </c>
      <c r="W173" s="10">
        <v>1948</v>
      </c>
      <c r="X173" s="10">
        <v>1949</v>
      </c>
      <c r="Y173" s="10">
        <v>1950</v>
      </c>
      <c r="Z173" s="10">
        <v>1951</v>
      </c>
      <c r="AA173" s="10">
        <v>1952</v>
      </c>
    </row>
    <row r="174" spans="1:27" ht="15.75" customHeight="1" x14ac:dyDescent="0.25">
      <c r="A174" s="151"/>
      <c r="B174" s="7" t="s">
        <v>149</v>
      </c>
      <c r="C174" s="21"/>
      <c r="D174" s="21"/>
      <c r="E174" s="21"/>
      <c r="F174" s="21"/>
      <c r="G174" s="21"/>
      <c r="H174" s="21"/>
      <c r="I174" s="21"/>
      <c r="J174" s="21"/>
      <c r="K174" s="7" t="s">
        <v>149</v>
      </c>
      <c r="L174" s="21"/>
      <c r="M174" s="21"/>
      <c r="N174" s="21"/>
      <c r="O174" s="21"/>
      <c r="P174" s="21"/>
      <c r="Q174" s="21"/>
      <c r="R174" s="21"/>
      <c r="S174" s="21"/>
      <c r="T174" s="7" t="s">
        <v>149</v>
      </c>
      <c r="U174" s="21"/>
      <c r="V174" s="12"/>
      <c r="W174" s="12"/>
      <c r="X174" s="12"/>
      <c r="Y174" s="12"/>
      <c r="Z174" s="12"/>
      <c r="AA174" s="12"/>
    </row>
    <row r="175" spans="1:27" ht="15.75" customHeight="1" x14ac:dyDescent="0.25">
      <c r="A175" s="151"/>
      <c r="B175" s="12" t="s">
        <v>119</v>
      </c>
      <c r="C175" s="138">
        <f>'Cuadro Gral'!Q175</f>
        <v>49.344978165938883</v>
      </c>
      <c r="D175" s="138">
        <f>'Cuadro Gral'!R175</f>
        <v>-2.6315789473684403</v>
      </c>
      <c r="E175" s="138">
        <f>'Cuadro Gral'!S175</f>
        <v>15.01501501501501</v>
      </c>
      <c r="F175" s="138">
        <f>'Cuadro Gral'!T175</f>
        <v>4.6997389033942572</v>
      </c>
      <c r="G175" s="138">
        <f>'Cuadro Gral'!U175</f>
        <v>2.9925187032418865</v>
      </c>
      <c r="H175" s="138">
        <f>'Cuadro Gral'!V175</f>
        <v>6.0532687651331685</v>
      </c>
      <c r="I175" s="138">
        <f>'Cuadro Gral'!W175</f>
        <v>5.2511415525114291</v>
      </c>
      <c r="J175" s="138"/>
      <c r="K175" s="12" t="s">
        <v>119</v>
      </c>
      <c r="L175" s="138">
        <f>'Cuadro Gral'!W175</f>
        <v>5.2511415525114291</v>
      </c>
      <c r="M175" s="138">
        <f>'Cuadro Gral'!X175</f>
        <v>15.184381778741862</v>
      </c>
      <c r="N175" s="138">
        <f>'Cuadro Gral'!Y175</f>
        <v>14.124293785310726</v>
      </c>
      <c r="O175" s="138">
        <f>'Cuadro Gral'!Z175</f>
        <v>5.4455445544554504</v>
      </c>
      <c r="P175" s="138">
        <f>'Cuadro Gral'!AA175</f>
        <v>7.6682316118935834</v>
      </c>
      <c r="Q175" s="138">
        <f>'Cuadro Gral'!AB175</f>
        <v>9.011627906976738</v>
      </c>
      <c r="R175" s="138">
        <f>'Cuadro Gral'!AC175</f>
        <v>2.0000000000000018</v>
      </c>
      <c r="S175" s="138"/>
      <c r="T175" s="12" t="s">
        <v>119</v>
      </c>
      <c r="U175" s="138">
        <f>'Cuadro Gral'!AC175</f>
        <v>2.0000000000000018</v>
      </c>
      <c r="V175" s="138">
        <f>'Cuadro Gral'!AD175</f>
        <v>-2.7450980392156765</v>
      </c>
      <c r="W175" s="138">
        <f>'Cuadro Gral'!AE175</f>
        <v>7.9301075268817023</v>
      </c>
      <c r="X175" s="138">
        <f>'Cuadro Gral'!AF175</f>
        <v>8.8418430884184431</v>
      </c>
      <c r="Y175" s="138">
        <f>'Cuadro Gral'!AG175</f>
        <v>14.416475972540033</v>
      </c>
      <c r="Z175" s="138">
        <f>'Cuadro Gral'!AH175</f>
        <v>11.099999999999998</v>
      </c>
      <c r="AA175" s="138">
        <f>'Cuadro Gral'!AI175</f>
        <v>7.4707470747074733</v>
      </c>
    </row>
    <row r="176" spans="1:27" ht="15.75" customHeight="1" x14ac:dyDescent="0.25">
      <c r="A176" s="151"/>
      <c r="B176" s="163" t="s">
        <v>120</v>
      </c>
      <c r="C176" s="138">
        <f>'Cuadro Gral'!Q176</f>
        <v>0.42357736155049786</v>
      </c>
      <c r="D176" s="138">
        <f>'Cuadro Gral'!R176</f>
        <v>41.418895588196222</v>
      </c>
      <c r="E176" s="138">
        <f>'Cuadro Gral'!S176</f>
        <v>15.563418903588854</v>
      </c>
      <c r="F176" s="138">
        <f>'Cuadro Gral'!T176</f>
        <v>-9.3682349193553662</v>
      </c>
      <c r="G176" s="138">
        <f>'Cuadro Gral'!U176</f>
        <v>8.80516452972293</v>
      </c>
      <c r="H176" s="138">
        <f>'Cuadro Gral'!V176</f>
        <v>9.1928827593481302</v>
      </c>
      <c r="I176" s="138">
        <f>'Cuadro Gral'!W176</f>
        <v>-11.794182904925055</v>
      </c>
      <c r="J176" s="138"/>
      <c r="K176" s="163" t="s">
        <v>120</v>
      </c>
      <c r="L176" s="138">
        <f>'Cuadro Gral'!W176</f>
        <v>-11.794182904925055</v>
      </c>
      <c r="M176" s="138">
        <f>'Cuadro Gral'!X176</f>
        <v>14.18710107975838</v>
      </c>
      <c r="N176" s="138">
        <f>'Cuadro Gral'!Y176</f>
        <v>25.803164403310053</v>
      </c>
      <c r="O176" s="138">
        <f>'Cuadro Gral'!Z176</f>
        <v>-3.9674465920650936</v>
      </c>
      <c r="P176" s="138">
        <f>'Cuadro Gral'!AA176</f>
        <v>-2.4565355455880677</v>
      </c>
      <c r="Q176" s="138">
        <f>'Cuadro Gral'!AB176</f>
        <v>-5.3435269821407676</v>
      </c>
      <c r="R176" s="138">
        <f>'Cuadro Gral'!AC176</f>
        <v>-1.406592579854693</v>
      </c>
      <c r="S176" s="138"/>
      <c r="T176" s="163" t="s">
        <v>120</v>
      </c>
      <c r="U176" s="138">
        <f>'Cuadro Gral'!AC176</f>
        <v>-1.406592579854693</v>
      </c>
      <c r="V176" s="138">
        <f>'Cuadro Gral'!AD176</f>
        <v>31.676482050247866</v>
      </c>
      <c r="W176" s="138">
        <f>'Cuadro Gral'!AE176</f>
        <v>-0.68587985719460454</v>
      </c>
      <c r="X176" s="138">
        <f>'Cuadro Gral'!AF176</f>
        <v>11.385588743406938</v>
      </c>
      <c r="Y176" s="138">
        <f>'Cuadro Gral'!AG176</f>
        <v>-0.47016254565048765</v>
      </c>
      <c r="Z176" s="138">
        <f>'Cuadro Gral'!AH176</f>
        <v>25.158698680221004</v>
      </c>
      <c r="AA176" s="138">
        <f>'Cuadro Gral'!AI176</f>
        <v>3.8526755609223473</v>
      </c>
    </row>
    <row r="177" spans="1:27" ht="15.75" customHeight="1" x14ac:dyDescent="0.25">
      <c r="A177" s="151"/>
      <c r="B177" s="164" t="s">
        <v>121</v>
      </c>
      <c r="C177" s="138">
        <f>'Cuadro Gral'!Q177</f>
        <v>27.1327457312589</v>
      </c>
      <c r="D177" s="138">
        <f>'Cuadro Gral'!R177</f>
        <v>22.479594820327886</v>
      </c>
      <c r="E177" s="138">
        <f>'Cuadro Gral'!S177</f>
        <v>19.851566885221207</v>
      </c>
      <c r="F177" s="138">
        <f>'Cuadro Gral'!T177</f>
        <v>22.157703649208372</v>
      </c>
      <c r="G177" s="138">
        <f>'Cuadro Gral'!U177</f>
        <v>7.4475111994779741</v>
      </c>
      <c r="H177" s="138">
        <f>'Cuadro Gral'!V177</f>
        <v>23.612878804477511</v>
      </c>
      <c r="I177" s="138">
        <f>'Cuadro Gral'!W177</f>
        <v>11.683294859185068</v>
      </c>
      <c r="J177" s="138"/>
      <c r="K177" s="164" t="s">
        <v>121</v>
      </c>
      <c r="L177" s="138">
        <f>'Cuadro Gral'!W177</f>
        <v>11.683294859185068</v>
      </c>
      <c r="M177" s="138">
        <f>'Cuadro Gral'!X177</f>
        <v>2.4573147631148151</v>
      </c>
      <c r="N177" s="138">
        <f>'Cuadro Gral'!Y177</f>
        <v>19.671762780093061</v>
      </c>
      <c r="O177" s="138">
        <f>'Cuadro Gral'!Z177</f>
        <v>17.999088262972119</v>
      </c>
      <c r="P177" s="138">
        <f>'Cuadro Gral'!AA177</f>
        <v>25.621263487339153</v>
      </c>
      <c r="Q177" s="138">
        <f>'Cuadro Gral'!AB177</f>
        <v>4.6513386085514252</v>
      </c>
      <c r="R177" s="138">
        <f>'Cuadro Gral'!AC177</f>
        <v>23.366433601755276</v>
      </c>
      <c r="S177" s="138"/>
      <c r="T177" s="164" t="s">
        <v>121</v>
      </c>
      <c r="U177" s="138">
        <f>'Cuadro Gral'!AC177</f>
        <v>23.366433601755276</v>
      </c>
      <c r="V177" s="138">
        <f>'Cuadro Gral'!AD177</f>
        <v>-23.373090894800942</v>
      </c>
      <c r="W177" s="138">
        <f>'Cuadro Gral'!AE177</f>
        <v>4.2941622143729763</v>
      </c>
      <c r="X177" s="138">
        <f>'Cuadro Gral'!AF177</f>
        <v>20.374041358870155</v>
      </c>
      <c r="Y177" s="138">
        <f>'Cuadro Gral'!AG177</f>
        <v>22.346025513227929</v>
      </c>
      <c r="Z177" s="138">
        <f>'Cuadro Gral'!AH177</f>
        <v>35.398866755466194</v>
      </c>
      <c r="AA177" s="138">
        <f>'Cuadro Gral'!AI177</f>
        <v>-14.61630383414424</v>
      </c>
    </row>
    <row r="178" spans="1:27" ht="15.75" customHeight="1" x14ac:dyDescent="0.25">
      <c r="A178" s="151"/>
      <c r="B178" s="196" t="s">
        <v>122</v>
      </c>
      <c r="C178" s="138">
        <f>'Cuadro Gral'!Q178</f>
        <v>31.294920504319634</v>
      </c>
      <c r="D178" s="138">
        <f>'Cuadro Gral'!R178</f>
        <v>-2.2726016035388485</v>
      </c>
      <c r="E178" s="138">
        <f>'Cuadro Gral'!S178</f>
        <v>5.1356040888687726</v>
      </c>
      <c r="F178" s="138">
        <f>'Cuadro Gral'!T178</f>
        <v>3.8227643734864092</v>
      </c>
      <c r="G178" s="138">
        <f>'Cuadro Gral'!U178</f>
        <v>-0.75160688368235418</v>
      </c>
      <c r="H178" s="138">
        <f>'Cuadro Gral'!V178</f>
        <v>1.779216935638317</v>
      </c>
      <c r="I178" s="138">
        <f>'Cuadro Gral'!W178</f>
        <v>-1.4795682739510485</v>
      </c>
      <c r="J178" s="138"/>
      <c r="K178" s="288" t="s">
        <v>122</v>
      </c>
      <c r="L178" s="138">
        <f>'Cuadro Gral'!W178</f>
        <v>-1.4795682739510485</v>
      </c>
      <c r="M178" s="138">
        <f>'Cuadro Gral'!X178</f>
        <v>11.293794923434852</v>
      </c>
      <c r="N178" s="138">
        <f>'Cuadro Gral'!Y178</f>
        <v>7.5160288910035344</v>
      </c>
      <c r="O178" s="138">
        <f>'Cuadro Gral'!Z178</f>
        <v>6.2448310384353167</v>
      </c>
      <c r="P178" s="138">
        <f>'Cuadro Gral'!AA178</f>
        <v>9.2523045407989066</v>
      </c>
      <c r="Q178" s="138">
        <f>'Cuadro Gral'!AB178</f>
        <v>0.18750000000000711</v>
      </c>
      <c r="R178" s="138">
        <f>'Cuadro Gral'!AC178</f>
        <v>-1.1353711790393017</v>
      </c>
      <c r="S178" s="138"/>
      <c r="T178" s="196" t="s">
        <v>122</v>
      </c>
      <c r="U178" s="138">
        <f>'Cuadro Gral'!AC178</f>
        <v>-1.1353711790393017</v>
      </c>
      <c r="V178" s="138">
        <f>'Cuadro Gral'!AD178</f>
        <v>0.76728924785460784</v>
      </c>
      <c r="W178" s="138">
        <f>'Cuadro Gral'!AE178</f>
        <v>3.0057108506165164E-2</v>
      </c>
      <c r="X178" s="138">
        <f>'Cuadro Gral'!AF178</f>
        <v>-10.828575721153843</v>
      </c>
      <c r="Y178" s="138">
        <f>'Cuadro Gral'!AG178</f>
        <v>18.402763152352474</v>
      </c>
      <c r="Z178" s="138">
        <f>'Cuadro Gral'!AH178</f>
        <v>-0.19921736036997428</v>
      </c>
      <c r="AA178" s="138">
        <f>'Cuadro Gral'!AI178</f>
        <v>6.3365889593878455</v>
      </c>
    </row>
    <row r="179" spans="1:27" ht="15.75" customHeight="1" x14ac:dyDescent="0.25">
      <c r="A179" s="151"/>
      <c r="B179" s="12" t="s">
        <v>123</v>
      </c>
      <c r="C179" s="138">
        <f>'Cuadro Gral'!Q179</f>
        <v>39.314829922526371</v>
      </c>
      <c r="D179" s="138">
        <f>'Cuadro Gral'!R179</f>
        <v>4.5140417473066963</v>
      </c>
      <c r="E179" s="138">
        <f>'Cuadro Gral'!S179</f>
        <v>13.640716706867838</v>
      </c>
      <c r="F179" s="138">
        <f>'Cuadro Gral'!T179</f>
        <v>20.531299610459541</v>
      </c>
      <c r="G179" s="138">
        <f>'Cuadro Gral'!U179</f>
        <v>8.4190859692538034</v>
      </c>
      <c r="H179" s="138">
        <f>'Cuadro Gral'!V179</f>
        <v>9.6520592005094663</v>
      </c>
      <c r="I179" s="138">
        <f>'Cuadro Gral'!W179</f>
        <v>18.353083575737461</v>
      </c>
      <c r="J179" s="138"/>
      <c r="K179" s="12" t="s">
        <v>123</v>
      </c>
      <c r="L179" s="138">
        <f>'Cuadro Gral'!W179</f>
        <v>18.353083575737461</v>
      </c>
      <c r="M179" s="138">
        <f>'Cuadro Gral'!X179</f>
        <v>10.819147532330442</v>
      </c>
      <c r="N179" s="138">
        <f>'Cuadro Gral'!Y179</f>
        <v>4.2683789053778343</v>
      </c>
      <c r="O179" s="138">
        <f>'Cuadro Gral'!Z179</f>
        <v>6.4747816311417683</v>
      </c>
      <c r="P179" s="138">
        <f>'Cuadro Gral'!AA179</f>
        <v>4.541051467261048</v>
      </c>
      <c r="Q179" s="138">
        <f>'Cuadro Gral'!AB179</f>
        <v>29.582581205734026</v>
      </c>
      <c r="R179" s="138">
        <f>'Cuadro Gral'!AC179</f>
        <v>8.7193406555340793</v>
      </c>
      <c r="S179" s="138"/>
      <c r="T179" s="12" t="s">
        <v>123</v>
      </c>
      <c r="U179" s="138">
        <f>'Cuadro Gral'!AC179</f>
        <v>8.7193406555340793</v>
      </c>
      <c r="V179" s="138">
        <f>'Cuadro Gral'!AD179</f>
        <v>13.664459864496736</v>
      </c>
      <c r="W179" s="138">
        <f>'Cuadro Gral'!AE179</f>
        <v>8.1383067652703431</v>
      </c>
      <c r="X179" s="138">
        <f>'Cuadro Gral'!AF179</f>
        <v>8.9981882531779522</v>
      </c>
      <c r="Y179" s="138">
        <f>'Cuadro Gral'!AG179</f>
        <v>17.851242898360688</v>
      </c>
      <c r="Z179" s="138">
        <f>'Cuadro Gral'!AH179</f>
        <v>10.654364834556596</v>
      </c>
      <c r="AA179" s="138">
        <f>'Cuadro Gral'!AI179</f>
        <v>6.7912266555857803</v>
      </c>
    </row>
    <row r="180" spans="1:27" ht="15.75" customHeight="1" x14ac:dyDescent="0.25">
      <c r="A180" s="151"/>
      <c r="B180" s="196" t="s">
        <v>124</v>
      </c>
      <c r="C180" s="138">
        <f>'Cuadro Gral'!Q180</f>
        <v>38.172244718423755</v>
      </c>
      <c r="D180" s="138">
        <f>'Cuadro Gral'!R180</f>
        <v>8.7029390560190212</v>
      </c>
      <c r="E180" s="138">
        <f>'Cuadro Gral'!S180</f>
        <v>1.8958121586935217</v>
      </c>
      <c r="F180" s="138">
        <f>'Cuadro Gral'!T180</f>
        <v>-4.8639464407983173</v>
      </c>
      <c r="G180" s="138">
        <f>'Cuadro Gral'!U180</f>
        <v>26.960771247056737</v>
      </c>
      <c r="H180" s="138">
        <f>'Cuadro Gral'!V180</f>
        <v>-0.21695313812216677</v>
      </c>
      <c r="I180" s="138">
        <f>'Cuadro Gral'!W180</f>
        <v>4.9635988721962621</v>
      </c>
      <c r="J180" s="138"/>
      <c r="K180" s="288" t="s">
        <v>124</v>
      </c>
      <c r="L180" s="138">
        <f>'Cuadro Gral'!W180</f>
        <v>4.9635988721962621</v>
      </c>
      <c r="M180" s="138">
        <f>'Cuadro Gral'!X180</f>
        <v>-2.2591961511476355</v>
      </c>
      <c r="N180" s="138">
        <f>'Cuadro Gral'!Y180</f>
        <v>21.48980680093522</v>
      </c>
      <c r="O180" s="138">
        <f>'Cuadro Gral'!Z180</f>
        <v>-4.339140612690473</v>
      </c>
      <c r="P180" s="138">
        <f>'Cuadro Gral'!AA180</f>
        <v>6.6795296387583303</v>
      </c>
      <c r="Q180" s="138">
        <f>'Cuadro Gral'!AB180</f>
        <v>28.62168600291146</v>
      </c>
      <c r="R180" s="138">
        <f>'Cuadro Gral'!AC180</f>
        <v>11.966149070985788</v>
      </c>
      <c r="S180" s="138"/>
      <c r="T180" s="196" t="s">
        <v>124</v>
      </c>
      <c r="U180" s="138">
        <f>'Cuadro Gral'!AC180</f>
        <v>11.966149070985788</v>
      </c>
      <c r="V180" s="138">
        <f>'Cuadro Gral'!AD180</f>
        <v>12.76141976490408</v>
      </c>
      <c r="W180" s="138">
        <f>'Cuadro Gral'!AE180</f>
        <v>-4.9575720121297628E-2</v>
      </c>
      <c r="X180" s="138">
        <f>'Cuadro Gral'!AF180</f>
        <v>25.816621539444149</v>
      </c>
      <c r="Y180" s="138">
        <f>'Cuadro Gral'!AG180</f>
        <v>-10.183477568213439</v>
      </c>
      <c r="Z180" s="138">
        <f>'Cuadro Gral'!AH180</f>
        <v>16.791880492197066</v>
      </c>
      <c r="AA180" s="138">
        <f>'Cuadro Gral'!AI180</f>
        <v>13.9394984632651</v>
      </c>
    </row>
    <row r="181" spans="1:27" ht="15.75" customHeight="1" x14ac:dyDescent="0.25">
      <c r="A181" s="151"/>
      <c r="B181" s="12" t="s">
        <v>126</v>
      </c>
      <c r="C181" s="138">
        <f>'Cuadro Gral'!Q181</f>
        <v>8.876298394712002</v>
      </c>
      <c r="D181" s="138">
        <f>'Cuadro Gral'!R181</f>
        <v>1.9514310494362475</v>
      </c>
      <c r="E181" s="138">
        <f>'Cuadro Gral'!S181</f>
        <v>2.4670353041259085</v>
      </c>
      <c r="F181" s="138">
        <f>'Cuadro Gral'!T181</f>
        <v>9.3399750933997439</v>
      </c>
      <c r="G181" s="138">
        <f>'Cuadro Gral'!U181</f>
        <v>-4.3280182232346203</v>
      </c>
      <c r="H181" s="138">
        <f>'Cuadro Gral'!V181</f>
        <v>-6.3492063492063489</v>
      </c>
      <c r="I181" s="138">
        <f>'Cuadro Gral'!W181</f>
        <v>8.8983050847457612</v>
      </c>
      <c r="J181" s="138"/>
      <c r="K181" s="12" t="s">
        <v>126</v>
      </c>
      <c r="L181" s="138">
        <f>'Cuadro Gral'!W181</f>
        <v>8.8983050847457612</v>
      </c>
      <c r="M181" s="138">
        <f>'Cuadro Gral'!X181</f>
        <v>-5.1750972762645953</v>
      </c>
      <c r="N181" s="138">
        <f>'Cuadro Gral'!Y181</f>
        <v>8.3299138284776308</v>
      </c>
      <c r="O181" s="138">
        <f>'Cuadro Gral'!Z181</f>
        <v>1.7424242424242342</v>
      </c>
      <c r="P181" s="138">
        <f>'Cuadro Gral'!AA181</f>
        <v>-14.892032762472073</v>
      </c>
      <c r="Q181" s="138">
        <f>'Cuadro Gral'!AB181</f>
        <v>-16.885389326334209</v>
      </c>
      <c r="R181" s="138">
        <f>'Cuadro Gral'!AC181</f>
        <v>-29.157894736842106</v>
      </c>
      <c r="S181" s="138"/>
      <c r="T181" s="12" t="s">
        <v>126</v>
      </c>
      <c r="U181" s="138">
        <f>'Cuadro Gral'!AC181</f>
        <v>-29.157894736842106</v>
      </c>
      <c r="V181" s="138">
        <f>'Cuadro Gral'!AD181</f>
        <v>35.958395245170884</v>
      </c>
      <c r="W181" s="138">
        <f>'Cuadro Gral'!AE181</f>
        <v>-2.2404371584699434</v>
      </c>
      <c r="X181" s="138">
        <f>'Cuadro Gral'!AF181</f>
        <v>-14.03018446059251</v>
      </c>
      <c r="Y181" s="138">
        <f>'Cuadro Gral'!AG181</f>
        <v>-0.65019505851755532</v>
      </c>
      <c r="Z181" s="138">
        <f>'Cuadro Gral'!AH181</f>
        <v>-10.863874345549739</v>
      </c>
      <c r="AA181" s="138">
        <f>'Cuadro Gral'!AI181</f>
        <v>14.977973568281943</v>
      </c>
    </row>
    <row r="182" spans="1:27" ht="15.75" customHeight="1" x14ac:dyDescent="0.25">
      <c r="A182" s="151"/>
      <c r="B182" s="12" t="s">
        <v>125</v>
      </c>
      <c r="C182" s="138">
        <f>'Cuadro Gral'!Q182</f>
        <v>3.7104254890098831</v>
      </c>
      <c r="D182" s="138">
        <f>'Cuadro Gral'!R182</f>
        <v>3.1644954306824902</v>
      </c>
      <c r="E182" s="138">
        <f>'Cuadro Gral'!S182</f>
        <v>10.498044574282627</v>
      </c>
      <c r="F182" s="138">
        <f>'Cuadro Gral'!T182</f>
        <v>12.259605134109419</v>
      </c>
      <c r="G182" s="138">
        <f>'Cuadro Gral'!U182</f>
        <v>9.146851021803549</v>
      </c>
      <c r="H182" s="138">
        <f>'Cuadro Gral'!V182</f>
        <v>-8.8953852578826478</v>
      </c>
      <c r="I182" s="138">
        <f>'Cuadro Gral'!W182</f>
        <v>4.9278019711207932</v>
      </c>
      <c r="J182" s="138"/>
      <c r="K182" s="12" t="s">
        <v>125</v>
      </c>
      <c r="L182" s="138">
        <f>'Cuadro Gral'!W182</f>
        <v>4.9278019711207932</v>
      </c>
      <c r="M182" s="138">
        <f>'Cuadro Gral'!X182</f>
        <v>-9.414591524683269</v>
      </c>
      <c r="N182" s="138">
        <f>'Cuadro Gral'!Y182</f>
        <v>0.16879672052085848</v>
      </c>
      <c r="O182" s="138">
        <f>'Cuadro Gral'!Z182</f>
        <v>-21.188412774835498</v>
      </c>
      <c r="P182" s="138">
        <f>'Cuadro Gral'!AA182</f>
        <v>-19.42167693325867</v>
      </c>
      <c r="Q182" s="138">
        <f>'Cuadro Gral'!AB182</f>
        <v>-1.8827394490775862</v>
      </c>
      <c r="R182" s="138">
        <f>'Cuadro Gral'!AC182</f>
        <v>-15.782356728911784</v>
      </c>
      <c r="S182" s="138"/>
      <c r="T182" s="12" t="s">
        <v>125</v>
      </c>
      <c r="U182" s="138">
        <f>'Cuadro Gral'!AC182</f>
        <v>-15.782356728911784</v>
      </c>
      <c r="V182" s="138">
        <f>'Cuadro Gral'!AD182</f>
        <v>10.520682009327921</v>
      </c>
      <c r="W182" s="138">
        <f>'Cuadro Gral'!AE182</f>
        <v>-20.899342787962638</v>
      </c>
      <c r="X182" s="138">
        <f>'Cuadro Gral'!AF182</f>
        <v>10.320097953472107</v>
      </c>
      <c r="Y182" s="138">
        <f>'Cuadro Gral'!AG182</f>
        <v>0.63421595053114732</v>
      </c>
      <c r="Z182" s="138">
        <f>'Cuadro Gral'!AH182</f>
        <v>-3.6001260438002225</v>
      </c>
      <c r="AA182" s="138">
        <f>'Cuadro Gral'!AI182</f>
        <v>16.768815886246635</v>
      </c>
    </row>
    <row r="183" spans="1:27" ht="15.75" customHeight="1" x14ac:dyDescent="0.25">
      <c r="A183" s="151"/>
      <c r="B183" s="12" t="s">
        <v>127</v>
      </c>
      <c r="C183" s="138">
        <f>'Cuadro Gral'!Q183</f>
        <v>11.156308851224095</v>
      </c>
      <c r="D183" s="138">
        <f>'Cuadro Gral'!R183</f>
        <v>-11.057648865998015</v>
      </c>
      <c r="E183" s="138">
        <f>'Cuadro Gral'!S183</f>
        <v>-24.534579534198564</v>
      </c>
      <c r="F183" s="138">
        <f>'Cuadro Gral'!T183</f>
        <v>55.073536835728461</v>
      </c>
      <c r="G183" s="138">
        <f>'Cuadro Gral'!U183</f>
        <v>-9.1716040540833816</v>
      </c>
      <c r="H183" s="138">
        <f>'Cuadro Gral'!V183</f>
        <v>6.0667606508804983</v>
      </c>
      <c r="I183" s="138">
        <f>'Cuadro Gral'!W183</f>
        <v>-15.291732372155886</v>
      </c>
      <c r="J183" s="138"/>
      <c r="K183" s="12" t="s">
        <v>127</v>
      </c>
      <c r="L183" s="138">
        <f>'Cuadro Gral'!W183</f>
        <v>-15.291732372155886</v>
      </c>
      <c r="M183" s="138">
        <f>'Cuadro Gral'!X183</f>
        <v>29.556938460720183</v>
      </c>
      <c r="N183" s="138">
        <f>'Cuadro Gral'!Y183</f>
        <v>5.4663765497988237</v>
      </c>
      <c r="O183" s="138">
        <f>'Cuadro Gral'!Z183</f>
        <v>-3.1238443722143239</v>
      </c>
      <c r="P183" s="138">
        <f>'Cuadro Gral'!AA183</f>
        <v>-17.024952786595414</v>
      </c>
      <c r="Q183" s="138">
        <f>'Cuadro Gral'!AB183</f>
        <v>49.346246973365623</v>
      </c>
      <c r="R183" s="138">
        <f>'Cuadro Gral'!AC183</f>
        <v>-1.0165369649805411</v>
      </c>
      <c r="S183" s="138"/>
      <c r="T183" s="12" t="s">
        <v>127</v>
      </c>
      <c r="U183" s="138">
        <f>'Cuadro Gral'!AC183</f>
        <v>-1.0165369649805411</v>
      </c>
      <c r="V183" s="138">
        <f>'Cuadro Gral'!AD183</f>
        <v>3.9948896860105165</v>
      </c>
      <c r="W183" s="138">
        <f>'Cuadro Gral'!AE183</f>
        <v>-6.9552069552069611</v>
      </c>
      <c r="X183" s="138">
        <f>'Cuadro Gral'!AF183</f>
        <v>-3.0977046516351803</v>
      </c>
      <c r="Y183" s="138">
        <f>'Cuadro Gral'!AG183</f>
        <v>7.7769625825385269</v>
      </c>
      <c r="Z183" s="138">
        <f>'Cuadro Gral'!AH183</f>
        <v>9.1623715517520807</v>
      </c>
      <c r="AA183" s="138">
        <f>'Cuadro Gral'!AI183</f>
        <v>-13.196537542130038</v>
      </c>
    </row>
    <row r="184" spans="1:27" ht="15.75" customHeight="1" x14ac:dyDescent="0.25">
      <c r="A184" s="151"/>
      <c r="B184" s="196" t="s">
        <v>128</v>
      </c>
      <c r="C184" s="138">
        <f>'Cuadro Gral'!Q184</f>
        <v>40.137160573917583</v>
      </c>
      <c r="D184" s="138">
        <f>'Cuadro Gral'!R184</f>
        <v>10.737496467928786</v>
      </c>
      <c r="E184" s="138">
        <f>'Cuadro Gral'!S184</f>
        <v>17.118457270363141</v>
      </c>
      <c r="F184" s="138">
        <f>'Cuadro Gral'!T184</f>
        <v>1.1167046781999312</v>
      </c>
      <c r="G184" s="138">
        <f>'Cuadro Gral'!U184</f>
        <v>29.448089009915979</v>
      </c>
      <c r="H184" s="138">
        <f>'Cuadro Gral'!V184</f>
        <v>-22.262712974866218</v>
      </c>
      <c r="I184" s="138">
        <f>'Cuadro Gral'!W184</f>
        <v>-10.5933323007116</v>
      </c>
      <c r="J184" s="138"/>
      <c r="K184" s="288" t="s">
        <v>128</v>
      </c>
      <c r="L184" s="138">
        <f>'Cuadro Gral'!W184</f>
        <v>-10.5933323007116</v>
      </c>
      <c r="M184" s="138">
        <f>'Cuadro Gral'!X184</f>
        <v>-20.888343108130837</v>
      </c>
      <c r="N184" s="138">
        <f>'Cuadro Gral'!Y184</f>
        <v>27.543652863924152</v>
      </c>
      <c r="O184" s="138">
        <f>'Cuadro Gral'!Z184</f>
        <v>10.151851047605586</v>
      </c>
      <c r="P184" s="138">
        <f>'Cuadro Gral'!AA184</f>
        <v>-15.057352172597493</v>
      </c>
      <c r="Q184" s="138">
        <f>'Cuadro Gral'!AB184</f>
        <v>10.812167398883865</v>
      </c>
      <c r="R184" s="138">
        <f>'Cuadro Gral'!AC184</f>
        <v>-31.742444536444005</v>
      </c>
      <c r="S184" s="138"/>
      <c r="T184" s="196" t="s">
        <v>128</v>
      </c>
      <c r="U184" s="138">
        <f>'Cuadro Gral'!AC184</f>
        <v>-31.742444536444005</v>
      </c>
      <c r="V184" s="138">
        <f>'Cuadro Gral'!AD184</f>
        <v>59.219511498968913</v>
      </c>
      <c r="W184" s="138">
        <f>'Cuadro Gral'!AE184</f>
        <v>-13.363210612409526</v>
      </c>
      <c r="X184" s="138">
        <f>'Cuadro Gral'!AF184</f>
        <v>14.19792361768495</v>
      </c>
      <c r="Y184" s="138">
        <f>'Cuadro Gral'!AG184</f>
        <v>7.8427642188037883</v>
      </c>
      <c r="Z184" s="138">
        <f>'Cuadro Gral'!AH184</f>
        <v>-5.2965834726434231</v>
      </c>
      <c r="AA184" s="138">
        <f>'Cuadro Gral'!AI184</f>
        <v>9.118810651622411</v>
      </c>
    </row>
    <row r="185" spans="1:27" ht="15.75" customHeight="1" x14ac:dyDescent="0.25">
      <c r="A185" s="151"/>
      <c r="B185" s="196" t="s">
        <v>131</v>
      </c>
      <c r="C185" s="138">
        <f>'Cuadro Gral'!Q185</f>
        <v>40.124693582869739</v>
      </c>
      <c r="D185" s="138">
        <f>'Cuadro Gral'!R185</f>
        <v>8.57524004281629</v>
      </c>
      <c r="E185" s="138">
        <f>'Cuadro Gral'!S185</f>
        <v>10.54288888398407</v>
      </c>
      <c r="F185" s="138">
        <f>'Cuadro Gral'!T185</f>
        <v>2.9111287112897788</v>
      </c>
      <c r="G185" s="138">
        <f>'Cuadro Gral'!U185</f>
        <v>11.377849636216663</v>
      </c>
      <c r="H185" s="138">
        <f>'Cuadro Gral'!V185</f>
        <v>-22.095251367452885</v>
      </c>
      <c r="I185" s="138">
        <f>'Cuadro Gral'!W185</f>
        <v>-14.318828913435599</v>
      </c>
      <c r="J185" s="138"/>
      <c r="K185" s="288" t="s">
        <v>131</v>
      </c>
      <c r="L185" s="138">
        <f>'Cuadro Gral'!W185</f>
        <v>-14.318828913435599</v>
      </c>
      <c r="M185" s="138">
        <f>'Cuadro Gral'!X185</f>
        <v>34.697055369492411</v>
      </c>
      <c r="N185" s="138">
        <f>'Cuadro Gral'!Y185</f>
        <v>22.240233529879028</v>
      </c>
      <c r="O185" s="138">
        <f>'Cuadro Gral'!Z185</f>
        <v>4.1848497976521237</v>
      </c>
      <c r="P185" s="138">
        <f>'Cuadro Gral'!AA185</f>
        <v>11.037581326477319</v>
      </c>
      <c r="Q185" s="138">
        <f>'Cuadro Gral'!AB185</f>
        <v>-4.1216632795195611</v>
      </c>
      <c r="R185" s="138">
        <f>'Cuadro Gral'!AC185</f>
        <v>-33.535772125369157</v>
      </c>
      <c r="S185" s="138"/>
      <c r="T185" s="196" t="s">
        <v>131</v>
      </c>
      <c r="U185" s="138">
        <f>'Cuadro Gral'!AC185</f>
        <v>-33.535772125369157</v>
      </c>
      <c r="V185" s="138">
        <f>'Cuadro Gral'!AD185</f>
        <v>40.33324972229191</v>
      </c>
      <c r="W185" s="138">
        <f>'Cuadro Gral'!AE185</f>
        <v>-8.5719100779311006</v>
      </c>
      <c r="X185" s="138">
        <f>'Cuadro Gral'!AF185</f>
        <v>-0.35022258963631758</v>
      </c>
      <c r="Y185" s="138">
        <f>'Cuadro Gral'!AG185</f>
        <v>25.290075223371943</v>
      </c>
      <c r="Z185" s="138">
        <f>'Cuadro Gral'!AH185</f>
        <v>-19.441660701503217</v>
      </c>
      <c r="AA185" s="138">
        <f>'Cuadro Gral'!AI185</f>
        <v>26.274546827794552</v>
      </c>
    </row>
    <row r="186" spans="1:27" ht="15.75" customHeight="1" x14ac:dyDescent="0.25">
      <c r="A186" s="151"/>
      <c r="B186" s="196" t="s">
        <v>130</v>
      </c>
      <c r="C186" s="138">
        <f>'Cuadro Gral'!Q186</f>
        <v>35.618441079868624</v>
      </c>
      <c r="D186" s="138">
        <f>'Cuadro Gral'!R186</f>
        <v>-0.72802988909727029</v>
      </c>
      <c r="E186" s="138">
        <f>'Cuadro Gral'!S186</f>
        <v>17.333095323098902</v>
      </c>
      <c r="F186" s="138">
        <f>'Cuadro Gral'!T186</f>
        <v>13.744358233176124</v>
      </c>
      <c r="G186" s="138">
        <f>'Cuadro Gral'!U186</f>
        <v>10.739324765652004</v>
      </c>
      <c r="H186" s="138">
        <f>'Cuadro Gral'!V186</f>
        <v>42.256824220951763</v>
      </c>
      <c r="I186" s="138">
        <f>'Cuadro Gral'!W186</f>
        <v>-50.356953337814417</v>
      </c>
      <c r="J186" s="138"/>
      <c r="K186" s="288" t="s">
        <v>130</v>
      </c>
      <c r="L186" s="138">
        <f>'Cuadro Gral'!W186</f>
        <v>-50.356953337814417</v>
      </c>
      <c r="M186" s="138">
        <f>'Cuadro Gral'!X186</f>
        <v>2.0666163077405431</v>
      </c>
      <c r="N186" s="138">
        <f>'Cuadro Gral'!Y186</f>
        <v>43.166743468364686</v>
      </c>
      <c r="O186" s="138">
        <f>'Cuadro Gral'!Z186</f>
        <v>34.537580711234227</v>
      </c>
      <c r="P186" s="138">
        <f>'Cuadro Gral'!AA186</f>
        <v>35.541845493562228</v>
      </c>
      <c r="Q186" s="138">
        <f>'Cuadro Gral'!AB186</f>
        <v>-6.3093372414567694</v>
      </c>
      <c r="R186" s="138">
        <f>'Cuadro Gral'!AC186</f>
        <v>-2.5056375417463528</v>
      </c>
      <c r="S186" s="138"/>
      <c r="T186" s="196" t="s">
        <v>130</v>
      </c>
      <c r="U186" s="138">
        <f>'Cuadro Gral'!AC186</f>
        <v>-2.5056375417463528</v>
      </c>
      <c r="V186" s="138">
        <f>'Cuadro Gral'!AD186</f>
        <v>32.374572539466897</v>
      </c>
      <c r="W186" s="138">
        <f>'Cuadro Gral'!AE186</f>
        <v>0.20746337320405317</v>
      </c>
      <c r="X186" s="138">
        <f>'Cuadro Gral'!AF186</f>
        <v>8.8463932407198964</v>
      </c>
      <c r="Y186" s="138">
        <f>'Cuadro Gral'!AG186</f>
        <v>15.88373422880851</v>
      </c>
      <c r="Z186" s="138">
        <f>'Cuadro Gral'!AH186</f>
        <v>9.3939203046147224</v>
      </c>
      <c r="AA186" s="138">
        <f>'Cuadro Gral'!AI186</f>
        <v>8.8223814703435988</v>
      </c>
    </row>
    <row r="187" spans="1:27" ht="15.75" customHeight="1" x14ac:dyDescent="0.25">
      <c r="A187" s="151"/>
      <c r="B187" s="196" t="s">
        <v>129</v>
      </c>
      <c r="C187" s="138">
        <f>'Cuadro Gral'!Q187</f>
        <v>2.5974025974025983</v>
      </c>
      <c r="D187" s="138">
        <f>'Cuadro Gral'!R187</f>
        <v>36.708860759493668</v>
      </c>
      <c r="E187" s="138">
        <f>'Cuadro Gral'!S187</f>
        <v>-15.277777777777779</v>
      </c>
      <c r="F187" s="138">
        <f>'Cuadro Gral'!T187</f>
        <v>-7.1038251366120182</v>
      </c>
      <c r="G187" s="138">
        <f>'Cuadro Gral'!U187</f>
        <v>72.941176470588246</v>
      </c>
      <c r="H187" s="138">
        <f>'Cuadro Gral'!V187</f>
        <v>-13.605442176870753</v>
      </c>
      <c r="I187" s="138">
        <f>'Cuadro Gral'!W187</f>
        <v>58.267716535433081</v>
      </c>
      <c r="J187" s="138"/>
      <c r="K187" s="288" t="s">
        <v>129</v>
      </c>
      <c r="L187" s="138">
        <f>'Cuadro Gral'!W187</f>
        <v>58.267716535433081</v>
      </c>
      <c r="M187" s="138">
        <f>'Cuadro Gral'!X187</f>
        <v>98.258706467661682</v>
      </c>
      <c r="N187" s="138">
        <f>'Cuadro Gral'!Y187</f>
        <v>40.276035131744045</v>
      </c>
      <c r="O187" s="138">
        <f>'Cuadro Gral'!Z187</f>
        <v>-12.701252236135963</v>
      </c>
      <c r="P187" s="138">
        <f>'Cuadro Gral'!AA187</f>
        <v>-18.545081967213118</v>
      </c>
      <c r="Q187" s="138">
        <f>'Cuadro Gral'!AB187</f>
        <v>-28.679245283018872</v>
      </c>
      <c r="R187" s="138">
        <f>'Cuadro Gral'!AC187</f>
        <v>-29.100529100529105</v>
      </c>
      <c r="S187" s="138"/>
      <c r="T187" s="196" t="s">
        <v>129</v>
      </c>
      <c r="U187" s="138">
        <f>'Cuadro Gral'!AC187</f>
        <v>-29.100529100529105</v>
      </c>
      <c r="V187" s="138">
        <f>'Cuadro Gral'!AD187</f>
        <v>-16.915422885572141</v>
      </c>
      <c r="W187" s="138">
        <f>'Cuadro Gral'!AE187</f>
        <v>-50.598802395209574</v>
      </c>
      <c r="X187" s="138">
        <f>'Cuadro Gral'!AF187</f>
        <v>9.6969696969696919</v>
      </c>
      <c r="Y187" s="138">
        <f>'Cuadro Gral'!AG187</f>
        <v>-28.176795580110493</v>
      </c>
      <c r="Z187" s="138">
        <f>'Cuadro Gral'!AH187</f>
        <v>113.84615384615384</v>
      </c>
      <c r="AA187" s="138">
        <f>'Cuadro Gral'!AI187</f>
        <v>8.2733812949640217</v>
      </c>
    </row>
    <row r="188" spans="1:27" ht="15.75" customHeight="1" x14ac:dyDescent="0.25">
      <c r="A188" s="151"/>
      <c r="B188" s="12" t="s">
        <v>134</v>
      </c>
      <c r="C188" s="138">
        <f>'Cuadro Gral'!Q188</f>
        <v>19.947678221059519</v>
      </c>
      <c r="D188" s="138">
        <f>'Cuadro Gral'!R188</f>
        <v>12.540894220283526</v>
      </c>
      <c r="E188" s="138">
        <f>'Cuadro Gral'!S188</f>
        <v>8.7693798449612448</v>
      </c>
      <c r="F188" s="138">
        <f>'Cuadro Gral'!T188</f>
        <v>10.467706013363021</v>
      </c>
      <c r="G188" s="138">
        <f>'Cuadro Gral'!U188</f>
        <v>1.2903225806451646</v>
      </c>
      <c r="H188" s="138">
        <f>'Cuadro Gral'!V188</f>
        <v>-1.9904458598726138</v>
      </c>
      <c r="I188" s="138">
        <f>'Cuadro Gral'!W188</f>
        <v>2.7213647441104882</v>
      </c>
      <c r="J188" s="138"/>
      <c r="K188" s="12" t="s">
        <v>134</v>
      </c>
      <c r="L188" s="138">
        <f>'Cuadro Gral'!W188</f>
        <v>2.7213647441104882</v>
      </c>
      <c r="M188" s="138">
        <f>'Cuadro Gral'!X188</f>
        <v>-0.19770660340054924</v>
      </c>
      <c r="N188" s="138">
        <f>'Cuadro Gral'!Y188</f>
        <v>4.00158478605388</v>
      </c>
      <c r="O188" s="138">
        <f>'Cuadro Gral'!Z188</f>
        <v>4.3428571428571372</v>
      </c>
      <c r="P188" s="138">
        <f>'Cuadro Gral'!AA188</f>
        <v>0.40160642570281624</v>
      </c>
      <c r="Q188" s="138">
        <f>'Cuadro Gral'!AB188</f>
        <v>11.563636363636354</v>
      </c>
      <c r="R188" s="138">
        <f>'Cuadro Gral'!AC188</f>
        <v>8.1160365058670081</v>
      </c>
      <c r="S188" s="138"/>
      <c r="T188" s="12" t="s">
        <v>134</v>
      </c>
      <c r="U188" s="138">
        <f>'Cuadro Gral'!AC188</f>
        <v>8.1160365058670081</v>
      </c>
      <c r="V188" s="138">
        <f>'Cuadro Gral'!AD188</f>
        <v>8.4715104009647213</v>
      </c>
      <c r="W188" s="138">
        <f>'Cuadro Gral'!AE188</f>
        <v>10.311284046692615</v>
      </c>
      <c r="X188" s="138">
        <f>'Cuadro Gral'!AF188</f>
        <v>9.0450995212900018</v>
      </c>
      <c r="Y188" s="138">
        <f>'Cuadro Gral'!AG188</f>
        <v>2.1950092421441747</v>
      </c>
      <c r="Z188" s="138">
        <f>'Cuadro Gral'!AH188</f>
        <v>10.988017182907539</v>
      </c>
      <c r="AA188" s="138">
        <f>'Cuadro Gral'!AI188</f>
        <v>8.7186799755551103</v>
      </c>
    </row>
    <row r="189" spans="1:27" ht="15.75" customHeight="1" x14ac:dyDescent="0.25">
      <c r="A189" s="151"/>
      <c r="B189" s="196" t="s">
        <v>132</v>
      </c>
      <c r="C189" s="138">
        <f>'Cuadro Gral'!Q189</f>
        <v>23.853554484749083</v>
      </c>
      <c r="D189" s="138">
        <f>'Cuadro Gral'!R189</f>
        <v>11.467327361205747</v>
      </c>
      <c r="E189" s="138">
        <f>'Cuadro Gral'!S189</f>
        <v>9.9585664626548045</v>
      </c>
      <c r="F189" s="138">
        <f>'Cuadro Gral'!T189</f>
        <v>1.7728108825790567</v>
      </c>
      <c r="G189" s="138">
        <f>'Cuadro Gral'!U189</f>
        <v>9.0855330460879244</v>
      </c>
      <c r="H189" s="138">
        <f>'Cuadro Gral'!V189</f>
        <v>1.9644503631666366</v>
      </c>
      <c r="I189" s="138">
        <f>'Cuadro Gral'!W189</f>
        <v>-6.2724551696622939</v>
      </c>
      <c r="J189" s="138"/>
      <c r="K189" s="288" t="s">
        <v>132</v>
      </c>
      <c r="L189" s="138">
        <f>'Cuadro Gral'!W189</f>
        <v>-6.2724551696622939</v>
      </c>
      <c r="M189" s="138">
        <f>'Cuadro Gral'!X189</f>
        <v>0.26192506674818095</v>
      </c>
      <c r="N189" s="138">
        <f>'Cuadro Gral'!Y189</f>
        <v>13.710304154024101</v>
      </c>
      <c r="O189" s="138">
        <f>'Cuadro Gral'!Z189</f>
        <v>13.177236643143164</v>
      </c>
      <c r="P189" s="138">
        <f>'Cuadro Gral'!AA189</f>
        <v>5.3298030599493229</v>
      </c>
      <c r="Q189" s="138">
        <f>'Cuadro Gral'!AB189</f>
        <v>-7.8962588081541547</v>
      </c>
      <c r="R189" s="138">
        <f>'Cuadro Gral'!AC189</f>
        <v>-5.2526238517253576</v>
      </c>
      <c r="S189" s="138"/>
      <c r="T189" s="196" t="s">
        <v>132</v>
      </c>
      <c r="U189" s="138">
        <f>'Cuadro Gral'!AC189</f>
        <v>-5.2526238517253576</v>
      </c>
      <c r="V189" s="138">
        <f>'Cuadro Gral'!AD189</f>
        <v>-2.5708560414220649</v>
      </c>
      <c r="W189" s="138">
        <f>'Cuadro Gral'!AE189</f>
        <v>-7.3729117054690647</v>
      </c>
      <c r="X189" s="138">
        <f>'Cuadro Gral'!AF189</f>
        <v>2.1049074248595812</v>
      </c>
      <c r="Y189" s="138">
        <f>'Cuadro Gral'!AG189</f>
        <v>6.1627498622310206</v>
      </c>
      <c r="Z189" s="138">
        <f>'Cuadro Gral'!AH189</f>
        <v>2.0769020822786199</v>
      </c>
      <c r="AA189" s="138">
        <f>'Cuadro Gral'!AI189</f>
        <v>-3.7624307514015798</v>
      </c>
    </row>
    <row r="190" spans="1:27" ht="15.75" customHeight="1" x14ac:dyDescent="0.25">
      <c r="A190" s="151"/>
      <c r="B190" s="196" t="s">
        <v>133</v>
      </c>
      <c r="C190" s="138">
        <f>'Cuadro Gral'!Q190</f>
        <v>25.861171967008833</v>
      </c>
      <c r="D190" s="138">
        <f>'Cuadro Gral'!R190</f>
        <v>7.7722402567329096</v>
      </c>
      <c r="E190" s="138">
        <f>'Cuadro Gral'!S190</f>
        <v>5.3094520189890471</v>
      </c>
      <c r="F190" s="138">
        <f>'Cuadro Gral'!T190</f>
        <v>0.91023457491701265</v>
      </c>
      <c r="G190" s="138">
        <f>'Cuadro Gral'!U190</f>
        <v>1.8293038927482019</v>
      </c>
      <c r="H190" s="138">
        <f>'Cuadro Gral'!V190</f>
        <v>4.763149769339714</v>
      </c>
      <c r="I190" s="138">
        <f>'Cuadro Gral'!W190</f>
        <v>-2.2361168476946913</v>
      </c>
      <c r="J190" s="138"/>
      <c r="K190" s="288" t="s">
        <v>133</v>
      </c>
      <c r="L190" s="138">
        <f>'Cuadro Gral'!W190</f>
        <v>-2.2361168476946913</v>
      </c>
      <c r="M190" s="138">
        <f>'Cuadro Gral'!X190</f>
        <v>4.3791070769826357</v>
      </c>
      <c r="N190" s="138">
        <f>'Cuadro Gral'!Y190</f>
        <v>7.7611846259628026</v>
      </c>
      <c r="O190" s="138">
        <f>'Cuadro Gral'!Z190</f>
        <v>26.302752480342729</v>
      </c>
      <c r="P190" s="138">
        <f>'Cuadro Gral'!AA190</f>
        <v>-5.2489361128909229</v>
      </c>
      <c r="Q190" s="138">
        <f>'Cuadro Gral'!AB190</f>
        <v>2.3694695091234896</v>
      </c>
      <c r="R190" s="138">
        <f>'Cuadro Gral'!AC190</f>
        <v>1.6674923667824304</v>
      </c>
      <c r="S190" s="138"/>
      <c r="T190" s="196" t="s">
        <v>133</v>
      </c>
      <c r="U190" s="138">
        <f>'Cuadro Gral'!AC190</f>
        <v>1.6674923667824304</v>
      </c>
      <c r="V190" s="138">
        <f>'Cuadro Gral'!AD190</f>
        <v>0.43462143595836</v>
      </c>
      <c r="W190" s="138">
        <f>'Cuadro Gral'!AE190</f>
        <v>0.20170026950139253</v>
      </c>
      <c r="X190" s="138">
        <f>'Cuadro Gral'!AF190</f>
        <v>1.9693514902932474</v>
      </c>
      <c r="Y190" s="138">
        <f>'Cuadro Gral'!AG190</f>
        <v>6.0606140579577028</v>
      </c>
      <c r="Z190" s="138">
        <f>'Cuadro Gral'!AH190</f>
        <v>-0.34837770791277256</v>
      </c>
      <c r="AA190" s="138">
        <f>'Cuadro Gral'!AI190</f>
        <v>-0.57472586140648874</v>
      </c>
    </row>
    <row r="191" spans="1:27" ht="15.75" customHeight="1" x14ac:dyDescent="0.25">
      <c r="A191" s="151"/>
      <c r="B191" s="196" t="s">
        <v>105</v>
      </c>
      <c r="C191" s="138">
        <f>'Cuadro Gral'!Q191</f>
        <v>13.39598135839255</v>
      </c>
      <c r="D191" s="138">
        <f>'Cuadro Gral'!R191</f>
        <v>-12.867191289818358</v>
      </c>
      <c r="E191" s="138">
        <f>'Cuadro Gral'!S191</f>
        <v>3.8692915577687392</v>
      </c>
      <c r="F191" s="138">
        <f>'Cuadro Gral'!T191</f>
        <v>16.362688900468992</v>
      </c>
      <c r="G191" s="138">
        <f>'Cuadro Gral'!U191</f>
        <v>4.8211886635531886</v>
      </c>
      <c r="H191" s="138">
        <f>'Cuadro Gral'!V191</f>
        <v>9.0926845940700431</v>
      </c>
      <c r="I191" s="138">
        <f>'Cuadro Gral'!W191</f>
        <v>4.7665935639797707</v>
      </c>
      <c r="J191" s="138"/>
      <c r="K191" s="288" t="s">
        <v>105</v>
      </c>
      <c r="L191" s="138">
        <f>'Cuadro Gral'!W191</f>
        <v>4.7665935639797707</v>
      </c>
      <c r="M191" s="138">
        <f>'Cuadro Gral'!X191</f>
        <v>13.558398838004093</v>
      </c>
      <c r="N191" s="138">
        <f>'Cuadro Gral'!Y191</f>
        <v>6.6775137077129898</v>
      </c>
      <c r="O191" s="138">
        <f>'Cuadro Gral'!Z191</f>
        <v>-1.221931286201694</v>
      </c>
      <c r="P191" s="138">
        <f>'Cuadro Gral'!AA191</f>
        <v>-8.3897858819537152E-2</v>
      </c>
      <c r="Q191" s="138">
        <f>'Cuadro Gral'!AB191</f>
        <v>1.2237934022349961</v>
      </c>
      <c r="R191" s="138">
        <f>'Cuadro Gral'!AC191</f>
        <v>6.6971416468843969</v>
      </c>
      <c r="S191" s="138"/>
      <c r="T191" s="196" t="s">
        <v>105</v>
      </c>
      <c r="U191" s="138">
        <f>'Cuadro Gral'!AC191</f>
        <v>6.6971416468843969</v>
      </c>
      <c r="V191" s="138">
        <f>'Cuadro Gral'!AD191</f>
        <v>10.895240930971163</v>
      </c>
      <c r="W191" s="138">
        <f>'Cuadro Gral'!AE191</f>
        <v>12.061545805085071</v>
      </c>
      <c r="X191" s="138">
        <f>'Cuadro Gral'!AF191</f>
        <v>6.8744966755629022</v>
      </c>
      <c r="Y191" s="138">
        <f>'Cuadro Gral'!AG191</f>
        <v>7.7842819778303651</v>
      </c>
      <c r="Z191" s="138">
        <f>'Cuadro Gral'!AH191</f>
        <v>20.909406055003465</v>
      </c>
      <c r="AA191" s="138">
        <f>'Cuadro Gral'!AI191</f>
        <v>13.238878004491795</v>
      </c>
    </row>
    <row r="192" spans="1:27" ht="15.75" customHeight="1" x14ac:dyDescent="0.25">
      <c r="A192" s="151"/>
      <c r="B192" s="12" t="s">
        <v>106</v>
      </c>
      <c r="C192" s="138">
        <f>'Cuadro Gral'!Q192</f>
        <v>5.5395792341456085</v>
      </c>
      <c r="D192" s="138">
        <f>'Cuadro Gral'!R192</f>
        <v>-2.079449304460057</v>
      </c>
      <c r="E192" s="138">
        <f>'Cuadro Gral'!S192</f>
        <v>14.645577035735213</v>
      </c>
      <c r="F192" s="138">
        <f>'Cuadro Gral'!T192</f>
        <v>8.4440470107307153</v>
      </c>
      <c r="G192" s="138">
        <f>'Cuadro Gral'!U192</f>
        <v>-0.75391683354929517</v>
      </c>
      <c r="H192" s="138">
        <f>'Cuadro Gral'!V192</f>
        <v>18.872403560830865</v>
      </c>
      <c r="I192" s="138">
        <f>'Cuadro Gral'!W192</f>
        <v>1.2581128307538769</v>
      </c>
      <c r="J192" s="138"/>
      <c r="K192" s="12" t="s">
        <v>106</v>
      </c>
      <c r="L192" s="138">
        <f>'Cuadro Gral'!W192</f>
        <v>1.2581128307538769</v>
      </c>
      <c r="M192" s="138">
        <f>'Cuadro Gral'!X192</f>
        <v>11.004831870624198</v>
      </c>
      <c r="N192" s="138">
        <f>'Cuadro Gral'!Y192</f>
        <v>-0.99493648396553613</v>
      </c>
      <c r="O192" s="138">
        <f>'Cuadro Gral'!Z192</f>
        <v>-1.3369223867205071</v>
      </c>
      <c r="P192" s="138">
        <f>'Cuadro Gral'!AA192</f>
        <v>11.531465987631861</v>
      </c>
      <c r="Q192" s="138">
        <f>'Cuadro Gral'!AB192</f>
        <v>1.1660143509458543</v>
      </c>
      <c r="R192" s="138">
        <f>'Cuadro Gral'!AC192</f>
        <v>4.0944628032562269</v>
      </c>
      <c r="S192" s="138"/>
      <c r="T192" s="12" t="s">
        <v>106</v>
      </c>
      <c r="U192" s="138">
        <f>'Cuadro Gral'!AC192</f>
        <v>4.0944628032562269</v>
      </c>
      <c r="V192" s="138">
        <f>'Cuadro Gral'!AD192</f>
        <v>14.518002322880363</v>
      </c>
      <c r="W192" s="138">
        <f>'Cuadro Gral'!AE192</f>
        <v>14.077079107505064</v>
      </c>
      <c r="X192" s="138">
        <f>'Cuadro Gral'!AF192</f>
        <v>-4.1666666666666625</v>
      </c>
      <c r="Y192" s="138">
        <f>'Cuadro Gral'!AG192</f>
        <v>14.206197043725656</v>
      </c>
      <c r="Z192" s="138">
        <f>'Cuadro Gral'!AH192</f>
        <v>4.6572078414383267</v>
      </c>
      <c r="AA192" s="138">
        <f>'Cuadro Gral'!AI192</f>
        <v>1.3660353927351654</v>
      </c>
    </row>
    <row r="193" spans="1:45" ht="15.75" customHeight="1" x14ac:dyDescent="0.25">
      <c r="A193" s="151"/>
      <c r="B193" s="162" t="s">
        <v>107</v>
      </c>
      <c r="C193" s="42">
        <f>'Cuadro Gral'!Q193</f>
        <v>11.180960933991923</v>
      </c>
      <c r="D193" s="42">
        <f>'Cuadro Gral'!R193</f>
        <v>-12.645028638566602</v>
      </c>
      <c r="E193" s="42">
        <f>'Cuadro Gral'!S193</f>
        <v>7.9690652320107525</v>
      </c>
      <c r="F193" s="42">
        <f>'Cuadro Gral'!T193</f>
        <v>31.368732482092799</v>
      </c>
      <c r="G193" s="42">
        <f>'Cuadro Gral'!U193</f>
        <v>-0.37337758549161881</v>
      </c>
      <c r="H193" s="42">
        <f>'Cuadro Gral'!V193</f>
        <v>17.406305770374786</v>
      </c>
      <c r="I193" s="42">
        <f>'Cuadro Gral'!W193</f>
        <v>6.2398662342926681</v>
      </c>
      <c r="J193" s="138"/>
      <c r="K193" s="162" t="s">
        <v>107</v>
      </c>
      <c r="L193" s="42">
        <f>'Cuadro Gral'!W193</f>
        <v>6.2398662342926681</v>
      </c>
      <c r="M193" s="42">
        <f>'Cuadro Gral'!X193</f>
        <v>20.596160724931444</v>
      </c>
      <c r="N193" s="42">
        <f>'Cuadro Gral'!Y193</f>
        <v>5.7284663450130502</v>
      </c>
      <c r="O193" s="42">
        <f>'Cuadro Gral'!Z193</f>
        <v>2.4518880098748808</v>
      </c>
      <c r="P193" s="42">
        <f>'Cuadro Gral'!AA193</f>
        <v>4.5874406717780314</v>
      </c>
      <c r="Q193" s="42">
        <f>'Cuadro Gral'!AB193</f>
        <v>4.4001885047038947</v>
      </c>
      <c r="R193" s="42">
        <f>'Cuadro Gral'!AC193</f>
        <v>19.826462032300142</v>
      </c>
      <c r="S193" s="138"/>
      <c r="T193" s="162" t="s">
        <v>107</v>
      </c>
      <c r="U193" s="42">
        <f>'Cuadro Gral'!AC193</f>
        <v>19.826462032300142</v>
      </c>
      <c r="V193" s="42">
        <f>'Cuadro Gral'!AD193</f>
        <v>20.251698687092777</v>
      </c>
      <c r="W193" s="42">
        <f>'Cuadro Gral'!AE193</f>
        <v>15.749292244860079</v>
      </c>
      <c r="X193" s="42">
        <f>'Cuadro Gral'!AF193</f>
        <v>6.5746476614342075</v>
      </c>
      <c r="Y193" s="42">
        <f>'Cuadro Gral'!AG193</f>
        <v>4.6378420067531234</v>
      </c>
      <c r="Z193" s="42">
        <f>'Cuadro Gral'!AH193</f>
        <v>19.28594542120592</v>
      </c>
      <c r="AA193" s="42">
        <f>'Cuadro Gral'!AI193</f>
        <v>16.355457093769775</v>
      </c>
    </row>
    <row r="194" spans="1:45" ht="15.75" customHeight="1" x14ac:dyDescent="0.25">
      <c r="A194" s="151"/>
      <c r="B194" s="222"/>
      <c r="C194" s="222"/>
      <c r="D194" s="222"/>
      <c r="E194" s="222"/>
      <c r="F194" s="222"/>
      <c r="G194" s="222"/>
      <c r="H194" s="222"/>
      <c r="I194" s="222"/>
      <c r="J194" s="290"/>
      <c r="K194" s="290"/>
      <c r="L194" s="290"/>
      <c r="M194" s="222"/>
      <c r="N194" s="222"/>
      <c r="O194" s="222"/>
      <c r="P194" s="222"/>
      <c r="Q194" s="222"/>
      <c r="R194" s="222"/>
      <c r="S194" s="221"/>
      <c r="T194" s="221"/>
      <c r="U194" s="221"/>
      <c r="V194" s="221"/>
      <c r="W194" s="221"/>
      <c r="X194" s="221"/>
      <c r="Y194" s="221"/>
      <c r="Z194" s="221"/>
      <c r="AA194" s="221"/>
    </row>
    <row r="195" spans="1:45" x14ac:dyDescent="0.25">
      <c r="A195" s="151"/>
      <c r="B195" s="43" t="s">
        <v>279</v>
      </c>
      <c r="C195" s="43"/>
      <c r="D195" s="43"/>
      <c r="E195" s="43"/>
      <c r="F195" s="43"/>
      <c r="G195" s="43"/>
      <c r="H195" s="43"/>
      <c r="I195" s="43"/>
      <c r="J195" s="8"/>
      <c r="K195" s="43" t="s">
        <v>279</v>
      </c>
      <c r="L195" s="43"/>
      <c r="M195" s="43"/>
      <c r="N195" s="43"/>
      <c r="O195" s="8"/>
      <c r="P195" s="8"/>
      <c r="Q195" s="8"/>
      <c r="R195" s="8"/>
      <c r="S195" s="8"/>
      <c r="T195" s="43" t="s">
        <v>279</v>
      </c>
      <c r="U195" s="8"/>
      <c r="V195" s="8"/>
    </row>
    <row r="196" spans="1:45" x14ac:dyDescent="0.25">
      <c r="A196" s="151"/>
      <c r="B196" s="9"/>
      <c r="C196" s="10">
        <v>1934</v>
      </c>
      <c r="D196" s="10">
        <v>1935</v>
      </c>
      <c r="E196" s="10">
        <v>1936</v>
      </c>
      <c r="F196" s="10">
        <v>1937</v>
      </c>
      <c r="G196" s="10">
        <v>1938</v>
      </c>
      <c r="H196" s="10">
        <v>1939</v>
      </c>
      <c r="I196" s="10">
        <v>1940</v>
      </c>
      <c r="J196" s="21"/>
      <c r="K196" s="9"/>
      <c r="L196" s="10">
        <v>1940</v>
      </c>
      <c r="M196" s="10">
        <v>1941</v>
      </c>
      <c r="N196" s="10">
        <v>1942</v>
      </c>
      <c r="O196" s="10">
        <v>1943</v>
      </c>
      <c r="P196" s="10">
        <v>1944</v>
      </c>
      <c r="Q196" s="10">
        <v>1945</v>
      </c>
      <c r="R196" s="10">
        <v>1946</v>
      </c>
      <c r="S196" s="21"/>
      <c r="T196" s="9"/>
      <c r="U196" s="10">
        <v>1946</v>
      </c>
      <c r="V196" s="10">
        <v>1947</v>
      </c>
      <c r="W196" s="10">
        <v>1948</v>
      </c>
      <c r="X196" s="10">
        <v>1949</v>
      </c>
      <c r="Y196" s="10">
        <v>1950</v>
      </c>
      <c r="Z196" s="10">
        <v>1951</v>
      </c>
      <c r="AA196" s="10">
        <v>1952</v>
      </c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</row>
    <row r="197" spans="1:45" ht="15.75" customHeight="1" x14ac:dyDescent="0.25">
      <c r="A197" s="151"/>
      <c r="B197" s="7" t="s">
        <v>185</v>
      </c>
      <c r="C197" s="21"/>
      <c r="D197" s="21"/>
      <c r="E197" s="21"/>
      <c r="F197" s="21"/>
      <c r="G197" s="21"/>
      <c r="H197" s="21"/>
      <c r="I197" s="21"/>
      <c r="J197" s="21"/>
      <c r="K197" s="7" t="s">
        <v>185</v>
      </c>
      <c r="L197" s="21"/>
      <c r="M197" s="21"/>
      <c r="N197" s="21"/>
      <c r="O197" s="21"/>
      <c r="P197" s="21"/>
      <c r="Q197" s="21"/>
      <c r="R197" s="21"/>
      <c r="S197" s="21"/>
      <c r="T197" s="7" t="s">
        <v>185</v>
      </c>
      <c r="U197" s="21"/>
      <c r="V197" s="21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</row>
    <row r="198" spans="1:45" ht="15.75" customHeight="1" x14ac:dyDescent="0.25">
      <c r="A198" s="151"/>
      <c r="B198" s="196" t="s">
        <v>183</v>
      </c>
      <c r="C198" s="89" t="str">
        <f>'Cuadro Gral'!Q198</f>
        <v>-</v>
      </c>
      <c r="D198" s="89" t="str">
        <f>'Cuadro Gral'!R198</f>
        <v>-</v>
      </c>
      <c r="E198" s="89" t="str">
        <f>'Cuadro Gral'!S198</f>
        <v>-</v>
      </c>
      <c r="F198" s="89" t="str">
        <f>'Cuadro Gral'!T198</f>
        <v>-</v>
      </c>
      <c r="G198" s="89" t="str">
        <f>'Cuadro Gral'!U198</f>
        <v>-</v>
      </c>
      <c r="H198" s="99">
        <f>'Cuadro Gral'!V198</f>
        <v>39.4</v>
      </c>
      <c r="I198" s="99">
        <f>'Cuadro Gral'!W198</f>
        <v>22.6</v>
      </c>
      <c r="J198" s="99"/>
      <c r="K198" s="288" t="s">
        <v>183</v>
      </c>
      <c r="L198" s="99">
        <f>'Cuadro Gral'!W198</f>
        <v>22.6</v>
      </c>
      <c r="M198" s="99">
        <f>'Cuadro Gral'!X198</f>
        <v>-28.9</v>
      </c>
      <c r="N198" s="99">
        <f>'Cuadro Gral'!Y198</f>
        <v>12.3</v>
      </c>
      <c r="O198" s="99">
        <f>'Cuadro Gral'!Z198</f>
        <v>109.8</v>
      </c>
      <c r="P198" s="99">
        <f>'Cuadro Gral'!AA198</f>
        <v>32.700000000000003</v>
      </c>
      <c r="Q198" s="99">
        <f>'Cuadro Gral'!AB198</f>
        <v>22.1</v>
      </c>
      <c r="R198" s="99">
        <f>'Cuadro Gral'!AC198</f>
        <v>-160</v>
      </c>
      <c r="S198" s="99"/>
      <c r="T198" s="196" t="s">
        <v>183</v>
      </c>
      <c r="U198" s="99">
        <f>'Cuadro Gral'!AC198</f>
        <v>-160</v>
      </c>
      <c r="V198" s="99">
        <f>'Cuadro Gral'!AD198</f>
        <v>-147</v>
      </c>
      <c r="W198" s="99">
        <f>'Cuadro Gral'!AE198</f>
        <v>-49.6</v>
      </c>
      <c r="X198" s="99">
        <f>'Cuadro Gral'!AF198</f>
        <v>72.5</v>
      </c>
      <c r="Y198" s="99">
        <f>'Cuadro Gral'!AG198</f>
        <v>163.1</v>
      </c>
      <c r="Z198" s="99">
        <f>'Cuadro Gral'!AH198</f>
        <v>-203.3</v>
      </c>
      <c r="AA198" s="99">
        <f>'Cuadro Gral'!AI198</f>
        <v>-213.1</v>
      </c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</row>
    <row r="199" spans="1:45" ht="15.75" customHeight="1" x14ac:dyDescent="0.25">
      <c r="A199" s="151"/>
      <c r="B199" s="227" t="s">
        <v>246</v>
      </c>
      <c r="C199" s="89">
        <f>'Cuadro Gral'!Q199</f>
        <v>86.100000000000009</v>
      </c>
      <c r="D199" s="89">
        <f>'Cuadro Gral'!R199</f>
        <v>95.500000000000014</v>
      </c>
      <c r="E199" s="89">
        <f>'Cuadro Gral'!S199</f>
        <v>86.299999999999983</v>
      </c>
      <c r="F199" s="89">
        <f>'Cuadro Gral'!T199</f>
        <v>77.300000000000011</v>
      </c>
      <c r="G199" s="89">
        <f>'Cuadro Gral'!U199</f>
        <v>76.100000000000009</v>
      </c>
      <c r="H199" s="99">
        <f>'Cuadro Gral'!V199</f>
        <v>35.199999999999989</v>
      </c>
      <c r="I199" s="99">
        <f>'Cuadro Gral'!W199</f>
        <v>27.400000000000006</v>
      </c>
      <c r="J199" s="99"/>
      <c r="K199" s="288" t="s">
        <v>246</v>
      </c>
      <c r="L199" s="99">
        <f>'Cuadro Gral'!W199</f>
        <v>27.400000000000006</v>
      </c>
      <c r="M199" s="99">
        <f>'Cuadro Gral'!X199</f>
        <v>-23</v>
      </c>
      <c r="N199" s="99">
        <f>'Cuadro Gral'!Y199</f>
        <v>35.300000000000011</v>
      </c>
      <c r="O199" s="99">
        <f>'Cuadro Gral'!Z199</f>
        <v>79.399999999999977</v>
      </c>
      <c r="P199" s="99">
        <f>'Cuadro Gral'!AA199</f>
        <v>-27.300000000000011</v>
      </c>
      <c r="Q199" s="99">
        <f>'Cuadro Gral'!AB199</f>
        <v>-51.699999999999989</v>
      </c>
      <c r="R199" s="99">
        <f>'Cuadro Gral'!AC199</f>
        <v>-232.10000000000002</v>
      </c>
      <c r="S199" s="99"/>
      <c r="T199" s="227" t="s">
        <v>246</v>
      </c>
      <c r="U199" s="99">
        <f>'Cuadro Gral'!AC199</f>
        <v>-232.10000000000002</v>
      </c>
      <c r="V199" s="99">
        <f>'Cuadro Gral'!AD199</f>
        <v>-237.29999999999995</v>
      </c>
      <c r="W199" s="99">
        <f>'Cuadro Gral'!AE199</f>
        <v>-118.29999999999995</v>
      </c>
      <c r="X199" s="99">
        <f>'Cuadro Gral'!AF199</f>
        <v>-58.5</v>
      </c>
      <c r="Y199" s="94">
        <f>'Cuadro Gral'!AG199</f>
        <v>142.99999999999989</v>
      </c>
      <c r="Z199" s="99">
        <f>'Cuadro Gral'!AH199</f>
        <v>-215.89999999999998</v>
      </c>
      <c r="AA199" s="99">
        <f>'Cuadro Gral'!AI199</f>
        <v>-216.30000000000007</v>
      </c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</row>
    <row r="200" spans="1:45" ht="17.25" customHeight="1" x14ac:dyDescent="0.25">
      <c r="A200" s="151"/>
      <c r="B200" s="196" t="s">
        <v>161</v>
      </c>
      <c r="C200" s="89" t="str">
        <f>'Cuadro Gral'!Q200</f>
        <v>-</v>
      </c>
      <c r="D200" s="89" t="str">
        <f>'Cuadro Gral'!R200</f>
        <v>-</v>
      </c>
      <c r="E200" s="89" t="str">
        <f>'Cuadro Gral'!S200</f>
        <v>-</v>
      </c>
      <c r="F200" s="89" t="str">
        <f>'Cuadro Gral'!T200</f>
        <v>-</v>
      </c>
      <c r="G200" s="89" t="str">
        <f>'Cuadro Gral'!U200</f>
        <v>-</v>
      </c>
      <c r="H200" s="99">
        <f>'Cuadro Gral'!V200</f>
        <v>216.1</v>
      </c>
      <c r="I200" s="99">
        <f>'Cuadro Gral'!W200</f>
        <v>213.9</v>
      </c>
      <c r="J200" s="99"/>
      <c r="K200" s="288" t="s">
        <v>161</v>
      </c>
      <c r="L200" s="99">
        <f>'Cuadro Gral'!W200</f>
        <v>213.9</v>
      </c>
      <c r="M200" s="99">
        <f>'Cuadro Gral'!X200</f>
        <v>243.2</v>
      </c>
      <c r="N200" s="99">
        <f>'Cuadro Gral'!Y200</f>
        <v>272.5</v>
      </c>
      <c r="O200" s="99">
        <f>'Cuadro Gral'!Z200</f>
        <v>410.1</v>
      </c>
      <c r="P200" s="99">
        <f>'Cuadro Gral'!AA200</f>
        <v>432.2</v>
      </c>
      <c r="Q200" s="99">
        <f>'Cuadro Gral'!AB200</f>
        <v>500.7</v>
      </c>
      <c r="R200" s="99">
        <f>'Cuadro Gral'!AC200</f>
        <v>570.1</v>
      </c>
      <c r="S200" s="99"/>
      <c r="T200" s="196" t="s">
        <v>161</v>
      </c>
      <c r="U200" s="99">
        <f>'Cuadro Gral'!AC200</f>
        <v>570.1</v>
      </c>
      <c r="V200" s="99">
        <f>'Cuadro Gral'!AD200</f>
        <v>713.9</v>
      </c>
      <c r="W200" s="99">
        <f>'Cuadro Gral'!AE200</f>
        <v>715.5</v>
      </c>
      <c r="X200" s="99">
        <f>'Cuadro Gral'!AF200</f>
        <v>701.1</v>
      </c>
      <c r="Y200" s="99">
        <f>'Cuadro Gral'!AG200</f>
        <v>994.1</v>
      </c>
      <c r="Z200" s="99">
        <f>'Cuadro Gral'!AH200</f>
        <v>1042.5999999999999</v>
      </c>
      <c r="AA200" s="99">
        <f>'Cuadro Gral'!AI200</f>
        <v>1070.8</v>
      </c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</row>
    <row r="201" spans="1:45" ht="17.25" customHeight="1" x14ac:dyDescent="0.25">
      <c r="A201" s="151"/>
      <c r="B201" s="26" t="s">
        <v>55</v>
      </c>
      <c r="C201" s="57">
        <f>'Cuadro Gral'!Q201</f>
        <v>178.9</v>
      </c>
      <c r="D201" s="57">
        <f>'Cuadro Gral'!R201</f>
        <v>208.3</v>
      </c>
      <c r="E201" s="57">
        <f>'Cuadro Gral'!S201</f>
        <v>215.2</v>
      </c>
      <c r="F201" s="57">
        <f>'Cuadro Gral'!T201</f>
        <v>247.9</v>
      </c>
      <c r="G201" s="57">
        <f>'Cuadro Gral'!U201</f>
        <v>185.4</v>
      </c>
      <c r="H201" s="57">
        <f>'Cuadro Gral'!V201</f>
        <v>163.39999999999998</v>
      </c>
      <c r="I201" s="57">
        <f>'Cuadro Gral'!W201</f>
        <v>159.80000000000001</v>
      </c>
      <c r="J201" s="57"/>
      <c r="K201" s="26" t="s">
        <v>55</v>
      </c>
      <c r="L201" s="57">
        <f>'Cuadro Gral'!W201</f>
        <v>159.80000000000001</v>
      </c>
      <c r="M201" s="57">
        <f>'Cuadro Gral'!X201</f>
        <v>176.5</v>
      </c>
      <c r="N201" s="57">
        <f>'Cuadro Gral'!Y201</f>
        <v>207.5</v>
      </c>
      <c r="O201" s="57">
        <f>'Cuadro Gral'!Z201</f>
        <v>291.59999999999997</v>
      </c>
      <c r="P201" s="57">
        <f>'Cuadro Gral'!AA201</f>
        <v>283.7</v>
      </c>
      <c r="Q201" s="57">
        <f>'Cuadro Gral'!AB201</f>
        <v>320.8</v>
      </c>
      <c r="R201" s="57">
        <f>'Cuadro Gral'!AC201</f>
        <v>368.5</v>
      </c>
      <c r="S201" s="57"/>
      <c r="T201" s="26" t="s">
        <v>55</v>
      </c>
      <c r="U201" s="57">
        <f>'Cuadro Gral'!AC201</f>
        <v>368.5</v>
      </c>
      <c r="V201" s="57">
        <f>'Cuadro Gral'!AD201</f>
        <v>483</v>
      </c>
      <c r="W201" s="57">
        <f>'Cuadro Gral'!AE201</f>
        <v>473.1</v>
      </c>
      <c r="X201" s="57">
        <f>'Cuadro Gral'!AF201</f>
        <v>455.9</v>
      </c>
      <c r="Y201" s="57">
        <f>'Cuadro Gral'!AG201</f>
        <v>699.4</v>
      </c>
      <c r="Z201" s="57">
        <f>'Cuadro Gral'!AH201</f>
        <v>720.1</v>
      </c>
      <c r="AA201" s="57">
        <f>'Cuadro Gral'!AI201</f>
        <v>729.4</v>
      </c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</row>
    <row r="202" spans="1:45" x14ac:dyDescent="0.25">
      <c r="A202" s="151"/>
      <c r="B202" s="14" t="s">
        <v>56</v>
      </c>
      <c r="C202" s="89" t="str">
        <f>'Cuadro Gral'!Q202</f>
        <v>-</v>
      </c>
      <c r="D202" s="89" t="str">
        <f>'Cuadro Gral'!R202</f>
        <v>-</v>
      </c>
      <c r="E202" s="89" t="str">
        <f>'Cuadro Gral'!S202</f>
        <v>-</v>
      </c>
      <c r="F202" s="89" t="str">
        <f>'Cuadro Gral'!T202</f>
        <v>-</v>
      </c>
      <c r="G202" s="89" t="str">
        <f>'Cuadro Gral'!U202</f>
        <v>-</v>
      </c>
      <c r="H202" s="99">
        <f>'Cuadro Gral'!V202</f>
        <v>48.7</v>
      </c>
      <c r="I202" s="99">
        <f>'Cuadro Gral'!W202</f>
        <v>50.3</v>
      </c>
      <c r="J202" s="99"/>
      <c r="K202" s="14" t="s">
        <v>56</v>
      </c>
      <c r="L202" s="99">
        <f>'Cuadro Gral'!W202</f>
        <v>50.3</v>
      </c>
      <c r="M202" s="99">
        <f>'Cuadro Gral'!X202</f>
        <v>62.8</v>
      </c>
      <c r="N202" s="99">
        <f>'Cuadro Gral'!Y202</f>
        <v>59.199999999999996</v>
      </c>
      <c r="O202" s="99">
        <f>'Cuadro Gral'!Z202</f>
        <v>73</v>
      </c>
      <c r="P202" s="99">
        <f>'Cuadro Gral'!AA202</f>
        <v>86</v>
      </c>
      <c r="Q202" s="99">
        <f>'Cuadro Gral'!AB202</f>
        <v>110.69999999999999</v>
      </c>
      <c r="R202" s="99">
        <f>'Cuadro Gral'!AC202</f>
        <v>151.6</v>
      </c>
      <c r="S202" s="99"/>
      <c r="T202" s="14" t="s">
        <v>56</v>
      </c>
      <c r="U202" s="99">
        <f>'Cuadro Gral'!AC202</f>
        <v>151.6</v>
      </c>
      <c r="V202" s="99">
        <f>'Cuadro Gral'!AD202</f>
        <v>147.30000000000001</v>
      </c>
      <c r="W202" s="99">
        <f>'Cuadro Gral'!AE202</f>
        <v>194.7</v>
      </c>
      <c r="X202" s="99">
        <f>'Cuadro Gral'!AF202</f>
        <v>186.4</v>
      </c>
      <c r="Y202" s="99">
        <f>'Cuadro Gral'!AG202</f>
        <v>232.8</v>
      </c>
      <c r="Z202" s="99">
        <f>'Cuadro Gral'!AH202</f>
        <v>259.20000000000005</v>
      </c>
      <c r="AA202" s="99">
        <f>'Cuadro Gral'!AI202</f>
        <v>278</v>
      </c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</row>
    <row r="203" spans="1:45" x14ac:dyDescent="0.25">
      <c r="A203" s="151"/>
      <c r="B203" s="14" t="s">
        <v>57</v>
      </c>
      <c r="C203" s="89" t="str">
        <f>'Cuadro Gral'!Q203</f>
        <v>-</v>
      </c>
      <c r="D203" s="89" t="str">
        <f>'Cuadro Gral'!R203</f>
        <v>-</v>
      </c>
      <c r="E203" s="89" t="str">
        <f>'Cuadro Gral'!S203</f>
        <v>-</v>
      </c>
      <c r="F203" s="89" t="str">
        <f>'Cuadro Gral'!T203</f>
        <v>-</v>
      </c>
      <c r="G203" s="89" t="str">
        <f>'Cuadro Gral'!U203</f>
        <v>-</v>
      </c>
      <c r="H203" s="94">
        <f>'Cuadro Gral'!V203</f>
        <v>4</v>
      </c>
      <c r="I203" s="98">
        <f>'Cuadro Gral'!W203</f>
        <v>3.8</v>
      </c>
      <c r="J203" s="98"/>
      <c r="K203" s="14" t="s">
        <v>57</v>
      </c>
      <c r="L203" s="98">
        <f>'Cuadro Gral'!W203</f>
        <v>3.8</v>
      </c>
      <c r="M203" s="98">
        <f>'Cuadro Gral'!X203</f>
        <v>3.9</v>
      </c>
      <c r="N203" s="98">
        <f>'Cuadro Gral'!Y203</f>
        <v>5.8</v>
      </c>
      <c r="O203" s="57">
        <f>'Cuadro Gral'!Z203</f>
        <v>9.1999999999999993</v>
      </c>
      <c r="P203" s="57">
        <f>'Cuadro Gral'!AA203</f>
        <v>12.1</v>
      </c>
      <c r="Q203" s="57">
        <f>'Cuadro Gral'!AB203</f>
        <v>14.1</v>
      </c>
      <c r="R203" s="57">
        <f>'Cuadro Gral'!AC203</f>
        <v>16.100000000000001</v>
      </c>
      <c r="S203" s="57"/>
      <c r="T203" s="14" t="s">
        <v>57</v>
      </c>
      <c r="U203" s="57">
        <f>'Cuadro Gral'!AC203</f>
        <v>16.100000000000001</v>
      </c>
      <c r="V203" s="57">
        <f>'Cuadro Gral'!AD203</f>
        <v>54.4</v>
      </c>
      <c r="W203" s="57">
        <f>'Cuadro Gral'!AE203</f>
        <v>26.1</v>
      </c>
      <c r="X203" s="57">
        <f>'Cuadro Gral'!AF203</f>
        <v>41.2</v>
      </c>
      <c r="Y203" s="57">
        <f>'Cuadro Gral'!AG203</f>
        <v>23.4</v>
      </c>
      <c r="Z203" s="57">
        <f>'Cuadro Gral'!AH203</f>
        <v>22.3</v>
      </c>
      <c r="AA203" s="57">
        <f>'Cuadro Gral'!AI203</f>
        <v>27.1</v>
      </c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</row>
    <row r="204" spans="1:45" x14ac:dyDescent="0.25">
      <c r="A204" s="151"/>
      <c r="B204" s="14" t="s">
        <v>58</v>
      </c>
      <c r="C204" s="89" t="str">
        <f>'Cuadro Gral'!Q204</f>
        <v>-</v>
      </c>
      <c r="D204" s="89" t="str">
        <f>'Cuadro Gral'!R204</f>
        <v>-</v>
      </c>
      <c r="E204" s="89" t="str">
        <f>'Cuadro Gral'!S204</f>
        <v>-</v>
      </c>
      <c r="F204" s="89" t="str">
        <f>'Cuadro Gral'!T204</f>
        <v>-</v>
      </c>
      <c r="G204" s="89" t="str">
        <f>'Cuadro Gral'!U204</f>
        <v>-</v>
      </c>
      <c r="H204" s="89" t="str">
        <f>'Cuadro Gral'!V204</f>
        <v>-</v>
      </c>
      <c r="I204" s="89" t="str">
        <f>'Cuadro Gral'!W204</f>
        <v>-</v>
      </c>
      <c r="J204" s="89"/>
      <c r="K204" s="14" t="s">
        <v>58</v>
      </c>
      <c r="L204" s="89" t="str">
        <f>'Cuadro Gral'!W204</f>
        <v>-</v>
      </c>
      <c r="M204" s="89" t="str">
        <f>'Cuadro Gral'!X204</f>
        <v>-</v>
      </c>
      <c r="N204" s="89" t="str">
        <f>'Cuadro Gral'!Y204</f>
        <v>-</v>
      </c>
      <c r="O204" s="99">
        <f>'Cuadro Gral'!Z204</f>
        <v>36.299999999999997</v>
      </c>
      <c r="P204" s="99">
        <f>'Cuadro Gral'!AA204</f>
        <v>50.4</v>
      </c>
      <c r="Q204" s="99">
        <f>'Cuadro Gral'!AB204</f>
        <v>55.1</v>
      </c>
      <c r="R204" s="99">
        <f>'Cuadro Gral'!AC204</f>
        <v>33.9</v>
      </c>
      <c r="S204" s="99"/>
      <c r="T204" s="14" t="s">
        <v>58</v>
      </c>
      <c r="U204" s="99">
        <f>'Cuadro Gral'!AC204</f>
        <v>33.9</v>
      </c>
      <c r="V204" s="99">
        <f>'Cuadro Gral'!AD204</f>
        <v>29.2</v>
      </c>
      <c r="W204" s="99">
        <f>'Cuadro Gral'!AE204</f>
        <v>21.6</v>
      </c>
      <c r="X204" s="99">
        <f>'Cuadro Gral'!AF204</f>
        <v>17.600000000000001</v>
      </c>
      <c r="Y204" s="99">
        <f>'Cuadro Gral'!AG204</f>
        <v>38.5</v>
      </c>
      <c r="Z204" s="99">
        <f>'Cuadro Gral'!AH204</f>
        <v>40.9</v>
      </c>
      <c r="AA204" s="99">
        <f>'Cuadro Gral'!AI204</f>
        <v>36.4</v>
      </c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</row>
    <row r="205" spans="1:45" x14ac:dyDescent="0.25">
      <c r="A205" s="151"/>
      <c r="B205" s="27" t="s">
        <v>162</v>
      </c>
      <c r="C205" s="89" t="str">
        <f>'Cuadro Gral'!Q205</f>
        <v>-</v>
      </c>
      <c r="D205" s="89" t="str">
        <f>'Cuadro Gral'!R205</f>
        <v>-</v>
      </c>
      <c r="E205" s="89" t="str">
        <f>'Cuadro Gral'!S205</f>
        <v>-</v>
      </c>
      <c r="F205" s="89" t="str">
        <f>'Cuadro Gral'!T205</f>
        <v>-</v>
      </c>
      <c r="G205" s="89" t="str">
        <f>'Cuadro Gral'!U205</f>
        <v>-</v>
      </c>
      <c r="H205" s="99">
        <f>'Cuadro Gral'!V205</f>
        <v>176.7</v>
      </c>
      <c r="I205" s="99">
        <f>'Cuadro Gral'!W205</f>
        <v>191.3</v>
      </c>
      <c r="J205" s="99"/>
      <c r="K205" s="27" t="s">
        <v>162</v>
      </c>
      <c r="L205" s="99">
        <f>'Cuadro Gral'!W205</f>
        <v>191.3</v>
      </c>
      <c r="M205" s="99">
        <f>'Cuadro Gral'!X205</f>
        <v>272.10000000000002</v>
      </c>
      <c r="N205" s="99">
        <f>'Cuadro Gral'!Y205</f>
        <v>260.2</v>
      </c>
      <c r="O205" s="99">
        <f>'Cuadro Gral'!Z205</f>
        <v>300.3</v>
      </c>
      <c r="P205" s="99">
        <f>'Cuadro Gral'!AA205</f>
        <v>399.5</v>
      </c>
      <c r="Q205" s="99">
        <f>'Cuadro Gral'!AB205</f>
        <v>478.6</v>
      </c>
      <c r="R205" s="99">
        <f>'Cuadro Gral'!AC205</f>
        <v>730.1</v>
      </c>
      <c r="S205" s="99"/>
      <c r="T205" s="27" t="s">
        <v>162</v>
      </c>
      <c r="U205" s="99">
        <f>'Cuadro Gral'!AC205</f>
        <v>730.1</v>
      </c>
      <c r="V205" s="99">
        <f>'Cuadro Gral'!AD205</f>
        <v>860.9</v>
      </c>
      <c r="W205" s="99">
        <f>'Cuadro Gral'!AE205</f>
        <v>765.1</v>
      </c>
      <c r="X205" s="99">
        <f>'Cuadro Gral'!AF205</f>
        <v>628.6</v>
      </c>
      <c r="Y205" s="99">
        <f>'Cuadro Gral'!AG205</f>
        <v>831</v>
      </c>
      <c r="Z205" s="99">
        <f>'Cuadro Gral'!AH205</f>
        <v>1245.8</v>
      </c>
      <c r="AA205" s="99">
        <f>'Cuadro Gral'!AI205</f>
        <v>1284</v>
      </c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</row>
    <row r="206" spans="1:45" x14ac:dyDescent="0.25">
      <c r="A206" s="151"/>
      <c r="B206" s="26" t="s">
        <v>59</v>
      </c>
      <c r="C206" s="99">
        <f>'Cuadro Gral'!Q206</f>
        <v>92.8</v>
      </c>
      <c r="D206" s="99">
        <f>'Cuadro Gral'!R206</f>
        <v>112.8</v>
      </c>
      <c r="E206" s="99">
        <f>'Cuadro Gral'!S206</f>
        <v>128.9</v>
      </c>
      <c r="F206" s="99">
        <f>'Cuadro Gral'!T206</f>
        <v>170.6</v>
      </c>
      <c r="G206" s="99">
        <f>'Cuadro Gral'!U206</f>
        <v>109.3</v>
      </c>
      <c r="H206" s="99">
        <f>'Cuadro Gral'!V206</f>
        <v>128.19999999999999</v>
      </c>
      <c r="I206" s="99">
        <f>'Cuadro Gral'!W206</f>
        <v>132.4</v>
      </c>
      <c r="J206" s="99"/>
      <c r="K206" s="26" t="s">
        <v>59</v>
      </c>
      <c r="L206" s="99">
        <f>'Cuadro Gral'!W206</f>
        <v>132.4</v>
      </c>
      <c r="M206" s="99">
        <f>'Cuadro Gral'!X206</f>
        <v>199.5</v>
      </c>
      <c r="N206" s="99">
        <f>'Cuadro Gral'!Y206</f>
        <v>172.2</v>
      </c>
      <c r="O206" s="99">
        <f>'Cuadro Gral'!Z206</f>
        <v>212.2</v>
      </c>
      <c r="P206" s="99">
        <f>'Cuadro Gral'!AA206</f>
        <v>311</v>
      </c>
      <c r="Q206" s="99">
        <f>'Cuadro Gral'!AB206</f>
        <v>372.5</v>
      </c>
      <c r="R206" s="99">
        <f>'Cuadro Gral'!AC206</f>
        <v>600.6</v>
      </c>
      <c r="S206" s="99"/>
      <c r="T206" s="26" t="s">
        <v>59</v>
      </c>
      <c r="U206" s="99">
        <f>'Cuadro Gral'!AC206</f>
        <v>600.6</v>
      </c>
      <c r="V206" s="99">
        <f>'Cuadro Gral'!AD206</f>
        <v>720.3</v>
      </c>
      <c r="W206" s="99">
        <f>'Cuadro Gral'!AE206</f>
        <v>591.4</v>
      </c>
      <c r="X206" s="99">
        <f>'Cuadro Gral'!AF206</f>
        <v>514.4</v>
      </c>
      <c r="Y206" s="99">
        <f>'Cuadro Gral'!AG206</f>
        <v>556.40000000000009</v>
      </c>
      <c r="Z206" s="99">
        <f>'Cuadro Gral'!AH206</f>
        <v>936</v>
      </c>
      <c r="AA206" s="99">
        <f>'Cuadro Gral'!AI206</f>
        <v>945.7</v>
      </c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</row>
    <row r="207" spans="1:45" x14ac:dyDescent="0.25">
      <c r="A207" s="151"/>
      <c r="B207" s="26" t="s">
        <v>56</v>
      </c>
      <c r="C207" s="89" t="str">
        <f>'Cuadro Gral'!Q207</f>
        <v>-</v>
      </c>
      <c r="D207" s="89" t="str">
        <f>'Cuadro Gral'!R207</f>
        <v>-</v>
      </c>
      <c r="E207" s="89" t="str">
        <f>'Cuadro Gral'!S207</f>
        <v>-</v>
      </c>
      <c r="F207" s="89" t="str">
        <f>'Cuadro Gral'!T207</f>
        <v>-</v>
      </c>
      <c r="G207" s="89" t="str">
        <f>'Cuadro Gral'!U207</f>
        <v>-</v>
      </c>
      <c r="H207" s="99">
        <f>'Cuadro Gral'!V207</f>
        <v>27</v>
      </c>
      <c r="I207" s="99">
        <f>'Cuadro Gral'!W207</f>
        <v>28</v>
      </c>
      <c r="J207" s="99"/>
      <c r="K207" s="26" t="s">
        <v>56</v>
      </c>
      <c r="L207" s="99">
        <f>'Cuadro Gral'!W207</f>
        <v>28</v>
      </c>
      <c r="M207" s="99">
        <f>'Cuadro Gral'!X207</f>
        <v>31.3</v>
      </c>
      <c r="N207" s="99">
        <f>'Cuadro Gral'!Y207</f>
        <v>35.799999999999997</v>
      </c>
      <c r="O207" s="99">
        <f>'Cuadro Gral'!Z207</f>
        <v>37.700000000000003</v>
      </c>
      <c r="P207" s="99">
        <f>'Cuadro Gral'!AA207</f>
        <v>43.5</v>
      </c>
      <c r="Q207" s="99">
        <f>'Cuadro Gral'!AB207</f>
        <v>59.8</v>
      </c>
      <c r="R207" s="99">
        <f>'Cuadro Gral'!AC207</f>
        <v>64.8</v>
      </c>
      <c r="S207" s="89"/>
      <c r="T207" s="26" t="s">
        <v>56</v>
      </c>
      <c r="U207" s="99">
        <f>'Cuadro Gral'!AC207</f>
        <v>64.8</v>
      </c>
      <c r="V207" s="99">
        <f>'Cuadro Gral'!AD207</f>
        <v>65</v>
      </c>
      <c r="W207" s="99">
        <f>'Cuadro Gral'!AE207</f>
        <v>91.1</v>
      </c>
      <c r="X207" s="99">
        <f>'Cuadro Gral'!AF207</f>
        <v>54.599999999999994</v>
      </c>
      <c r="Y207" s="99">
        <f>'Cuadro Gral'!AG207</f>
        <v>196.7</v>
      </c>
      <c r="Z207" s="99">
        <f>'Cuadro Gral'!AH207</f>
        <v>223.4</v>
      </c>
      <c r="AA207" s="99">
        <f>'Cuadro Gral'!AI207</f>
        <v>233.2</v>
      </c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</row>
    <row r="208" spans="1:45" x14ac:dyDescent="0.25">
      <c r="A208" s="151"/>
      <c r="B208" s="14" t="s">
        <v>57</v>
      </c>
      <c r="C208" s="89" t="str">
        <f>'Cuadro Gral'!Q208</f>
        <v>-</v>
      </c>
      <c r="D208" s="89" t="str">
        <f>'Cuadro Gral'!R208</f>
        <v>-</v>
      </c>
      <c r="E208" s="89" t="str">
        <f>'Cuadro Gral'!S208</f>
        <v>-</v>
      </c>
      <c r="F208" s="89" t="str">
        <f>'Cuadro Gral'!T208</f>
        <v>-</v>
      </c>
      <c r="G208" s="89" t="str">
        <f>'Cuadro Gral'!U208</f>
        <v>-</v>
      </c>
      <c r="H208" s="99">
        <f>'Cuadro Gral'!V208</f>
        <v>21.5</v>
      </c>
      <c r="I208" s="99">
        <f>'Cuadro Gral'!W208</f>
        <v>30.900000000000006</v>
      </c>
      <c r="J208" s="99"/>
      <c r="K208" s="14" t="s">
        <v>57</v>
      </c>
      <c r="L208" s="99">
        <f>'Cuadro Gral'!W208</f>
        <v>30.900000000000006</v>
      </c>
      <c r="M208" s="99">
        <f>'Cuadro Gral'!X208</f>
        <v>41.300000000000026</v>
      </c>
      <c r="N208" s="99">
        <f>'Cuadro Gral'!Y208</f>
        <v>52.2</v>
      </c>
      <c r="O208" s="99">
        <f>'Cuadro Gral'!Z208</f>
        <v>50.40000000000002</v>
      </c>
      <c r="P208" s="99">
        <f>'Cuadro Gral'!AA208</f>
        <v>45</v>
      </c>
      <c r="Q208" s="99">
        <f>'Cuadro Gral'!AB208</f>
        <v>46.300000000000026</v>
      </c>
      <c r="R208" s="99">
        <f>'Cuadro Gral'!AC208</f>
        <v>64.7</v>
      </c>
      <c r="S208" s="89"/>
      <c r="T208" s="14" t="s">
        <v>57</v>
      </c>
      <c r="U208" s="99">
        <f>'Cuadro Gral'!AC208</f>
        <v>64.7</v>
      </c>
      <c r="V208" s="99">
        <f>'Cuadro Gral'!AD208</f>
        <v>75.600000000000023</v>
      </c>
      <c r="W208" s="99">
        <f>'Cuadro Gral'!AE208</f>
        <v>82.600000000000051</v>
      </c>
      <c r="X208" s="99">
        <f>'Cuadro Gral'!AF208</f>
        <v>59.600000000000051</v>
      </c>
      <c r="Y208" s="99">
        <f>'Cuadro Gral'!AG208</f>
        <v>72.400000000000006</v>
      </c>
      <c r="Z208" s="99">
        <f>'Cuadro Gral'!AH208</f>
        <v>80.8</v>
      </c>
      <c r="AA208" s="99">
        <f>'Cuadro Gral'!AI208</f>
        <v>99.2</v>
      </c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</row>
    <row r="209" spans="1:45" x14ac:dyDescent="0.25">
      <c r="A209" s="151"/>
      <c r="B209" s="14" t="s">
        <v>58</v>
      </c>
      <c r="C209" s="89" t="str">
        <f>'Cuadro Gral'!Q209</f>
        <v>-</v>
      </c>
      <c r="D209" s="89" t="str">
        <f>'Cuadro Gral'!R209</f>
        <v>-</v>
      </c>
      <c r="E209" s="89" t="str">
        <f>'Cuadro Gral'!S209</f>
        <v>-</v>
      </c>
      <c r="F209" s="89" t="str">
        <f>'Cuadro Gral'!T209</f>
        <v>-</v>
      </c>
      <c r="G209" s="89" t="str">
        <f>'Cuadro Gral'!U209</f>
        <v>-</v>
      </c>
      <c r="H209" s="89" t="str">
        <f>'Cuadro Gral'!V209</f>
        <v>-</v>
      </c>
      <c r="I209" s="89" t="str">
        <f>'Cuadro Gral'!W209</f>
        <v>-</v>
      </c>
      <c r="J209" s="89"/>
      <c r="K209" s="14" t="s">
        <v>58</v>
      </c>
      <c r="L209" s="89" t="str">
        <f>'Cuadro Gral'!W209</f>
        <v>-</v>
      </c>
      <c r="M209" s="89" t="str">
        <f>'Cuadro Gral'!X209</f>
        <v>-</v>
      </c>
      <c r="N209" s="89" t="str">
        <f>'Cuadro Gral'!Y209</f>
        <v>-</v>
      </c>
      <c r="O209" s="89" t="str">
        <f>'Cuadro Gral'!Z209</f>
        <v>-</v>
      </c>
      <c r="P209" s="89" t="str">
        <f>'Cuadro Gral'!AA209</f>
        <v>-</v>
      </c>
      <c r="Q209" s="89" t="str">
        <f>'Cuadro Gral'!AB209</f>
        <v>-</v>
      </c>
      <c r="R209" s="89" t="str">
        <f>'Cuadro Gral'!AC209</f>
        <v>-</v>
      </c>
      <c r="S209" s="89"/>
      <c r="T209" s="14" t="s">
        <v>58</v>
      </c>
      <c r="U209" s="89" t="str">
        <f>'Cuadro Gral'!AC209</f>
        <v>-</v>
      </c>
      <c r="V209" s="89" t="str">
        <f>'Cuadro Gral'!AD209</f>
        <v>-</v>
      </c>
      <c r="W209" s="89" t="str">
        <f>'Cuadro Gral'!AE209</f>
        <v>-</v>
      </c>
      <c r="X209" s="89" t="str">
        <f>'Cuadro Gral'!AF209</f>
        <v>-</v>
      </c>
      <c r="Y209" s="99">
        <f>'Cuadro Gral'!AG209</f>
        <v>5.5</v>
      </c>
      <c r="Z209" s="99">
        <f>'Cuadro Gral'!AH209</f>
        <v>5.7</v>
      </c>
      <c r="AA209" s="99">
        <f>'Cuadro Gral'!AI209</f>
        <v>5.8</v>
      </c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</row>
    <row r="210" spans="1:45" x14ac:dyDescent="0.25">
      <c r="A210" s="151"/>
      <c r="B210" s="196" t="s">
        <v>60</v>
      </c>
      <c r="C210" s="89" t="str">
        <f>'Cuadro Gral'!Q210</f>
        <v>-</v>
      </c>
      <c r="D210" s="89" t="str">
        <f>'Cuadro Gral'!R210</f>
        <v>-</v>
      </c>
      <c r="E210" s="89" t="str">
        <f>'Cuadro Gral'!S210</f>
        <v>-</v>
      </c>
      <c r="F210" s="89" t="str">
        <f>'Cuadro Gral'!T210</f>
        <v>-</v>
      </c>
      <c r="G210" s="89" t="str">
        <f>'Cuadro Gral'!U210</f>
        <v>-</v>
      </c>
      <c r="H210" s="99">
        <f>'Cuadro Gral'!V210</f>
        <v>39.5</v>
      </c>
      <c r="I210" s="99">
        <f>'Cuadro Gral'!W210</f>
        <v>2.5</v>
      </c>
      <c r="J210" s="99"/>
      <c r="K210" s="288" t="s">
        <v>60</v>
      </c>
      <c r="L210" s="99">
        <f>'Cuadro Gral'!W210</f>
        <v>2.5</v>
      </c>
      <c r="M210" s="99">
        <f>'Cuadro Gral'!X210</f>
        <v>11.6</v>
      </c>
      <c r="N210" s="99">
        <f>'Cuadro Gral'!Y210</f>
        <v>18.2</v>
      </c>
      <c r="O210" s="99">
        <f>'Cuadro Gral'!Z210</f>
        <v>-4.7</v>
      </c>
      <c r="P210" s="99">
        <f>'Cuadro Gral'!AA210</f>
        <v>28.5</v>
      </c>
      <c r="Q210" s="99">
        <f>'Cuadro Gral'!AB210</f>
        <v>7.6</v>
      </c>
      <c r="R210" s="99">
        <f>'Cuadro Gral'!AC210</f>
        <v>35.9</v>
      </c>
      <c r="S210" s="99"/>
      <c r="T210" s="196" t="s">
        <v>60</v>
      </c>
      <c r="U210" s="99">
        <f>'Cuadro Gral'!AC210</f>
        <v>35.9</v>
      </c>
      <c r="V210" s="99">
        <f>'Cuadro Gral'!AD210</f>
        <v>51.6</v>
      </c>
      <c r="W210" s="99">
        <f>'Cuadro Gral'!AE210</f>
        <v>17.2</v>
      </c>
      <c r="X210" s="99">
        <f>'Cuadro Gral'!AF210</f>
        <v>17.600000000000001</v>
      </c>
      <c r="Y210" s="94">
        <f>'Cuadro Gral'!AG210</f>
        <v>53</v>
      </c>
      <c r="Z210" s="99">
        <f>'Cuadro Gral'!AH210</f>
        <v>55.2</v>
      </c>
      <c r="AA210" s="99">
        <f>'Cuadro Gral'!AI210</f>
        <v>35.4</v>
      </c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</row>
    <row r="211" spans="1:45" x14ac:dyDescent="0.25">
      <c r="A211" s="151"/>
      <c r="B211" s="3" t="s">
        <v>164</v>
      </c>
      <c r="C211" s="89" t="str">
        <f>'Cuadro Gral'!Q211</f>
        <v>-</v>
      </c>
      <c r="D211" s="89" t="str">
        <f>'Cuadro Gral'!R211</f>
        <v>-</v>
      </c>
      <c r="E211" s="89" t="str">
        <f>'Cuadro Gral'!S211</f>
        <v>-</v>
      </c>
      <c r="F211" s="89" t="str">
        <f>'Cuadro Gral'!T211</f>
        <v>-</v>
      </c>
      <c r="G211" s="89" t="str">
        <f>'Cuadro Gral'!U211</f>
        <v>-</v>
      </c>
      <c r="H211" s="99">
        <f>'Cuadro Gral'!V211</f>
        <v>-83.6</v>
      </c>
      <c r="I211" s="99">
        <f>'Cuadro Gral'!W211</f>
        <v>0.8</v>
      </c>
      <c r="J211" s="99"/>
      <c r="K211" s="3" t="s">
        <v>164</v>
      </c>
      <c r="L211" s="99">
        <f>'Cuadro Gral'!W211</f>
        <v>0.8</v>
      </c>
      <c r="M211" s="99">
        <f>'Cuadro Gral'!X211</f>
        <v>15.1</v>
      </c>
      <c r="N211" s="99">
        <f>'Cuadro Gral'!Y211</f>
        <v>9.3000000000000007</v>
      </c>
      <c r="O211" s="99">
        <f>'Cuadro Gral'!Z211</f>
        <v>35.1</v>
      </c>
      <c r="P211" s="99">
        <f>'Cuadro Gral'!AA211</f>
        <v>-23.5</v>
      </c>
      <c r="Q211" s="99">
        <f>'Cuadro Gral'!AB211</f>
        <v>61.7</v>
      </c>
      <c r="R211" s="99">
        <f>'Cuadro Gral'!AC211</f>
        <v>23.7</v>
      </c>
      <c r="S211" s="99"/>
      <c r="T211" s="3" t="s">
        <v>164</v>
      </c>
      <c r="U211" s="99">
        <f>'Cuadro Gral'!AC211</f>
        <v>23.7</v>
      </c>
      <c r="V211" s="99">
        <f>'Cuadro Gral'!AD211</f>
        <v>-15.1</v>
      </c>
      <c r="W211" s="99">
        <f>'Cuadro Gral'!AE211</f>
        <v>-8.1999999999999993</v>
      </c>
      <c r="X211" s="99">
        <f>'Cuadro Gral'!AF211</f>
        <v>-45.6</v>
      </c>
      <c r="Y211" s="99">
        <f>'Cuadro Gral'!AG211</f>
        <v>-44.2</v>
      </c>
      <c r="Z211" s="99">
        <f>'Cuadro Gral'!AH211</f>
        <v>140.6</v>
      </c>
      <c r="AA211" s="99">
        <f>'Cuadro Gral'!AI211</f>
        <v>157.19999999999999</v>
      </c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45" x14ac:dyDescent="0.25">
      <c r="A212" s="151"/>
      <c r="B212" s="196" t="s">
        <v>163</v>
      </c>
      <c r="C212" s="99">
        <f>'Cuadro Gral'!Q212</f>
        <v>16.100000000000001</v>
      </c>
      <c r="D212" s="99">
        <f>'Cuadro Gral'!R212</f>
        <v>40.300000000000004</v>
      </c>
      <c r="E212" s="99">
        <f>'Cuadro Gral'!S212</f>
        <v>-4.2000000000000028</v>
      </c>
      <c r="F212" s="99">
        <f>'Cuadro Gral'!T212</f>
        <v>-33.6</v>
      </c>
      <c r="G212" s="99">
        <f>'Cuadro Gral'!U212</f>
        <v>-12.199999999999996</v>
      </c>
      <c r="H212" s="99">
        <f>'Cuadro Gral'!V212</f>
        <v>-4.7</v>
      </c>
      <c r="I212" s="99">
        <f>'Cuadro Gral'!W212</f>
        <v>25.9</v>
      </c>
      <c r="J212" s="99"/>
      <c r="K212" s="288" t="s">
        <v>163</v>
      </c>
      <c r="L212" s="99">
        <f>'Cuadro Gral'!W212</f>
        <v>25.9</v>
      </c>
      <c r="M212" s="99">
        <f>'Cuadro Gral'!X212</f>
        <v>-2.2000000000000002</v>
      </c>
      <c r="N212" s="99">
        <f>'Cuadro Gral'!Y212</f>
        <v>39.799999999999997</v>
      </c>
      <c r="O212" s="99">
        <f>'Cuadro Gral'!Z212</f>
        <v>140.19999999999999</v>
      </c>
      <c r="P212" s="99">
        <f>'Cuadro Gral'!AA212</f>
        <v>37.700000000000003</v>
      </c>
      <c r="Q212" s="99">
        <f>'Cuadro Gral'!AB212</f>
        <v>91.4</v>
      </c>
      <c r="R212" s="99">
        <f>'Cuadro Gral'!AC212</f>
        <v>-100.4</v>
      </c>
      <c r="S212" s="99"/>
      <c r="T212" s="196" t="s">
        <v>163</v>
      </c>
      <c r="U212" s="99">
        <f>'Cuadro Gral'!AC212</f>
        <v>-100.4</v>
      </c>
      <c r="V212" s="99">
        <f>'Cuadro Gral'!AD212</f>
        <v>-110.5</v>
      </c>
      <c r="W212" s="99">
        <f>'Cuadro Gral'!AE212</f>
        <v>-40.6</v>
      </c>
      <c r="X212" s="99">
        <f>'Cuadro Gral'!AF212</f>
        <v>44.5</v>
      </c>
      <c r="Y212" s="99">
        <f>'Cuadro Gral'!AG212</f>
        <v>171.9</v>
      </c>
      <c r="Z212" s="99">
        <f>'Cuadro Gral'!AH212</f>
        <v>-7.6</v>
      </c>
      <c r="AA212" s="99">
        <f>'Cuadro Gral'!AI212</f>
        <v>-20.6</v>
      </c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</row>
    <row r="213" spans="1:45" x14ac:dyDescent="0.25">
      <c r="A213" s="151"/>
      <c r="B213" s="196" t="s">
        <v>165</v>
      </c>
      <c r="C213" s="89" t="str">
        <f>'Cuadro Gral'!Q213</f>
        <v>-</v>
      </c>
      <c r="D213" s="89" t="str">
        <f>'Cuadro Gral'!R213</f>
        <v>-</v>
      </c>
      <c r="E213" s="89" t="str">
        <f>'Cuadro Gral'!S213</f>
        <v>-</v>
      </c>
      <c r="F213" s="89" t="str">
        <f>'Cuadro Gral'!T213</f>
        <v>-</v>
      </c>
      <c r="G213" s="89" t="str">
        <f>'Cuadro Gral'!U213</f>
        <v>-</v>
      </c>
      <c r="H213" s="89" t="str">
        <f>'Cuadro Gral'!V213</f>
        <v>-</v>
      </c>
      <c r="I213" s="89" t="str">
        <f>'Cuadro Gral'!W213</f>
        <v>-</v>
      </c>
      <c r="J213" s="89"/>
      <c r="K213" s="288" t="s">
        <v>165</v>
      </c>
      <c r="L213" s="89" t="str">
        <f>'Cuadro Gral'!W213</f>
        <v>-</v>
      </c>
      <c r="M213" s="89" t="str">
        <f>'Cuadro Gral'!X213</f>
        <v>-</v>
      </c>
      <c r="N213" s="89" t="str">
        <f>'Cuadro Gral'!Y213</f>
        <v>-</v>
      </c>
      <c r="O213" s="89" t="str">
        <f>'Cuadro Gral'!Z213</f>
        <v>-</v>
      </c>
      <c r="P213" s="89" t="str">
        <f>'Cuadro Gral'!AA213</f>
        <v>-</v>
      </c>
      <c r="Q213" s="89" t="str">
        <f>'Cuadro Gral'!AB213</f>
        <v>-</v>
      </c>
      <c r="R213" s="89" t="str">
        <f>'Cuadro Gral'!AC213</f>
        <v>-</v>
      </c>
      <c r="S213" s="89"/>
      <c r="T213" s="196" t="s">
        <v>165</v>
      </c>
      <c r="U213" s="89" t="str">
        <f>'Cuadro Gral'!AC213</f>
        <v>-</v>
      </c>
      <c r="V213" s="89" t="str">
        <f>'Cuadro Gral'!AD213</f>
        <v>-</v>
      </c>
      <c r="W213" s="89" t="str">
        <f>'Cuadro Gral'!AE213</f>
        <v>-</v>
      </c>
      <c r="X213" s="89" t="str">
        <f>'Cuadro Gral'!AF213</f>
        <v>-</v>
      </c>
      <c r="Y213" s="89" t="str">
        <f>'Cuadro Gral'!AG213</f>
        <v>-</v>
      </c>
      <c r="Z213" s="89" t="str">
        <f>'Cuadro Gral'!AH213</f>
        <v>-</v>
      </c>
      <c r="AA213" s="89" t="str">
        <f>'Cuadro Gral'!AI213</f>
        <v>-</v>
      </c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</row>
    <row r="214" spans="1:45" x14ac:dyDescent="0.25">
      <c r="A214" s="151"/>
      <c r="B214" s="196" t="s">
        <v>186</v>
      </c>
      <c r="C214" s="99">
        <f>'Cuadro Gral'!Q214</f>
        <v>52.9</v>
      </c>
      <c r="D214" s="99">
        <f>'Cuadro Gral'!R214</f>
        <v>93.2</v>
      </c>
      <c r="E214" s="94">
        <f>'Cuadro Gral'!S214</f>
        <v>89</v>
      </c>
      <c r="F214" s="99">
        <f>'Cuadro Gral'!T214</f>
        <v>55.4</v>
      </c>
      <c r="G214" s="99">
        <f>'Cuadro Gral'!U214</f>
        <v>43.2</v>
      </c>
      <c r="H214" s="99">
        <f>'Cuadro Gral'!V214</f>
        <v>41.4</v>
      </c>
      <c r="I214" s="99">
        <f>'Cuadro Gral'!W214</f>
        <v>63.4</v>
      </c>
      <c r="J214" s="99"/>
      <c r="K214" s="288" t="s">
        <v>186</v>
      </c>
      <c r="L214" s="99">
        <f>'Cuadro Gral'!W214</f>
        <v>63.4</v>
      </c>
      <c r="M214" s="99">
        <f>'Cuadro Gral'!X214</f>
        <v>62.3</v>
      </c>
      <c r="N214" s="99">
        <f>'Cuadro Gral'!Y214</f>
        <v>108.3</v>
      </c>
      <c r="O214" s="99">
        <f>'Cuadro Gral'!Z214</f>
        <v>242.5</v>
      </c>
      <c r="P214" s="99">
        <f>'Cuadro Gral'!AA214</f>
        <v>279.5</v>
      </c>
      <c r="Q214" s="99">
        <f>'Cuadro Gral'!AB214</f>
        <v>372.7</v>
      </c>
      <c r="R214" s="99">
        <f>'Cuadro Gral'!AC214</f>
        <v>273.7</v>
      </c>
      <c r="S214" s="99"/>
      <c r="T214" s="196" t="s">
        <v>186</v>
      </c>
      <c r="U214" s="99">
        <f>'Cuadro Gral'!AC214</f>
        <v>273.7</v>
      </c>
      <c r="V214" s="99">
        <f>'Cuadro Gral'!AD214</f>
        <v>162.9</v>
      </c>
      <c r="W214" s="99">
        <f>'Cuadro Gral'!AE214</f>
        <v>122.6</v>
      </c>
      <c r="X214" s="99">
        <f>'Cuadro Gral'!AF214</f>
        <v>164</v>
      </c>
      <c r="Y214" s="99">
        <f>'Cuadro Gral'!AG214</f>
        <v>335.9</v>
      </c>
      <c r="Z214" s="99">
        <f>'Cuadro Gral'!AH214</f>
        <v>328.4</v>
      </c>
      <c r="AA214" s="99">
        <f>'Cuadro Gral'!AI214</f>
        <v>307.8</v>
      </c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</row>
    <row r="215" spans="1:45" x14ac:dyDescent="0.25">
      <c r="A215" s="151"/>
      <c r="B215" s="196" t="s">
        <v>140</v>
      </c>
      <c r="C215" s="89" t="str">
        <f>'Cuadro Gral'!Q215</f>
        <v>-</v>
      </c>
      <c r="D215" s="89" t="str">
        <f>'Cuadro Gral'!R215</f>
        <v>-</v>
      </c>
      <c r="E215" s="89" t="str">
        <f>'Cuadro Gral'!S215</f>
        <v>-</v>
      </c>
      <c r="F215" s="89" t="str">
        <f>'Cuadro Gral'!T215</f>
        <v>-</v>
      </c>
      <c r="G215" s="89" t="str">
        <f>'Cuadro Gral'!U215</f>
        <v>-</v>
      </c>
      <c r="H215" s="94">
        <f>'Cuadro Gral'!V215</f>
        <v>2.7350567330336122</v>
      </c>
      <c r="I215" s="94">
        <f>'Cuadro Gral'!W215</f>
        <v>1.330821917808219</v>
      </c>
      <c r="J215" s="94"/>
      <c r="K215" s="288" t="s">
        <v>140</v>
      </c>
      <c r="L215" s="94">
        <f>'Cuadro Gral'!W215</f>
        <v>1.330821917808219</v>
      </c>
      <c r="M215" s="94">
        <f>'Cuadro Gral'!X215</f>
        <v>-1.5187734690930101</v>
      </c>
      <c r="N215" s="94">
        <f>'Cuadro Gral'!Y215</f>
        <v>0.55851512030708739</v>
      </c>
      <c r="O215" s="94">
        <f>'Cuadro Gral'!Z215</f>
        <v>4.0895972382048322</v>
      </c>
      <c r="P215" s="94">
        <f>'Cuadro Gral'!AA215</f>
        <v>0.84412531248337885</v>
      </c>
      <c r="Q215" s="94">
        <f>'Cuadro Gral'!AB215</f>
        <v>0.52162347239780882</v>
      </c>
      <c r="R215" s="94">
        <f>'Cuadro Gral'!AC215</f>
        <v>-2.7831483470581215</v>
      </c>
      <c r="S215" s="94"/>
      <c r="T215" s="196" t="s">
        <v>140</v>
      </c>
      <c r="U215" s="94">
        <f>'Cuadro Gral'!AC215</f>
        <v>-2.7831483470581215</v>
      </c>
      <c r="V215" s="94">
        <f>'Cuadro Gral'!AD215</f>
        <v>-2.3028720626631856</v>
      </c>
      <c r="W215" s="94">
        <f>'Cuadro Gral'!AE215</f>
        <v>-0.84874374389494778</v>
      </c>
      <c r="X215" s="94">
        <f>'Cuadro Gral'!AF215</f>
        <v>1.5912554011498041</v>
      </c>
      <c r="Y215" s="94">
        <f>'Cuadro Gral'!AG215</f>
        <v>3.3428736886211445</v>
      </c>
      <c r="Z215" s="94">
        <f>'Cuadro Gral'!AH215</f>
        <v>-3.2260049042145593</v>
      </c>
      <c r="AA215" s="94">
        <f>'Cuadro Gral'!AI215</f>
        <v>-3.0076169942998914</v>
      </c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</row>
    <row r="216" spans="1:45" x14ac:dyDescent="0.25">
      <c r="A216" s="151"/>
      <c r="B216" s="196" t="s">
        <v>141</v>
      </c>
      <c r="C216" s="94">
        <f>'Cuadro Gral'!Q216</f>
        <v>7.467116357504219</v>
      </c>
      <c r="D216" s="94">
        <f>'Cuadro Gral'!R216</f>
        <v>7.5726872246696066</v>
      </c>
      <c r="E216" s="94">
        <f>'Cuadro Gral'!S216</f>
        <v>5.8114478114478114</v>
      </c>
      <c r="F216" s="94">
        <f>'Cuadro Gral'!T216</f>
        <v>4.0923529411764719</v>
      </c>
      <c r="G216" s="94">
        <f>'Cuadro Gral'!U216</f>
        <v>4.7216282104106568</v>
      </c>
      <c r="H216" s="94">
        <f>'Cuadro Gral'!V216</f>
        <v>2.4435024619995716</v>
      </c>
      <c r="I216" s="94">
        <f>'Cuadro Gral'!W216</f>
        <v>1.6134743605285489</v>
      </c>
      <c r="J216" s="94"/>
      <c r="K216" s="288" t="s">
        <v>141</v>
      </c>
      <c r="L216" s="94">
        <f>'Cuadro Gral'!W216</f>
        <v>1.6134743605285489</v>
      </c>
      <c r="M216" s="94">
        <f>'Cuadro Gral'!X216</f>
        <v>-1.2087124494511845</v>
      </c>
      <c r="N216" s="94">
        <f>'Cuadro Gral'!Y216</f>
        <v>1.6028929875479832</v>
      </c>
      <c r="O216" s="94">
        <f>'Cuadro Gral'!Z216</f>
        <v>2.9573225930187945</v>
      </c>
      <c r="P216" s="94">
        <f>'Cuadro Gral'!AA216</f>
        <v>-0.70472847188979348</v>
      </c>
      <c r="Q216" s="94">
        <f>'Cuadro Gral'!AB216</f>
        <v>-1.2202684852021133</v>
      </c>
      <c r="R216" s="94">
        <f>'Cuadro Gral'!AC216</f>
        <v>-4.0373045709511883</v>
      </c>
      <c r="S216" s="94"/>
      <c r="T216" s="196" t="s">
        <v>141</v>
      </c>
      <c r="U216" s="94">
        <f>'Cuadro Gral'!AC216</f>
        <v>-4.0373045709511883</v>
      </c>
      <c r="V216" s="94">
        <f>'Cuadro Gral'!AD216</f>
        <v>-3.7174934725848563</v>
      </c>
      <c r="W216" s="94">
        <f>'Cuadro Gral'!AE216</f>
        <v>-2.0243222762655702</v>
      </c>
      <c r="X216" s="94">
        <f>'Cuadro Gral'!AF216</f>
        <v>-1.2839784961001866</v>
      </c>
      <c r="Y216" s="94">
        <f>'Cuadro Gral'!AG216</f>
        <v>2.9309070353943798</v>
      </c>
      <c r="Z216" s="94">
        <f>'Cuadro Gral'!AH216</f>
        <v>-3.4259442145593866</v>
      </c>
      <c r="AA216" s="94">
        <f>'Cuadro Gral'!AI216</f>
        <v>-3.0527806469594871</v>
      </c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</row>
    <row r="217" spans="1:45" x14ac:dyDescent="0.25">
      <c r="A217" s="151"/>
      <c r="B217" s="196" t="s">
        <v>142</v>
      </c>
      <c r="C217" s="72" t="str">
        <f>'Cuadro Gral'!Q217</f>
        <v>-</v>
      </c>
      <c r="D217" s="72" t="str">
        <f>'Cuadro Gral'!R217</f>
        <v>-</v>
      </c>
      <c r="E217" s="72" t="str">
        <f>'Cuadro Gral'!S217</f>
        <v>-</v>
      </c>
      <c r="F217" s="72" t="str">
        <f>'Cuadro Gral'!T217</f>
        <v>-</v>
      </c>
      <c r="G217" s="72" t="str">
        <f>'Cuadro Gral'!U217</f>
        <v>-</v>
      </c>
      <c r="H217" s="94">
        <f>'Cuadro Gral'!V217</f>
        <v>2.7419985013915653</v>
      </c>
      <c r="I217" s="94">
        <f>'Cuadro Gral'!W217</f>
        <v>0.14721481391683838</v>
      </c>
      <c r="J217" s="94"/>
      <c r="K217" s="288" t="s">
        <v>142</v>
      </c>
      <c r="L217" s="94">
        <f>'Cuadro Gral'!W217</f>
        <v>0.14721481391683838</v>
      </c>
      <c r="M217" s="94">
        <f>'Cuadro Gral'!X217</f>
        <v>0.60961149624494526</v>
      </c>
      <c r="N217" s="94">
        <f>'Cuadro Gral'!Y217</f>
        <v>0.82642074712105607</v>
      </c>
      <c r="O217" s="94">
        <f>'Cuadro Gral'!Z217</f>
        <v>-0.17505561948599921</v>
      </c>
      <c r="P217" s="94">
        <f>'Cuadro Gral'!AA217</f>
        <v>0.7357055475772567</v>
      </c>
      <c r="Q217" s="94">
        <f>'Cuadro Gral'!AB217</f>
        <v>0.17938182761191612</v>
      </c>
      <c r="R217" s="94">
        <f>'Cuadro Gral'!AC217</f>
        <v>0.62446891037116603</v>
      </c>
      <c r="S217" s="94"/>
      <c r="T217" s="196" t="s">
        <v>142</v>
      </c>
      <c r="U217" s="94">
        <f>'Cuadro Gral'!AC217</f>
        <v>0.62446891037116603</v>
      </c>
      <c r="V217" s="94">
        <f>'Cuadro Gral'!AD217</f>
        <v>0.80835509138381201</v>
      </c>
      <c r="W217" s="94">
        <f>'Cuadro Gral'!AE217</f>
        <v>0.2943224273184093</v>
      </c>
      <c r="X217" s="94">
        <f>'Cuadro Gral'!AF217</f>
        <v>0.3862909663480904</v>
      </c>
      <c r="Y217" s="94">
        <f>'Cuadro Gral'!AG217</f>
        <v>1.0862802299014143</v>
      </c>
      <c r="Z217" s="94">
        <f>'Cuadro Gral'!AH217</f>
        <v>0.87592459770114928</v>
      </c>
      <c r="AA217" s="94">
        <f>'Cuadro Gral'!AI217</f>
        <v>0.49962290754676753</v>
      </c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</row>
    <row r="218" spans="1:45" x14ac:dyDescent="0.25">
      <c r="A218" s="151"/>
      <c r="B218" s="196" t="s">
        <v>143</v>
      </c>
      <c r="C218" s="94">
        <f>'Cuadro Gral'!Q218</f>
        <v>1.3962900505902198</v>
      </c>
      <c r="D218" s="94">
        <f>'Cuadro Gral'!R218</f>
        <v>3.1955947136563885</v>
      </c>
      <c r="E218" s="94">
        <f>'Cuadro Gral'!S218</f>
        <v>-0.2828282828282831</v>
      </c>
      <c r="F218" s="94">
        <f>'Cuadro Gral'!T218</f>
        <v>-1.7788235294117654</v>
      </c>
      <c r="G218" s="94">
        <f>'Cuadro Gral'!U218</f>
        <v>-0.75694959483587376</v>
      </c>
      <c r="H218" s="94">
        <f>'Cuadro Gral'!V218</f>
        <v>-0.12495183044316023</v>
      </c>
      <c r="I218" s="94">
        <f>'Cuadro Gral'!W218</f>
        <v>1.2954903624681777</v>
      </c>
      <c r="J218" s="94"/>
      <c r="K218" s="288" t="s">
        <v>143</v>
      </c>
      <c r="L218" s="94">
        <f>'Cuadro Gral'!W218</f>
        <v>1.2954903624681777</v>
      </c>
      <c r="M218" s="94">
        <f>'Cuadro Gral'!X218</f>
        <v>-5.7807986712882814E-2</v>
      </c>
      <c r="N218" s="94">
        <f>'Cuadro Gral'!Y218</f>
        <v>2.08875573448179</v>
      </c>
      <c r="O218" s="94">
        <f>'Cuadro Gral'!Z218</f>
        <v>4.9983966244725728</v>
      </c>
      <c r="P218" s="94">
        <f>'Cuadro Gral'!AA218</f>
        <v>0.95512650036345592</v>
      </c>
      <c r="Q218" s="94">
        <f>'Cuadro Gral'!AB218</f>
        <v>2.1997876754513919</v>
      </c>
      <c r="R218" s="94">
        <f>'Cuadro Gral'!AC218</f>
        <v>-1.7220730397422126</v>
      </c>
      <c r="S218" s="94"/>
      <c r="T218" s="196" t="s">
        <v>143</v>
      </c>
      <c r="U218" s="94">
        <f>'Cuadro Gral'!AC218</f>
        <v>-1.7220730397422126</v>
      </c>
      <c r="V218" s="94">
        <f>'Cuadro Gral'!AD218</f>
        <v>-1.7357702349869448</v>
      </c>
      <c r="W218" s="94">
        <f>'Cuadro Gral'!AE218</f>
        <v>-0.68960429191464523</v>
      </c>
      <c r="X218" s="94">
        <f>'Cuadro Gral'!AF218</f>
        <v>0.90866170493243992</v>
      </c>
      <c r="Y218" s="94">
        <f>'Cuadro Gral'!AG218</f>
        <v>3.523237198491568</v>
      </c>
      <c r="Z218" s="94">
        <f>'Cuadro Gral'!AH218</f>
        <v>-0.11901149425287355</v>
      </c>
      <c r="AA218" s="94">
        <f>'Cuadro Gral'!AI218</f>
        <v>-0.29074101399614105</v>
      </c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</row>
    <row r="219" spans="1:45" x14ac:dyDescent="0.25">
      <c r="A219" s="151"/>
      <c r="B219" s="196" t="s">
        <v>43</v>
      </c>
      <c r="C219" s="94">
        <f>'Cuadro Gral'!Q219</f>
        <v>4.5878101662250073</v>
      </c>
      <c r="D219" s="94">
        <f>'Cuadro Gral'!R219</f>
        <v>7.3903083700440551</v>
      </c>
      <c r="E219" s="94">
        <f>'Cuadro Gral'!S219</f>
        <v>5.9932659932659949</v>
      </c>
      <c r="F219" s="94">
        <f>'Cuadro Gral'!T219</f>
        <v>2.9329411764705888</v>
      </c>
      <c r="G219" s="94">
        <f>'Cuadro Gral'!U219</f>
        <v>2.6803461063040785</v>
      </c>
      <c r="H219" s="94">
        <f>'Cuadro Gral'!V219</f>
        <v>2.8738921001926787</v>
      </c>
      <c r="I219" s="94">
        <f>'Cuadro Gral'!W219</f>
        <v>3.7333676809310212</v>
      </c>
      <c r="J219" s="94"/>
      <c r="K219" s="288" t="s">
        <v>43</v>
      </c>
      <c r="L219" s="94">
        <f>'Cuadro Gral'!W219</f>
        <v>3.7333676809310212</v>
      </c>
      <c r="M219" s="94">
        <f>'Cuadro Gral'!X219</f>
        <v>3.2740341565569042</v>
      </c>
      <c r="N219" s="94">
        <f>'Cuadro Gral'!Y219</f>
        <v>4.9176575227038661</v>
      </c>
      <c r="O219" s="94">
        <f>'Cuadro Gral'!Z219</f>
        <v>9.032125047947833</v>
      </c>
      <c r="P219" s="94">
        <f>'Cuadro Gral'!AA219</f>
        <v>7.215077212205026</v>
      </c>
      <c r="Q219" s="94">
        <f>'Cuadro Gral'!AB219</f>
        <v>8.7967904146001494</v>
      </c>
      <c r="R219" s="94">
        <f>'Cuadro Gral'!AC219</f>
        <v>4.7609231411862991</v>
      </c>
      <c r="S219" s="94"/>
      <c r="T219" s="196" t="s">
        <v>43</v>
      </c>
      <c r="U219" s="94">
        <f>'Cuadro Gral'!AC219</f>
        <v>4.7609231411862991</v>
      </c>
      <c r="V219" s="94">
        <f>'Cuadro Gral'!AD219</f>
        <v>2.551958224543081</v>
      </c>
      <c r="W219" s="94">
        <f>'Cuadro Gral'!AE219</f>
        <v>2.0979028830951729</v>
      </c>
      <c r="X219" s="94">
        <f>'Cuadro Gral'!AF219</f>
        <v>3.5995294591526603</v>
      </c>
      <c r="Y219" s="94">
        <f>'Cuadro Gral'!AG219</f>
        <v>6.8845571551676423</v>
      </c>
      <c r="Z219" s="94">
        <f>'Cuadro Gral'!AH219</f>
        <v>5.2111166283524888</v>
      </c>
      <c r="AA219" s="94">
        <f>'Cuadro Gral'!AI219</f>
        <v>4.3441788401947754</v>
      </c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</row>
    <row r="220" spans="1:45" x14ac:dyDescent="0.25">
      <c r="A220" s="151"/>
      <c r="B220" s="196" t="s">
        <v>184</v>
      </c>
      <c r="C220" s="94">
        <f>'Cuadro Gral'!Q220</f>
        <v>71.524448705656766</v>
      </c>
      <c r="D220" s="94">
        <f>'Cuadro Gral'!R220</f>
        <v>16.433761878144225</v>
      </c>
      <c r="E220" s="94">
        <f>'Cuadro Gral'!S220</f>
        <v>3.3125300048007622</v>
      </c>
      <c r="F220" s="94">
        <f>'Cuadro Gral'!T220</f>
        <v>15.19516728624537</v>
      </c>
      <c r="G220" s="94">
        <f>'Cuadro Gral'!U220</f>
        <v>-25.211778943122233</v>
      </c>
      <c r="H220" s="94">
        <f>'Cuadro Gral'!V220</f>
        <v>-11.866235167206051</v>
      </c>
      <c r="I220" s="94">
        <f>'Cuadro Gral'!W220</f>
        <v>-2.2031823745409795</v>
      </c>
      <c r="J220" s="94"/>
      <c r="K220" s="288" t="s">
        <v>184</v>
      </c>
      <c r="L220" s="94">
        <f>'Cuadro Gral'!W220</f>
        <v>-2.2031823745409795</v>
      </c>
      <c r="M220" s="94">
        <f>'Cuadro Gral'!X220</f>
        <v>10.450563204004993</v>
      </c>
      <c r="N220" s="94">
        <f>'Cuadro Gral'!Y220</f>
        <v>17.563739376770538</v>
      </c>
      <c r="O220" s="94">
        <f>'Cuadro Gral'!Z220</f>
        <v>40.530120481927703</v>
      </c>
      <c r="P220" s="94">
        <f>'Cuadro Gral'!AA220</f>
        <v>-2.7091906721536274</v>
      </c>
      <c r="Q220" s="94">
        <f>'Cuadro Gral'!AB220</f>
        <v>13.07719421924569</v>
      </c>
      <c r="R220" s="94">
        <f>'Cuadro Gral'!AC220</f>
        <v>14.869077306733169</v>
      </c>
      <c r="S220" s="94"/>
      <c r="T220" s="196" t="s">
        <v>184</v>
      </c>
      <c r="U220" s="94">
        <f>'Cuadro Gral'!AC220</f>
        <v>14.869077306733169</v>
      </c>
      <c r="V220" s="94">
        <f>'Cuadro Gral'!AD220</f>
        <v>31.071913161465403</v>
      </c>
      <c r="W220" s="94">
        <f>'Cuadro Gral'!AE220</f>
        <v>-2.0496894409937849</v>
      </c>
      <c r="X220" s="94">
        <f>'Cuadro Gral'!AF220</f>
        <v>-3.6355950116254587</v>
      </c>
      <c r="Y220" s="94">
        <f>'Cuadro Gral'!AG220</f>
        <v>53.410835709585449</v>
      </c>
      <c r="Z220" s="94">
        <f>'Cuadro Gral'!AH220</f>
        <v>2.9596797254789919</v>
      </c>
      <c r="AA220" s="94">
        <f>'Cuadro Gral'!AI220</f>
        <v>1.2914872934314703</v>
      </c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</row>
    <row r="221" spans="1:45" x14ac:dyDescent="0.25">
      <c r="A221" s="151"/>
      <c r="B221" s="33" t="s">
        <v>45</v>
      </c>
      <c r="C221" s="101">
        <f>'Cuadro Gral'!Q221</f>
        <v>33.14203730272596</v>
      </c>
      <c r="D221" s="101">
        <f>'Cuadro Gral'!R221</f>
        <v>21.551724137931028</v>
      </c>
      <c r="E221" s="101">
        <f>'Cuadro Gral'!S221</f>
        <v>14.273049645390067</v>
      </c>
      <c r="F221" s="101">
        <f>'Cuadro Gral'!T221</f>
        <v>32.350659425911552</v>
      </c>
      <c r="G221" s="101">
        <f>'Cuadro Gral'!U221</f>
        <v>-35.932004689331762</v>
      </c>
      <c r="H221" s="101">
        <f>'Cuadro Gral'!V221</f>
        <v>17.291857273558996</v>
      </c>
      <c r="I221" s="101">
        <f>'Cuadro Gral'!W221</f>
        <v>3.2761310452418257</v>
      </c>
      <c r="J221" s="94"/>
      <c r="K221" s="33" t="s">
        <v>45</v>
      </c>
      <c r="L221" s="101">
        <f>'Cuadro Gral'!W221</f>
        <v>3.2761310452418257</v>
      </c>
      <c r="M221" s="101">
        <f>'Cuadro Gral'!X221</f>
        <v>50.679758308157098</v>
      </c>
      <c r="N221" s="101">
        <f>'Cuadro Gral'!Y221</f>
        <v>-13.684210526315798</v>
      </c>
      <c r="O221" s="101">
        <f>'Cuadro Gral'!Z221</f>
        <v>23.228803716608603</v>
      </c>
      <c r="P221" s="101">
        <f>'Cuadro Gral'!AA221</f>
        <v>46.559849198868996</v>
      </c>
      <c r="Q221" s="101">
        <f>'Cuadro Gral'!AB221</f>
        <v>19.774919614147901</v>
      </c>
      <c r="R221" s="101">
        <f>'Cuadro Gral'!AC221</f>
        <v>61.234899328859058</v>
      </c>
      <c r="S221" s="94"/>
      <c r="T221" s="33" t="s">
        <v>45</v>
      </c>
      <c r="U221" s="101">
        <f>'Cuadro Gral'!AC221</f>
        <v>61.234899328859058</v>
      </c>
      <c r="V221" s="101">
        <f>'Cuadro Gral'!AD221</f>
        <v>19.930069930069916</v>
      </c>
      <c r="W221" s="101">
        <f>'Cuadro Gral'!AE221</f>
        <v>-17.895321393863661</v>
      </c>
      <c r="X221" s="101">
        <f>'Cuadro Gral'!AF221</f>
        <v>-13.019952654717615</v>
      </c>
      <c r="Y221" s="101">
        <f>'Cuadro Gral'!AG221</f>
        <v>8.1648522550544556</v>
      </c>
      <c r="Z221" s="101">
        <f>'Cuadro Gral'!AH221</f>
        <v>68.224299065420539</v>
      </c>
      <c r="AA221" s="101">
        <f>'Cuadro Gral'!AI221</f>
        <v>1.0363247863247826</v>
      </c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</row>
    <row r="222" spans="1:45" x14ac:dyDescent="0.25">
      <c r="A222" s="151"/>
      <c r="B222" s="226"/>
      <c r="C222" s="226"/>
      <c r="D222" s="226"/>
      <c r="E222" s="226"/>
      <c r="F222" s="226"/>
      <c r="G222" s="226"/>
      <c r="H222" s="226"/>
      <c r="I222" s="226"/>
      <c r="J222" s="283"/>
      <c r="K222" s="283"/>
      <c r="L222" s="283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26"/>
      <c r="Z222" s="226"/>
      <c r="AA222" s="226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</row>
    <row r="223" spans="1:45" x14ac:dyDescent="0.25">
      <c r="A223" s="151"/>
      <c r="B223" s="8" t="s">
        <v>291</v>
      </c>
      <c r="C223" s="8"/>
      <c r="D223" s="8"/>
      <c r="E223" s="8"/>
      <c r="F223" s="8"/>
      <c r="G223" s="8"/>
      <c r="H223" s="8"/>
      <c r="I223" s="8"/>
      <c r="J223" s="8"/>
      <c r="K223" s="8" t="s">
        <v>291</v>
      </c>
      <c r="L223" s="8"/>
      <c r="M223" s="8"/>
      <c r="N223" s="8"/>
      <c r="O223" s="8"/>
      <c r="P223" s="8"/>
      <c r="Q223" s="8"/>
      <c r="R223" s="8"/>
      <c r="S223" s="8"/>
      <c r="T223" s="8" t="s">
        <v>291</v>
      </c>
      <c r="U223" s="8"/>
      <c r="V223" s="8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</row>
    <row r="224" spans="1:45" x14ac:dyDescent="0.25">
      <c r="A224" s="151"/>
      <c r="B224" s="9"/>
      <c r="C224" s="10">
        <v>1934</v>
      </c>
      <c r="D224" s="10">
        <v>1935</v>
      </c>
      <c r="E224" s="10">
        <v>1936</v>
      </c>
      <c r="F224" s="10">
        <v>1937</v>
      </c>
      <c r="G224" s="10">
        <v>1938</v>
      </c>
      <c r="H224" s="10">
        <v>1939</v>
      </c>
      <c r="I224" s="10">
        <v>1940</v>
      </c>
      <c r="J224" s="21"/>
      <c r="K224" s="9"/>
      <c r="L224" s="10">
        <v>1940</v>
      </c>
      <c r="M224" s="10">
        <v>1941</v>
      </c>
      <c r="N224" s="10">
        <v>1942</v>
      </c>
      <c r="O224" s="10">
        <v>1943</v>
      </c>
      <c r="P224" s="10">
        <v>1944</v>
      </c>
      <c r="Q224" s="10">
        <v>1945</v>
      </c>
      <c r="R224" s="10">
        <v>1946</v>
      </c>
      <c r="S224" s="21"/>
      <c r="T224" s="9"/>
      <c r="U224" s="10">
        <v>1946</v>
      </c>
      <c r="V224" s="10">
        <v>1947</v>
      </c>
      <c r="W224" s="10">
        <v>1948</v>
      </c>
      <c r="X224" s="10">
        <v>1949</v>
      </c>
      <c r="Y224" s="10">
        <v>1950</v>
      </c>
      <c r="Z224" s="10">
        <v>1951</v>
      </c>
      <c r="AA224" s="10">
        <v>1952</v>
      </c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</row>
    <row r="225" spans="1:45" x14ac:dyDescent="0.25">
      <c r="A225" s="151"/>
      <c r="B225" s="164" t="s">
        <v>177</v>
      </c>
      <c r="C225" s="168">
        <f>'Cuadro Gral'!Q225</f>
        <v>24.103035810513234</v>
      </c>
      <c r="D225" s="168">
        <f>'Cuadro Gral'!R225</f>
        <v>24.028833483715101</v>
      </c>
      <c r="E225" s="168">
        <f>'Cuadro Gral'!S225</f>
        <v>25.540440883917054</v>
      </c>
      <c r="F225" s="168">
        <f>'Cuadro Gral'!T225</f>
        <v>30.244868402918641</v>
      </c>
      <c r="G225" s="168">
        <f>'Cuadro Gral'!U225</f>
        <v>32.142327902470875</v>
      </c>
      <c r="H225" s="168">
        <f>'Cuadro Gral'!V225</f>
        <v>32.318293420306446</v>
      </c>
      <c r="I225" s="168">
        <f>'Cuadro Gral'!W225</f>
        <v>32.815304845333294</v>
      </c>
      <c r="J225" s="168"/>
      <c r="K225" s="164" t="s">
        <v>177</v>
      </c>
      <c r="L225" s="168">
        <f>'Cuadro Gral'!W225</f>
        <v>32.815304845333294</v>
      </c>
      <c r="M225" s="168">
        <f>'Cuadro Gral'!X225</f>
        <v>34.9756101870693</v>
      </c>
      <c r="N225" s="168">
        <f>'Cuadro Gral'!Y225</f>
        <v>38.600122482648622</v>
      </c>
      <c r="O225" s="168">
        <f>'Cuadro Gral'!Z225</f>
        <v>46.630590857916722</v>
      </c>
      <c r="P225" s="168">
        <f>'Cuadro Gral'!AA225</f>
        <v>57.128074592574727</v>
      </c>
      <c r="Q225" s="168">
        <f>'Cuadro Gral'!AB225</f>
        <v>63.587654268728578</v>
      </c>
      <c r="R225" s="168">
        <f>'Cuadro Gral'!AC225</f>
        <v>73.189011343110877</v>
      </c>
      <c r="S225" s="168"/>
      <c r="T225" s="164" t="s">
        <v>177</v>
      </c>
      <c r="U225" s="168">
        <f>'Cuadro Gral'!AC225</f>
        <v>73.189011343110877</v>
      </c>
      <c r="V225" s="168">
        <f>'Cuadro Gral'!AD225</f>
        <v>77.533625419268887</v>
      </c>
      <c r="W225" s="168">
        <f>'Cuadro Gral'!AE225</f>
        <v>83.211761311313325</v>
      </c>
      <c r="X225" s="168">
        <f>'Cuadro Gral'!AF225</f>
        <v>91.162218377628221</v>
      </c>
      <c r="Y225" s="168">
        <f>'Cuadro Gral'!AG225</f>
        <v>100.00000000000006</v>
      </c>
      <c r="Z225" s="168">
        <f>'Cuadro Gral'!AH225</f>
        <v>124.39946077226945</v>
      </c>
      <c r="AA225" s="168">
        <f>'Cuadro Gral'!AI225</f>
        <v>128.89744451309085</v>
      </c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</row>
    <row r="226" spans="1:45" x14ac:dyDescent="0.25">
      <c r="A226" s="151"/>
      <c r="B226" s="164" t="s">
        <v>178</v>
      </c>
      <c r="C226" s="168">
        <f>'Cuadro Gral'!Q226</f>
        <v>22.314732688880966</v>
      </c>
      <c r="D226" s="168">
        <f>'Cuadro Gral'!R226</f>
        <v>22.079345213259856</v>
      </c>
      <c r="E226" s="168">
        <f>'Cuadro Gral'!S226</f>
        <v>24.833378678026818</v>
      </c>
      <c r="F226" s="168">
        <f>'Cuadro Gral'!T226</f>
        <v>27.846338365977001</v>
      </c>
      <c r="G226" s="168">
        <f>'Cuadro Gral'!U226</f>
        <v>29.423434452638425</v>
      </c>
      <c r="H226" s="168">
        <f>'Cuadro Gral'!V226</f>
        <v>29.611744433135318</v>
      </c>
      <c r="I226" s="168">
        <f>'Cuadro Gral'!W226</f>
        <v>29.848638388600392</v>
      </c>
      <c r="J226" s="168"/>
      <c r="K226" s="164" t="s">
        <v>178</v>
      </c>
      <c r="L226" s="168">
        <f>'Cuadro Gral'!W226</f>
        <v>29.848638388600392</v>
      </c>
      <c r="M226" s="168">
        <f>'Cuadro Gral'!X226</f>
        <v>33.490882953876024</v>
      </c>
      <c r="N226" s="168">
        <f>'Cuadro Gral'!Y226</f>
        <v>37.221962752451084</v>
      </c>
      <c r="O226" s="168">
        <f>'Cuadro Gral'!Z226</f>
        <v>46.371991782289911</v>
      </c>
      <c r="P226" s="168">
        <f>'Cuadro Gral'!AA226</f>
        <v>55.610856045428136</v>
      </c>
      <c r="Q226" s="168">
        <f>'Cuadro Gral'!AB226</f>
        <v>61.622040165354584</v>
      </c>
      <c r="R226" s="168">
        <f>'Cuadro Gral'!AC226</f>
        <v>72.607997350047768</v>
      </c>
      <c r="S226" s="168"/>
      <c r="T226" s="164" t="s">
        <v>178</v>
      </c>
      <c r="U226" s="168">
        <f>'Cuadro Gral'!AC226</f>
        <v>72.607997350047768</v>
      </c>
      <c r="V226" s="168">
        <f>'Cuadro Gral'!AD226</f>
        <v>71.838091994786282</v>
      </c>
      <c r="W226" s="168">
        <f>'Cuadro Gral'!AE226</f>
        <v>79.477922058535199</v>
      </c>
      <c r="X226" s="168">
        <f>'Cuadro Gral'!AF226</f>
        <v>86.880858166818996</v>
      </c>
      <c r="Y226" s="168">
        <f>'Cuadro Gral'!AG226</f>
        <v>100</v>
      </c>
      <c r="Z226" s="168">
        <f>'Cuadro Gral'!AH226</f>
        <v>119.70781156827672</v>
      </c>
      <c r="AA226" s="168">
        <f>'Cuadro Gral'!AI226</f>
        <v>117.08407871198571</v>
      </c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</row>
    <row r="227" spans="1:45" x14ac:dyDescent="0.25">
      <c r="A227" s="151"/>
      <c r="B227" s="196" t="s">
        <v>7</v>
      </c>
      <c r="C227" s="168">
        <f>'Cuadro Gral'!Q227</f>
        <v>5.5127610208816513</v>
      </c>
      <c r="D227" s="168">
        <f>'Cuadro Gral'!R227</f>
        <v>-0.30785469258510778</v>
      </c>
      <c r="E227" s="168">
        <f>'Cuadro Gral'!S227</f>
        <v>6.290806423151607</v>
      </c>
      <c r="F227" s="168">
        <f>'Cuadro Gral'!T227</f>
        <v>18.419523532829807</v>
      </c>
      <c r="G227" s="168">
        <f>'Cuadro Gral'!U227</f>
        <v>6.2736576475536099</v>
      </c>
      <c r="H227" s="168">
        <f>'Cuadro Gral'!V227</f>
        <v>0.54745729173537594</v>
      </c>
      <c r="I227" s="168">
        <f>'Cuadro Gral'!W227</f>
        <v>1.5378640776698926</v>
      </c>
      <c r="J227" s="168"/>
      <c r="K227" s="288" t="s">
        <v>7</v>
      </c>
      <c r="L227" s="168">
        <f>'Cuadro Gral'!W227</f>
        <v>1.5378640776698926</v>
      </c>
      <c r="M227" s="168">
        <f>'Cuadro Gral'!X227</f>
        <v>6.5832249674902199</v>
      </c>
      <c r="N227" s="168">
        <f>'Cuadro Gral'!Y227</f>
        <v>10.362970870825094</v>
      </c>
      <c r="O227" s="168">
        <f>'Cuadro Gral'!Z227</f>
        <v>20.804256201202275</v>
      </c>
      <c r="P227" s="168">
        <f>'Cuadro Gral'!AA227</f>
        <v>22.512010981468823</v>
      </c>
      <c r="Q227" s="168">
        <f>'Cuadro Gral'!AB227</f>
        <v>11.30718954248362</v>
      </c>
      <c r="R227" s="168">
        <f>'Cuadro Gral'!AC227</f>
        <v>15.099404412381512</v>
      </c>
      <c r="S227" s="168"/>
      <c r="T227" s="196" t="s">
        <v>7</v>
      </c>
      <c r="U227" s="168">
        <f>'Cuadro Gral'!AC227</f>
        <v>15.099404412381512</v>
      </c>
      <c r="V227" s="168">
        <f>'Cuadro Gral'!AD227</f>
        <v>5.9361562568326143</v>
      </c>
      <c r="W227" s="168">
        <f>'Cuadro Gral'!AE227</f>
        <v>7.3234494857418175</v>
      </c>
      <c r="X227" s="168">
        <f>'Cuadro Gral'!AF227</f>
        <v>9.55448717948717</v>
      </c>
      <c r="Y227" s="168">
        <f>'Cuadro Gral'!AG227</f>
        <v>9.6945662135627497</v>
      </c>
      <c r="Z227" s="168">
        <f>'Cuadro Gral'!AH227</f>
        <v>24.399460772269379</v>
      </c>
      <c r="AA227" s="168">
        <f>'Cuadro Gral'!AI227</f>
        <v>3.6157582298974589</v>
      </c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</row>
    <row r="228" spans="1:45" x14ac:dyDescent="0.25">
      <c r="A228" s="151"/>
      <c r="B228" s="196" t="s">
        <v>152</v>
      </c>
      <c r="C228" s="168">
        <f>'Cuadro Gral'!Q228</f>
        <v>2.1551724137930828</v>
      </c>
      <c r="D228" s="168">
        <f>'Cuadro Gral'!R228</f>
        <v>-1.0548523206751148</v>
      </c>
      <c r="E228" s="168">
        <f>'Cuadro Gral'!S228</f>
        <v>12.473347547974445</v>
      </c>
      <c r="F228" s="168">
        <f>'Cuadro Gral'!T228</f>
        <v>12.132701421800984</v>
      </c>
      <c r="G228" s="168">
        <f>'Cuadro Gral'!U228</f>
        <v>5.6635672020287631</v>
      </c>
      <c r="H228" s="168">
        <f>'Cuadro Gral'!V228</f>
        <v>0.64000000000001833</v>
      </c>
      <c r="I228" s="168">
        <f>'Cuadro Gral'!W228</f>
        <v>0.79999999999997851</v>
      </c>
      <c r="J228" s="168"/>
      <c r="K228" s="288" t="s">
        <v>152</v>
      </c>
      <c r="L228" s="168">
        <f>'Cuadro Gral'!W228</f>
        <v>0.79999999999997851</v>
      </c>
      <c r="M228" s="168">
        <f>'Cuadro Gral'!X228</f>
        <v>12.20238095238091</v>
      </c>
      <c r="N228" s="168">
        <f>'Cuadro Gral'!Y228</f>
        <v>11.140583554376704</v>
      </c>
      <c r="O228" s="168">
        <f>'Cuadro Gral'!Z228</f>
        <v>24.582338902148003</v>
      </c>
      <c r="P228" s="168">
        <f>'Cuadro Gral'!AA228</f>
        <v>19.92337164750959</v>
      </c>
      <c r="Q228" s="168">
        <f>'Cuadro Gral'!AB228</f>
        <v>10.80937167199143</v>
      </c>
      <c r="R228" s="168">
        <f>'Cuadro Gral'!AC228</f>
        <v>17.827967323402195</v>
      </c>
      <c r="S228" s="168"/>
      <c r="T228" s="196" t="s">
        <v>152</v>
      </c>
      <c r="U228" s="168">
        <f>'Cuadro Gral'!AC228</f>
        <v>17.827967323402195</v>
      </c>
      <c r="V228" s="168">
        <f>'Cuadro Gral'!AD228</f>
        <v>-1.0603588907014183</v>
      </c>
      <c r="W228" s="168">
        <f>'Cuadro Gral'!AE228</f>
        <v>10.634789777411392</v>
      </c>
      <c r="X228" s="168">
        <f>'Cuadro Gral'!AF228</f>
        <v>9.31445603576746</v>
      </c>
      <c r="Y228" s="168">
        <f>'Cuadro Gral'!AG228</f>
        <v>15.100152219941343</v>
      </c>
      <c r="Z228" s="168">
        <f>'Cuadro Gral'!AH228</f>
        <v>19.707811568276725</v>
      </c>
      <c r="AA228" s="168">
        <f>'Cuadro Gral'!AI228</f>
        <v>-2.1917808219178214</v>
      </c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</row>
    <row r="229" spans="1:45" x14ac:dyDescent="0.25">
      <c r="A229" s="151"/>
      <c r="B229" s="196" t="s">
        <v>220</v>
      </c>
      <c r="C229" s="168">
        <f>'Cuadro Gral'!Q229</f>
        <v>23.302752293577981</v>
      </c>
      <c r="D229" s="168">
        <f>'Cuadro Gral'!R229</f>
        <v>23.853211009174313</v>
      </c>
      <c r="E229" s="168">
        <f>'Cuadro Gral'!S229</f>
        <v>26.422018348623848</v>
      </c>
      <c r="F229" s="168">
        <f>'Cuadro Gral'!T229</f>
        <v>32.935779816513758</v>
      </c>
      <c r="G229" s="168">
        <f>'Cuadro Gral'!U229</f>
        <v>34.678899082568805</v>
      </c>
      <c r="H229" s="168">
        <f>'Cuadro Gral'!V229</f>
        <v>35.045871559633021</v>
      </c>
      <c r="I229" s="168">
        <f>'Cuadro Gral'!W229</f>
        <v>34.678899082568805</v>
      </c>
      <c r="J229" s="168"/>
      <c r="K229" s="288" t="s">
        <v>220</v>
      </c>
      <c r="L229" s="168">
        <f>'Cuadro Gral'!W229</f>
        <v>34.678899082568805</v>
      </c>
      <c r="M229" s="168">
        <f>'Cuadro Gral'!X229</f>
        <v>36.788990825688074</v>
      </c>
      <c r="N229" s="168">
        <f>'Cuadro Gral'!Y229</f>
        <v>40.73394495412844</v>
      </c>
      <c r="O229" s="168">
        <f>'Cuadro Gral'!Z229</f>
        <v>50.275229357798167</v>
      </c>
      <c r="P229" s="168">
        <f>'Cuadro Gral'!AA229</f>
        <v>66.788990825688074</v>
      </c>
      <c r="Q229" s="168">
        <f>'Cuadro Gral'!AB229</f>
        <v>75.229357798165125</v>
      </c>
      <c r="R229" s="168">
        <f>'Cuadro Gral'!AC229</f>
        <v>88.990825688073386</v>
      </c>
      <c r="S229" s="168"/>
      <c r="T229" s="196" t="s">
        <v>220</v>
      </c>
      <c r="U229" s="168">
        <f>'Cuadro Gral'!AC229</f>
        <v>88.990825688073386</v>
      </c>
      <c r="V229" s="168">
        <f>'Cuadro Gral'!AD229</f>
        <v>90.825688073394488</v>
      </c>
      <c r="W229" s="168">
        <f>'Cuadro Gral'!AE229</f>
        <v>96.330275229357795</v>
      </c>
      <c r="X229" s="168">
        <f>'Cuadro Gral'!AF229</f>
        <v>100</v>
      </c>
      <c r="Y229" s="168">
        <f>'Cuadro Gral'!AG229</f>
        <v>109.1743119266055</v>
      </c>
      <c r="Z229" s="168">
        <f>'Cuadro Gral'!AH229</f>
        <v>132.11009174311928</v>
      </c>
      <c r="AA229" s="168">
        <f>'Cuadro Gral'!AI229</f>
        <v>148.62385321100916</v>
      </c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</row>
    <row r="230" spans="1:45" x14ac:dyDescent="0.25">
      <c r="A230" s="151"/>
      <c r="B230" s="196" t="s">
        <v>219</v>
      </c>
      <c r="C230" s="168">
        <f>'Cuadro Gral'!Q230</f>
        <v>2.0080321285140368</v>
      </c>
      <c r="D230" s="168">
        <f>'Cuadro Gral'!R230</f>
        <v>2.3622047244094446</v>
      </c>
      <c r="E230" s="168">
        <f>'Cuadro Gral'!S230</f>
        <v>10.769230769230731</v>
      </c>
      <c r="F230" s="168">
        <f>'Cuadro Gral'!T230</f>
        <v>24.652777777777789</v>
      </c>
      <c r="G230" s="168">
        <f>'Cuadro Gral'!U230</f>
        <v>5.2924791086351064</v>
      </c>
      <c r="H230" s="168">
        <f>'Cuadro Gral'!V230</f>
        <v>1.058201058201047</v>
      </c>
      <c r="I230" s="168">
        <f>'Cuadro Gral'!W230</f>
        <v>-1.0471204188481575</v>
      </c>
      <c r="J230" s="168"/>
      <c r="K230" s="288" t="s">
        <v>219</v>
      </c>
      <c r="L230" s="168">
        <f>'Cuadro Gral'!W230</f>
        <v>-1.0471204188481575</v>
      </c>
      <c r="M230" s="168">
        <f>'Cuadro Gral'!X230</f>
        <v>6.0846560846560926</v>
      </c>
      <c r="N230" s="168">
        <f>'Cuadro Gral'!Y230</f>
        <v>10.723192019950112</v>
      </c>
      <c r="O230" s="168">
        <f>'Cuadro Gral'!Z230</f>
        <v>23.423423423423429</v>
      </c>
      <c r="P230" s="168">
        <f>'Cuadro Gral'!AA230</f>
        <v>32.846715328467148</v>
      </c>
      <c r="Q230" s="168">
        <f>'Cuadro Gral'!AB230</f>
        <v>12.637362637362614</v>
      </c>
      <c r="R230" s="168">
        <f>'Cuadro Gral'!AC230</f>
        <v>18.292682926829286</v>
      </c>
      <c r="S230" s="168"/>
      <c r="T230" s="196" t="s">
        <v>219</v>
      </c>
      <c r="U230" s="168">
        <f>'Cuadro Gral'!AC230</f>
        <v>18.292682926829286</v>
      </c>
      <c r="V230" s="168">
        <f>'Cuadro Gral'!AD230</f>
        <v>2.0618556701030855</v>
      </c>
      <c r="W230" s="168">
        <f>'Cuadro Gral'!AE230</f>
        <v>6.0606060606060552</v>
      </c>
      <c r="X230" s="168">
        <f>'Cuadro Gral'!AF230</f>
        <v>3.8095238095238182</v>
      </c>
      <c r="Y230" s="168">
        <f>'Cuadro Gral'!AG230</f>
        <v>9.174311926605494</v>
      </c>
      <c r="Z230" s="168">
        <f>'Cuadro Gral'!AH230</f>
        <v>21.008403361344552</v>
      </c>
      <c r="AA230" s="168">
        <f>'Cuadro Gral'!AI230</f>
        <v>12.499999999999979</v>
      </c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</row>
    <row r="231" spans="1:45" x14ac:dyDescent="0.25">
      <c r="A231" s="151"/>
      <c r="B231" s="196" t="s">
        <v>221</v>
      </c>
      <c r="C231" s="168">
        <f>'Cuadro Gral'!Q231</f>
        <v>17.817689402038329</v>
      </c>
      <c r="D231" s="168">
        <f>'Cuadro Gral'!R231</f>
        <v>19.154016107191204</v>
      </c>
      <c r="E231" s="168">
        <f>'Cuadro Gral'!S231</f>
        <v>20.347801297127774</v>
      </c>
      <c r="F231" s="168">
        <f>'Cuadro Gral'!T231</f>
        <v>24.00042762454563</v>
      </c>
      <c r="G231" s="168">
        <f>'Cuadro Gral'!U231</f>
        <v>27.314517853324766</v>
      </c>
      <c r="H231" s="168">
        <f>'Cuadro Gral'!V231</f>
        <v>27.777777777777761</v>
      </c>
      <c r="I231" s="168">
        <f>'Cuadro Gral'!W231</f>
        <v>28.703703703703692</v>
      </c>
      <c r="J231" s="168"/>
      <c r="K231" s="288" t="s">
        <v>221</v>
      </c>
      <c r="L231" s="168">
        <f>'Cuadro Gral'!W231</f>
        <v>28.703703703703692</v>
      </c>
      <c r="M231" s="168">
        <f>'Cuadro Gral'!X231</f>
        <v>29.629629629629612</v>
      </c>
      <c r="N231" s="168">
        <f>'Cuadro Gral'!Y231</f>
        <v>34.259259259259238</v>
      </c>
      <c r="O231" s="168">
        <f>'Cuadro Gral'!Z231</f>
        <v>44.444444444444422</v>
      </c>
      <c r="P231" s="168">
        <f>'Cuadro Gral'!AA231</f>
        <v>56.481481481481445</v>
      </c>
      <c r="Q231" s="168">
        <f>'Cuadro Gral'!AB231</f>
        <v>60.185185185185155</v>
      </c>
      <c r="R231" s="168">
        <f>'Cuadro Gral'!AC231</f>
        <v>74.999999999999957</v>
      </c>
      <c r="S231" s="168"/>
      <c r="T231" s="196" t="s">
        <v>221</v>
      </c>
      <c r="U231" s="168">
        <f>'Cuadro Gral'!AC231</f>
        <v>74.999999999999957</v>
      </c>
      <c r="V231" s="168">
        <f>'Cuadro Gral'!AD231</f>
        <v>84.259259259259224</v>
      </c>
      <c r="W231" s="168">
        <f>'Cuadro Gral'!AE231</f>
        <v>89.814814814814781</v>
      </c>
      <c r="X231" s="168">
        <f>'Cuadro Gral'!AF231</f>
        <v>94.444444444444414</v>
      </c>
      <c r="Y231" s="168">
        <f>'Cuadro Gral'!AG231</f>
        <v>100</v>
      </c>
      <c r="Z231" s="168">
        <f>'Cuadro Gral'!AH231</f>
        <v>112.96296296296295</v>
      </c>
      <c r="AA231" s="168">
        <f>'Cuadro Gral'!AI231</f>
        <v>128.7037037037037</v>
      </c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</row>
    <row r="232" spans="1:45" x14ac:dyDescent="0.25">
      <c r="A232" s="151"/>
      <c r="B232" s="196" t="s">
        <v>222</v>
      </c>
      <c r="C232" s="22" t="str">
        <f>'Cuadro Gral'!Q232</f>
        <v>-</v>
      </c>
      <c r="D232" s="45">
        <f>'Cuadro Gral'!R232</f>
        <v>7.4999999999999956</v>
      </c>
      <c r="E232" s="45">
        <f>'Cuadro Gral'!S232</f>
        <v>6.2325581395348939</v>
      </c>
      <c r="F232" s="45">
        <f>'Cuadro Gral'!T232</f>
        <v>17.950963222416803</v>
      </c>
      <c r="G232" s="45">
        <f>'Cuadro Gral'!U232</f>
        <v>13.8084632516704</v>
      </c>
      <c r="H232" s="45">
        <f>'Cuadro Gral'!V232</f>
        <v>1.6960208741030547</v>
      </c>
      <c r="I232" s="45">
        <f>'Cuadro Gral'!W232</f>
        <v>3.3333333333333437</v>
      </c>
      <c r="J232" s="45"/>
      <c r="K232" s="288" t="s">
        <v>222</v>
      </c>
      <c r="L232" s="45">
        <f>'Cuadro Gral'!W232</f>
        <v>3.3333333333333437</v>
      </c>
      <c r="M232" s="45">
        <f>'Cuadro Gral'!X232</f>
        <v>3.2258064516128782</v>
      </c>
      <c r="N232" s="45">
        <f>'Cuadro Gral'!Y232</f>
        <v>15.625</v>
      </c>
      <c r="O232" s="45">
        <f>'Cuadro Gral'!Z232</f>
        <v>29.729729729729737</v>
      </c>
      <c r="P232" s="45">
        <f>'Cuadro Gral'!AA232</f>
        <v>27.083333333333325</v>
      </c>
      <c r="Q232" s="45">
        <f>'Cuadro Gral'!AB232</f>
        <v>6.5573770491803351</v>
      </c>
      <c r="R232" s="45">
        <f>'Cuadro Gral'!AC232</f>
        <v>24.615384615384617</v>
      </c>
      <c r="S232" s="45"/>
      <c r="T232" s="196" t="s">
        <v>222</v>
      </c>
      <c r="U232" s="45">
        <f>'Cuadro Gral'!AC232</f>
        <v>24.615384615384617</v>
      </c>
      <c r="V232" s="45">
        <f>'Cuadro Gral'!AD232</f>
        <v>12.345679012345689</v>
      </c>
      <c r="W232" s="45">
        <f>'Cuadro Gral'!AE232</f>
        <v>6.5934065934065922</v>
      </c>
      <c r="X232" s="45">
        <f>'Cuadro Gral'!AF232</f>
        <v>5.1546391752577359</v>
      </c>
      <c r="Y232" s="45">
        <f>'Cuadro Gral'!AG232</f>
        <v>5.8823529411764941</v>
      </c>
      <c r="Z232" s="45">
        <f>'Cuadro Gral'!AH232</f>
        <v>12.962962962962955</v>
      </c>
      <c r="AA232" s="45">
        <f>'Cuadro Gral'!AI232</f>
        <v>13.934426229508201</v>
      </c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</row>
    <row r="233" spans="1:45" x14ac:dyDescent="0.25">
      <c r="A233" s="151"/>
      <c r="B233" s="196" t="s">
        <v>297</v>
      </c>
      <c r="C233" s="159">
        <f>'Cuadro Gral'!Q233</f>
        <v>3.600000000000001</v>
      </c>
      <c r="D233" s="159">
        <f>'Cuadro Gral'!R233</f>
        <v>3.600000000000001</v>
      </c>
      <c r="E233" s="159">
        <f>'Cuadro Gral'!S233</f>
        <v>3.600000000000001</v>
      </c>
      <c r="F233" s="159">
        <f>'Cuadro Gral'!T233</f>
        <v>3.600000000000001</v>
      </c>
      <c r="G233" s="159">
        <f>'Cuadro Gral'!U233</f>
        <v>4.5174999999999992</v>
      </c>
      <c r="H233" s="159">
        <f>'Cuadro Gral'!V233</f>
        <v>5.4041666666666677</v>
      </c>
      <c r="I233" s="159">
        <f>'Cuadro Gral'!W233</f>
        <v>4.857499999999999</v>
      </c>
      <c r="J233" s="159"/>
      <c r="K233" s="326" t="s">
        <v>297</v>
      </c>
      <c r="L233" s="159">
        <f>'Cuadro Gral'!W233</f>
        <v>4.857499999999999</v>
      </c>
      <c r="M233" s="159">
        <f>'Cuadro Gral'!X233</f>
        <v>4.8516666666666675</v>
      </c>
      <c r="N233" s="159">
        <f>'Cuadro Gral'!Y233</f>
        <v>4.8500000000000005</v>
      </c>
      <c r="O233" s="159">
        <f>'Cuadro Gral'!Z233</f>
        <v>4.8549999999999995</v>
      </c>
      <c r="P233" s="159">
        <f>'Cuadro Gral'!AA233</f>
        <v>4.8533333333333344</v>
      </c>
      <c r="Q233" s="159">
        <f>'Cuadro Gral'!AB233</f>
        <v>4.854166666666667</v>
      </c>
      <c r="R233" s="159">
        <f>'Cuadro Gral'!AC233</f>
        <v>4.8583333333333334</v>
      </c>
      <c r="S233" s="159"/>
      <c r="T233" s="326" t="s">
        <v>297</v>
      </c>
      <c r="U233" s="159">
        <f>'Cuadro Gral'!AC233</f>
        <v>4.8583333333333334</v>
      </c>
      <c r="V233" s="159">
        <f>'Cuadro Gral'!AD233</f>
        <v>4.8600000000000003</v>
      </c>
      <c r="W233" s="159">
        <f>'Cuadro Gral'!AE233</f>
        <v>5.6641666666666666</v>
      </c>
      <c r="X233" s="159">
        <f>'Cuadro Gral'!AF233</f>
        <v>7.9918333333333331</v>
      </c>
      <c r="Y233" s="159">
        <f>'Cuadro Gral'!AG233</f>
        <v>8.6416666666666675</v>
      </c>
      <c r="Z233" s="159">
        <f>'Cuadro Gral'!AH233</f>
        <v>8.6283333333333321</v>
      </c>
      <c r="AA233" s="159">
        <f>'Cuadro Gral'!AI233</f>
        <v>8.6083333333333307</v>
      </c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</row>
    <row r="234" spans="1:45" x14ac:dyDescent="0.25">
      <c r="A234" s="151"/>
      <c r="B234" s="196" t="s">
        <v>298</v>
      </c>
      <c r="C234" s="159">
        <f>'Cuadro Gral'!Q234</f>
        <v>3.6</v>
      </c>
      <c r="D234" s="159">
        <f>'Cuadro Gral'!R234</f>
        <v>3.6</v>
      </c>
      <c r="E234" s="159">
        <f>'Cuadro Gral'!S234</f>
        <v>3.6</v>
      </c>
      <c r="F234" s="159">
        <f>'Cuadro Gral'!T234</f>
        <v>3.6</v>
      </c>
      <c r="G234" s="159">
        <f>'Cuadro Gral'!U234</f>
        <v>4.91</v>
      </c>
      <c r="H234" s="159">
        <f>'Cuadro Gral'!V234</f>
        <v>4.8499999999999996</v>
      </c>
      <c r="I234" s="159">
        <f>'Cuadro Gral'!W234</f>
        <v>4.8600000000000003</v>
      </c>
      <c r="J234" s="159"/>
      <c r="K234" s="326" t="s">
        <v>298</v>
      </c>
      <c r="L234" s="159">
        <f>'Cuadro Gral'!W234</f>
        <v>4.8600000000000003</v>
      </c>
      <c r="M234" s="159">
        <f>'Cuadro Gral'!X234</f>
        <v>4.8499999999999996</v>
      </c>
      <c r="N234" s="159">
        <f>'Cuadro Gral'!Y234</f>
        <v>4.8499999999999996</v>
      </c>
      <c r="O234" s="159">
        <f>'Cuadro Gral'!Z234</f>
        <v>4.8600000000000003</v>
      </c>
      <c r="P234" s="159">
        <f>'Cuadro Gral'!AA234</f>
        <v>4.8499999999999996</v>
      </c>
      <c r="Q234" s="159">
        <f>'Cuadro Gral'!AB234</f>
        <v>4.8499999999999996</v>
      </c>
      <c r="R234" s="159">
        <f>'Cuadro Gral'!AC234</f>
        <v>4.8600000000000003</v>
      </c>
      <c r="S234" s="159"/>
      <c r="T234" s="326" t="s">
        <v>298</v>
      </c>
      <c r="U234" s="159">
        <f>'Cuadro Gral'!AC234</f>
        <v>4.8600000000000003</v>
      </c>
      <c r="V234" s="159">
        <f>'Cuadro Gral'!AD234</f>
        <v>4.8600000000000003</v>
      </c>
      <c r="W234" s="159">
        <f>'Cuadro Gral'!AE234</f>
        <v>6.88</v>
      </c>
      <c r="X234" s="159">
        <f>'Cuadro Gral'!AF234</f>
        <v>8.64</v>
      </c>
      <c r="Y234" s="159">
        <f>'Cuadro Gral'!AG234</f>
        <v>8.65</v>
      </c>
      <c r="Z234" s="159">
        <f>'Cuadro Gral'!AH234</f>
        <v>8.6</v>
      </c>
      <c r="AA234" s="159">
        <f>'Cuadro Gral'!AI234</f>
        <v>8.6</v>
      </c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</row>
    <row r="235" spans="1:45" x14ac:dyDescent="0.25">
      <c r="A235" s="151"/>
      <c r="B235" s="196" t="s">
        <v>180</v>
      </c>
      <c r="C235" s="168">
        <f>'Cuadro Gral'!Q235</f>
        <v>99.797264525982158</v>
      </c>
      <c r="D235" s="168">
        <f>'Cuadro Gral'!R235</f>
        <v>93.245638350148838</v>
      </c>
      <c r="E235" s="168">
        <f>'Cuadro Gral'!S235</f>
        <v>98.340013991256839</v>
      </c>
      <c r="F235" s="168">
        <f>'Cuadro Gral'!T235</f>
        <v>108.82921429079053</v>
      </c>
      <c r="G235" s="168">
        <f>'Cuadro Gral'!U235</f>
        <v>101.29300903177803</v>
      </c>
      <c r="H235" s="168">
        <f>'Cuadro Gral'!V235</f>
        <v>86.7920298689791</v>
      </c>
      <c r="I235" s="168">
        <f>'Cuadro Gral'!W235</f>
        <v>96.234571369052844</v>
      </c>
      <c r="J235" s="168"/>
      <c r="K235" s="288" t="s">
        <v>180</v>
      </c>
      <c r="L235" s="168">
        <f>'Cuadro Gral'!W235</f>
        <v>96.234571369052844</v>
      </c>
      <c r="M235" s="168">
        <f>'Cuadro Gral'!X235</f>
        <v>92.452356750308368</v>
      </c>
      <c r="N235" s="168">
        <f>'Cuadro Gral'!Y235</f>
        <v>90.221917748044206</v>
      </c>
      <c r="O235" s="168">
        <f>'Cuadro Gral'!Z235</f>
        <v>104.18570069840931</v>
      </c>
      <c r="P235" s="168">
        <f>'Cuadro Gral'!AA235</f>
        <v>126.79259755575328</v>
      </c>
      <c r="Q235" s="168">
        <f>'Cuadro Gral'!AB235</f>
        <v>138.65329200935156</v>
      </c>
      <c r="R235" s="168">
        <f>'Cuadro Gral'!AC235</f>
        <v>139.6005038230671</v>
      </c>
      <c r="S235" s="168"/>
      <c r="T235" s="196" t="s">
        <v>180</v>
      </c>
      <c r="U235" s="168">
        <f>'Cuadro Gral'!AC235</f>
        <v>139.6005038230671</v>
      </c>
      <c r="V235" s="168">
        <f>'Cuadro Gral'!AD235</f>
        <v>120.33107092326176</v>
      </c>
      <c r="W235" s="168">
        <f>'Cuadro Gral'!AE235</f>
        <v>102.36934168772105</v>
      </c>
      <c r="X235" s="168">
        <f>'Cuadro Gral'!AF235</f>
        <v>83.640136433648877</v>
      </c>
      <c r="Y235" s="168">
        <f>'Cuadro Gral'!AG235</f>
        <v>81.642652675808236</v>
      </c>
      <c r="Z235" s="168">
        <f>'Cuadro Gral'!AH235</f>
        <v>91.411450034538419</v>
      </c>
      <c r="AA235" s="168">
        <f>'Cuadro Gral'!AI235</f>
        <v>97.582765627678938</v>
      </c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</row>
    <row r="236" spans="1:45" x14ac:dyDescent="0.25">
      <c r="A236" s="151"/>
      <c r="B236" s="196" t="s">
        <v>181</v>
      </c>
      <c r="C236" s="168">
        <f>'Cuadro Gral'!Q236</f>
        <v>97.757457432482212</v>
      </c>
      <c r="D236" s="168">
        <f>'Cuadro Gral'!R236</f>
        <v>91.889947592916585</v>
      </c>
      <c r="E236" s="168">
        <f>'Cuadro Gral'!S236</f>
        <v>99.787848389631478</v>
      </c>
      <c r="F236" s="168">
        <f>'Cuadro Gral'!T236</f>
        <v>115.06913094360149</v>
      </c>
      <c r="G236" s="168">
        <f>'Cuadro Gral'!U236</f>
        <v>94.508872456574949</v>
      </c>
      <c r="H236" s="168">
        <f>'Cuadro Gral'!V236</f>
        <v>93.478995568953579</v>
      </c>
      <c r="I236" s="168">
        <f>'Cuadro Gral'!W236</f>
        <v>93.351547018902508</v>
      </c>
      <c r="J236" s="168"/>
      <c r="K236" s="288" t="s">
        <v>181</v>
      </c>
      <c r="L236" s="168">
        <f>'Cuadro Gral'!W236</f>
        <v>93.351547018902508</v>
      </c>
      <c r="M236" s="168">
        <f>'Cuadro Gral'!X236</f>
        <v>89.409197076683043</v>
      </c>
      <c r="N236" s="168">
        <f>'Cuadro Gral'!Y236</f>
        <v>92.516806597321477</v>
      </c>
      <c r="O236" s="168">
        <f>'Cuadro Gral'!Z236</f>
        <v>112.43766788813645</v>
      </c>
      <c r="P236" s="168">
        <f>'Cuadro Gral'!AA236</f>
        <v>133.61576029974339</v>
      </c>
      <c r="Q236" s="168">
        <f>'Cuadro Gral'!AB236</f>
        <v>144.84011521588025</v>
      </c>
      <c r="R236" s="168">
        <f>'Cuadro Gral'!AC236</f>
        <v>128.95977478145278</v>
      </c>
      <c r="S236" s="168"/>
      <c r="T236" s="196" t="s">
        <v>181</v>
      </c>
      <c r="U236" s="168">
        <f>'Cuadro Gral'!AC236</f>
        <v>128.95977478145278</v>
      </c>
      <c r="V236" s="168">
        <f>'Cuadro Gral'!AD236</f>
        <v>113.98874344714471</v>
      </c>
      <c r="W236" s="168">
        <f>'Cuadro Gral'!AE236</f>
        <v>87.793292013157114</v>
      </c>
      <c r="X236" s="168">
        <f>'Cuadro Gral'!AF236</f>
        <v>81.437221144980526</v>
      </c>
      <c r="Y236" s="168">
        <f>'Cuadro Gral'!AG236</f>
        <v>81.089914872744345</v>
      </c>
      <c r="Z236" s="168">
        <f>'Cuadro Gral'!AH236</f>
        <v>96.337849108495718</v>
      </c>
      <c r="AA236" s="168">
        <f>'Cuadro Gral'!AI236</f>
        <v>97.464352978878992</v>
      </c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</row>
    <row r="237" spans="1:45" x14ac:dyDescent="0.25">
      <c r="A237" s="151"/>
      <c r="B237" s="282" t="s">
        <v>267</v>
      </c>
      <c r="C237" s="22" t="str">
        <f>'Cuadro Gral'!Q237</f>
        <v>-</v>
      </c>
      <c r="D237" s="22" t="str">
        <f>'Cuadro Gral'!R237</f>
        <v>-</v>
      </c>
      <c r="E237" s="22" t="str">
        <f>'Cuadro Gral'!S237</f>
        <v>-</v>
      </c>
      <c r="F237" s="22" t="str">
        <f>'Cuadro Gral'!T237</f>
        <v>-</v>
      </c>
      <c r="G237" s="22" t="str">
        <f>'Cuadro Gral'!U237</f>
        <v>-</v>
      </c>
      <c r="H237" s="22" t="str">
        <f>'Cuadro Gral'!V237</f>
        <v>-</v>
      </c>
      <c r="I237" s="168">
        <f>'Cuadro Gral'!W237</f>
        <v>8</v>
      </c>
      <c r="J237" s="168"/>
      <c r="K237" s="288" t="s">
        <v>267</v>
      </c>
      <c r="L237" s="168">
        <f>'Cuadro Gral'!W237</f>
        <v>8</v>
      </c>
      <c r="M237" s="168">
        <f>'Cuadro Gral'!X237</f>
        <v>8</v>
      </c>
      <c r="N237" s="168">
        <f>'Cuadro Gral'!Y237</f>
        <v>8</v>
      </c>
      <c r="O237" s="168">
        <f>'Cuadro Gral'!Z237</f>
        <v>8</v>
      </c>
      <c r="P237" s="168">
        <f>'Cuadro Gral'!AA237</f>
        <v>8</v>
      </c>
      <c r="Q237" s="168">
        <f>'Cuadro Gral'!AB237</f>
        <v>8</v>
      </c>
      <c r="R237" s="168">
        <f>'Cuadro Gral'!AC237</f>
        <v>8</v>
      </c>
      <c r="S237" s="168"/>
      <c r="T237" s="282" t="s">
        <v>267</v>
      </c>
      <c r="U237" s="168">
        <f>'Cuadro Gral'!AC237</f>
        <v>8</v>
      </c>
      <c r="V237" s="168">
        <f>'Cuadro Gral'!AD237</f>
        <v>8</v>
      </c>
      <c r="W237" s="168">
        <f>'Cuadro Gral'!AE237</f>
        <v>8</v>
      </c>
      <c r="X237" s="168">
        <f>'Cuadro Gral'!AF237</f>
        <v>8</v>
      </c>
      <c r="Y237" s="168">
        <f>'Cuadro Gral'!AG237</f>
        <v>8</v>
      </c>
      <c r="Z237" s="168">
        <f>'Cuadro Gral'!AH237</f>
        <v>8</v>
      </c>
      <c r="AA237" s="168">
        <f>'Cuadro Gral'!AI237</f>
        <v>8</v>
      </c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</row>
    <row r="238" spans="1:45" x14ac:dyDescent="0.25">
      <c r="A238" s="151"/>
      <c r="B238" s="196" t="s">
        <v>223</v>
      </c>
      <c r="C238" s="168">
        <f>'Cuadro Gral'!Q238</f>
        <v>34.328358208955223</v>
      </c>
      <c r="D238" s="168">
        <f>'Cuadro Gral'!R238</f>
        <v>34.328358208955223</v>
      </c>
      <c r="E238" s="168">
        <f>'Cuadro Gral'!S238</f>
        <v>39.104477611940297</v>
      </c>
      <c r="F238" s="168">
        <f>'Cuadro Gral'!T238</f>
        <v>39.104477611940297</v>
      </c>
      <c r="G238" s="168">
        <f>'Cuadro Gral'!U238</f>
        <v>43.582089552238806</v>
      </c>
      <c r="H238" s="168">
        <f>'Cuadro Gral'!V238</f>
        <v>43.582089552238806</v>
      </c>
      <c r="I238" s="168">
        <f>'Cuadro Gral'!W238</f>
        <v>45.373134328358205</v>
      </c>
      <c r="J238" s="168"/>
      <c r="K238" s="288" t="s">
        <v>223</v>
      </c>
      <c r="L238" s="168">
        <f>'Cuadro Gral'!W238</f>
        <v>45.373134328358205</v>
      </c>
      <c r="M238" s="168">
        <f>'Cuadro Gral'!X238</f>
        <v>45.373134328358205</v>
      </c>
      <c r="N238" s="168">
        <f>'Cuadro Gral'!Y238</f>
        <v>45.373134328358205</v>
      </c>
      <c r="O238" s="168">
        <f>'Cuadro Gral'!Z238</f>
        <v>45.373134328358205</v>
      </c>
      <c r="P238" s="168">
        <f>'Cuadro Gral'!AA238</f>
        <v>56.71641791044776</v>
      </c>
      <c r="Q238" s="168">
        <f>'Cuadro Gral'!AB238</f>
        <v>56.71641791044776</v>
      </c>
      <c r="R238" s="168">
        <f>'Cuadro Gral'!AC238</f>
        <v>74.02985074626865</v>
      </c>
      <c r="S238" s="168"/>
      <c r="T238" s="196" t="s">
        <v>223</v>
      </c>
      <c r="U238" s="168">
        <f>'Cuadro Gral'!AC238</f>
        <v>74.02985074626865</v>
      </c>
      <c r="V238" s="168">
        <f>'Cuadro Gral'!AD238</f>
        <v>74.02985074626865</v>
      </c>
      <c r="W238" s="168">
        <f>'Cuadro Gral'!AE238</f>
        <v>89.850746268656707</v>
      </c>
      <c r="X238" s="168">
        <f>'Cuadro Gral'!AF238</f>
        <v>89.850746268656707</v>
      </c>
      <c r="Y238" s="168">
        <f>'Cuadro Gral'!AG238</f>
        <v>100</v>
      </c>
      <c r="Z238" s="168">
        <f>'Cuadro Gral'!AH238</f>
        <v>100</v>
      </c>
      <c r="AA238" s="168">
        <f>'Cuadro Gral'!AI238</f>
        <v>159.70149253731341</v>
      </c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</row>
    <row r="239" spans="1:45" x14ac:dyDescent="0.25">
      <c r="A239" s="151"/>
      <c r="B239" s="281" t="s">
        <v>263</v>
      </c>
      <c r="C239" s="168">
        <f>'Cuadro Gral'!Q239</f>
        <v>142.42337968888518</v>
      </c>
      <c r="D239" s="168">
        <f>'Cuadro Gral'!R239</f>
        <v>142.86319072551046</v>
      </c>
      <c r="E239" s="168">
        <f>'Cuadro Gral'!S239</f>
        <v>153.1080758929443</v>
      </c>
      <c r="F239" s="168">
        <f>'Cuadro Gral'!T239</f>
        <v>129.29293356808489</v>
      </c>
      <c r="G239" s="168">
        <f>'Cuadro Gral'!U239</f>
        <v>135.59095559126732</v>
      </c>
      <c r="H239" s="168">
        <f>'Cuadro Gral'!V239</f>
        <v>134.85269468113378</v>
      </c>
      <c r="I239" s="168">
        <f>'Cuadro Gral'!W239</f>
        <v>138.26820912441036</v>
      </c>
      <c r="J239" s="168"/>
      <c r="K239" s="288" t="s">
        <v>263</v>
      </c>
      <c r="L239" s="168">
        <f>'Cuadro Gral'!W239</f>
        <v>138.26820912441036</v>
      </c>
      <c r="M239" s="168">
        <f>'Cuadro Gral'!X239</f>
        <v>129.72792779218742</v>
      </c>
      <c r="N239" s="168">
        <f>'Cuadro Gral'!Y239</f>
        <v>117.54660713513063</v>
      </c>
      <c r="O239" s="168">
        <f>'Cuadro Gral'!Z239</f>
        <v>97.303365652410491</v>
      </c>
      <c r="P239" s="168">
        <f>'Cuadro Gral'!AA239</f>
        <v>99.279414394651283</v>
      </c>
      <c r="Q239" s="168">
        <f>'Cuadro Gral'!AB239</f>
        <v>89.194071652270424</v>
      </c>
      <c r="R239" s="168">
        <f>'Cuadro Gral'!AC239</f>
        <v>101.1488601741263</v>
      </c>
      <c r="S239" s="168"/>
      <c r="T239" s="281" t="s">
        <v>263</v>
      </c>
      <c r="U239" s="168">
        <f>'Cuadro Gral'!AC239</f>
        <v>101.1488601741263</v>
      </c>
      <c r="V239" s="168">
        <f>'Cuadro Gral'!AD239</f>
        <v>95.48096112615228</v>
      </c>
      <c r="W239" s="168">
        <f>'Cuadro Gral'!AE239</f>
        <v>107.97842138265226</v>
      </c>
      <c r="X239" s="168">
        <f>'Cuadro Gral'!AF239</f>
        <v>98.561386359051838</v>
      </c>
      <c r="Y239" s="168">
        <f>'Cuadro Gral'!AG239</f>
        <v>99.999999999999943</v>
      </c>
      <c r="Z239" s="168">
        <f>'Cuadro Gral'!AH239</f>
        <v>80.386200534312565</v>
      </c>
      <c r="AA239" s="168">
        <f>'Cuadro Gral'!AI239</f>
        <v>123.89810608005816</v>
      </c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</row>
    <row r="240" spans="1:45" x14ac:dyDescent="0.25">
      <c r="A240" s="151"/>
      <c r="B240" s="281" t="s">
        <v>264</v>
      </c>
      <c r="C240" s="168">
        <f>'Cuadro Gral'!Q240</f>
        <v>147.31460806205195</v>
      </c>
      <c r="D240" s="168">
        <f>'Cuadro Gral'!R240</f>
        <v>143.9150401836969</v>
      </c>
      <c r="E240" s="168">
        <f>'Cuadro Gral'!S240</f>
        <v>147.99958540630186</v>
      </c>
      <c r="F240" s="168">
        <f>'Cuadro Gral'!T240</f>
        <v>118.72947241508336</v>
      </c>
      <c r="G240" s="168">
        <f>'Cuadro Gral'!U240</f>
        <v>125.67322119560926</v>
      </c>
      <c r="H240" s="168">
        <f>'Cuadro Gral'!V240</f>
        <v>124.35727123544582</v>
      </c>
      <c r="I240" s="168">
        <f>'Cuadro Gral'!W240</f>
        <v>130.8378741214562</v>
      </c>
      <c r="J240" s="168"/>
      <c r="K240" s="288" t="s">
        <v>264</v>
      </c>
      <c r="L240" s="168">
        <f>'Cuadro Gral'!W240</f>
        <v>130.8378741214562</v>
      </c>
      <c r="M240" s="168">
        <f>'Cuadro Gral'!X240</f>
        <v>123.33345740127292</v>
      </c>
      <c r="N240" s="168">
        <f>'Cuadro Gral'!Y240</f>
        <v>111.38900094123973</v>
      </c>
      <c r="O240" s="168">
        <f>'Cuadro Gral'!Z240</f>
        <v>90.249482514435115</v>
      </c>
      <c r="P240" s="168">
        <f>'Cuadro Gral'!AA240</f>
        <v>84.918812530752831</v>
      </c>
      <c r="Q240" s="168">
        <f>'Cuadro Gral'!AB240</f>
        <v>75.391336002912283</v>
      </c>
      <c r="R240" s="168">
        <f>'Cuadro Gral'!AC240</f>
        <v>83.188182797353434</v>
      </c>
      <c r="S240" s="168"/>
      <c r="T240" s="281" t="s">
        <v>264</v>
      </c>
      <c r="U240" s="168">
        <f>'Cuadro Gral'!AC240</f>
        <v>83.188182797353434</v>
      </c>
      <c r="V240" s="168">
        <f>'Cuadro Gral'!AD240</f>
        <v>81.50761344791195</v>
      </c>
      <c r="W240" s="168">
        <f>'Cuadro Gral'!AE240</f>
        <v>93.273631840796014</v>
      </c>
      <c r="X240" s="168">
        <f>'Cuadro Gral'!AF240</f>
        <v>89.850746268656707</v>
      </c>
      <c r="Y240" s="168">
        <f>'Cuadro Gral'!AG240</f>
        <v>91.596638655462186</v>
      </c>
      <c r="Z240" s="168">
        <f>'Cuadro Gral'!AH240</f>
        <v>75.694444444444429</v>
      </c>
      <c r="AA240" s="168">
        <f>'Cuadro Gral'!AI240</f>
        <v>107.45347337387139</v>
      </c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</row>
    <row r="241" spans="1:45" x14ac:dyDescent="0.25">
      <c r="A241" s="151"/>
      <c r="B241" s="281" t="s">
        <v>265</v>
      </c>
      <c r="C241" s="168">
        <f>'Cuadro Gral'!Q241</f>
        <v>192.66447761194044</v>
      </c>
      <c r="D241" s="168">
        <f>'Cuadro Gral'!R241</f>
        <v>179.2227698715725</v>
      </c>
      <c r="E241" s="168">
        <f>'Cuadro Gral'!S241</f>
        <v>192.1803591499596</v>
      </c>
      <c r="F241" s="168">
        <f>'Cuadro Gral'!T241</f>
        <v>162.93242030382621</v>
      </c>
      <c r="G241" s="168">
        <f>'Cuadro Gral'!U241</f>
        <v>159.55650319829434</v>
      </c>
      <c r="H241" s="168">
        <f>'Cuadro Gral'!V241</f>
        <v>156.89552238805979</v>
      </c>
      <c r="I241" s="168">
        <f>'Cuadro Gral'!W241</f>
        <v>158.0741454020222</v>
      </c>
      <c r="J241" s="168"/>
      <c r="K241" s="288" t="s">
        <v>265</v>
      </c>
      <c r="L241" s="168">
        <f>'Cuadro Gral'!W241</f>
        <v>158.0741454020222</v>
      </c>
      <c r="M241" s="168">
        <f>'Cuadro Gral'!X241</f>
        <v>153.13432835820905</v>
      </c>
      <c r="N241" s="168">
        <f>'Cuadro Gral'!Y241</f>
        <v>132.44050020169431</v>
      </c>
      <c r="O241" s="168">
        <f>'Cuadro Gral'!Z241</f>
        <v>102.08955223880601</v>
      </c>
      <c r="P241" s="168">
        <f>'Cuadro Gral'!AA241</f>
        <v>100.41595302177642</v>
      </c>
      <c r="Q241" s="168">
        <f>'Cuadro Gral'!AB241</f>
        <v>94.236509758897867</v>
      </c>
      <c r="R241" s="168">
        <f>'Cuadro Gral'!AC241</f>
        <v>98.70646766169159</v>
      </c>
      <c r="S241" s="168"/>
      <c r="T241" s="281" t="s">
        <v>265</v>
      </c>
      <c r="U241" s="168">
        <f>'Cuadro Gral'!AC241</f>
        <v>98.70646766169159</v>
      </c>
      <c r="V241" s="168">
        <f>'Cuadro Gral'!AD241</f>
        <v>87.859603083483705</v>
      </c>
      <c r="W241" s="168">
        <f>'Cuadro Gral'!AE241</f>
        <v>100.04000615479308</v>
      </c>
      <c r="X241" s="168">
        <f>'Cuadro Gral'!AF241</f>
        <v>95.136084284460082</v>
      </c>
      <c r="Y241" s="168">
        <f>'Cuadro Gral'!AG241</f>
        <v>100</v>
      </c>
      <c r="Z241" s="168">
        <f>'Cuadro Gral'!AH241</f>
        <v>88.524590163934434</v>
      </c>
      <c r="AA241" s="168">
        <f>'Cuadro Gral'!AI241</f>
        <v>124.08461290668957</v>
      </c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</row>
    <row r="242" spans="1:45" x14ac:dyDescent="0.25">
      <c r="A242" s="151"/>
      <c r="B242" s="281" t="s">
        <v>266</v>
      </c>
      <c r="C242" s="168">
        <f>'Cuadro Gral'!Q242</f>
        <v>182.95902244411485</v>
      </c>
      <c r="D242" s="168">
        <f>'Cuadro Gral'!R242</f>
        <v>182.06033754050546</v>
      </c>
      <c r="E242" s="168">
        <f>'Cuadro Gral'!S242</f>
        <v>193.65961288516581</v>
      </c>
      <c r="F242" s="168">
        <f>'Cuadro Gral'!T242</f>
        <v>161.98761896314545</v>
      </c>
      <c r="G242" s="168">
        <f>'Cuadro Gral'!U242</f>
        <v>168.58233943643526</v>
      </c>
      <c r="H242" s="168">
        <f>'Cuadro Gral'!V242</f>
        <v>166.31578947368419</v>
      </c>
      <c r="I242" s="168">
        <f>'Cuadro Gral'!W242</f>
        <v>150.46783625730993</v>
      </c>
      <c r="J242" s="168"/>
      <c r="K242" s="288" t="s">
        <v>266</v>
      </c>
      <c r="L242" s="168">
        <f>'Cuadro Gral'!W242</f>
        <v>150.46783625730993</v>
      </c>
      <c r="M242" s="168">
        <f>'Cuadro Gral'!X242</f>
        <v>143.04093567251462</v>
      </c>
      <c r="N242" s="168">
        <f>'Cuadro Gral'!Y242</f>
        <v>118.12865497076021</v>
      </c>
      <c r="O242" s="168">
        <f>'Cuadro Gral'!Z242</f>
        <v>120.76023391812865</v>
      </c>
      <c r="P242" s="168">
        <f>'Cuadro Gral'!AA242</f>
        <v>95.847953216374265</v>
      </c>
      <c r="Q242" s="168">
        <f>'Cuadro Gral'!AB242</f>
        <v>90.877192982456123</v>
      </c>
      <c r="R242" s="168">
        <f>'Cuadro Gral'!AC242</f>
        <v>82.748538011695899</v>
      </c>
      <c r="S242" s="168"/>
      <c r="T242" s="281" t="s">
        <v>266</v>
      </c>
      <c r="U242" s="168">
        <f>'Cuadro Gral'!AC242</f>
        <v>82.748538011695899</v>
      </c>
      <c r="V242" s="168">
        <f>'Cuadro Gral'!AD242</f>
        <v>83.976608187134488</v>
      </c>
      <c r="W242" s="168">
        <f>'Cuadro Gral'!AE242</f>
        <v>94.327485380116954</v>
      </c>
      <c r="X242" s="168">
        <f>'Cuadro Gral'!AF242</f>
        <v>94.26900584795321</v>
      </c>
      <c r="Y242" s="168">
        <f>'Cuadro Gral'!AG242</f>
        <v>100</v>
      </c>
      <c r="Z242" s="168">
        <f>'Cuadro Gral'!AH242</f>
        <v>91.988304093567237</v>
      </c>
      <c r="AA242" s="168">
        <f>'Cuadro Gral'!AI242</f>
        <v>89.649122807017534</v>
      </c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</row>
    <row r="243" spans="1:45" x14ac:dyDescent="0.25">
      <c r="A243" s="151"/>
      <c r="B243" s="17" t="s">
        <v>179</v>
      </c>
      <c r="C243" s="211">
        <f>'Cuadro Gral'!Q243</f>
        <v>68.845228548516445</v>
      </c>
      <c r="D243" s="211">
        <f>'Cuadro Gral'!R243</f>
        <v>69.609247761638244</v>
      </c>
      <c r="E243" s="211">
        <f>'Cuadro Gral'!S243</f>
        <v>70.373266974760057</v>
      </c>
      <c r="F243" s="211">
        <f>'Cuadro Gral'!T243</f>
        <v>75.11832319134551</v>
      </c>
      <c r="G243" s="211">
        <f>'Cuadro Gral'!U243</f>
        <v>59.234319847950054</v>
      </c>
      <c r="H243" s="211">
        <f>'Cuadro Gral'!V243</f>
        <v>20.171633640193477</v>
      </c>
      <c r="I243" s="211">
        <f>'Cuadro Gral'!W243</f>
        <v>70.119540229885061</v>
      </c>
      <c r="J243" s="168"/>
      <c r="K243" s="17" t="s">
        <v>179</v>
      </c>
      <c r="L243" s="211">
        <f>'Cuadro Gral'!W243</f>
        <v>70.119540229885061</v>
      </c>
      <c r="M243" s="211">
        <f>'Cuadro Gral'!X243</f>
        <v>59.497126436781613</v>
      </c>
      <c r="N243" s="211">
        <f>'Cuadro Gral'!Y243</f>
        <v>65.190097259062767</v>
      </c>
      <c r="O243" s="211">
        <f>'Cuadro Gral'!Z243</f>
        <v>76.144784750481904</v>
      </c>
      <c r="P243" s="211">
        <f>'Cuadro Gral'!AA243</f>
        <v>86.565676699222649</v>
      </c>
      <c r="Q243" s="211">
        <f>'Cuadro Gral'!AB243</f>
        <v>94.763432237369685</v>
      </c>
      <c r="R243" s="211">
        <f>'Cuadro Gral'!AC243</f>
        <v>93.536945812807886</v>
      </c>
      <c r="S243" s="168"/>
      <c r="T243" s="17" t="s">
        <v>179</v>
      </c>
      <c r="U243" s="211">
        <f>'Cuadro Gral'!AC243</f>
        <v>93.536945812807886</v>
      </c>
      <c r="V243" s="211">
        <f>'Cuadro Gral'!AD243</f>
        <v>100.41954022988506</v>
      </c>
      <c r="W243" s="211">
        <f>'Cuadro Gral'!AE243</f>
        <v>107.76361819090454</v>
      </c>
      <c r="X243" s="211">
        <f>'Cuadro Gral'!AF243</f>
        <v>90.71800969541755</v>
      </c>
      <c r="Y243" s="211">
        <f>'Cuadro Gral'!AG243</f>
        <v>100</v>
      </c>
      <c r="Z243" s="211">
        <f>'Cuadro Gral'!AH243</f>
        <v>103.04109383216888</v>
      </c>
      <c r="AA243" s="211">
        <f>'Cuadro Gral'!AI243</f>
        <v>101.76892073443797</v>
      </c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</row>
    <row r="244" spans="1:45" x14ac:dyDescent="0.25">
      <c r="A244" s="151"/>
      <c r="B244" s="226"/>
      <c r="C244" s="226"/>
      <c r="D244" s="226"/>
      <c r="E244" s="226"/>
      <c r="F244" s="226"/>
      <c r="G244" s="226"/>
      <c r="H244" s="226"/>
      <c r="I244" s="226"/>
      <c r="J244" s="283"/>
      <c r="K244" s="283"/>
      <c r="L244" s="283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26"/>
      <c r="Z244" s="226"/>
      <c r="AA244" s="226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</row>
    <row r="245" spans="1:45" x14ac:dyDescent="0.25">
      <c r="A245" s="151"/>
      <c r="B245" s="155" t="s">
        <v>281</v>
      </c>
      <c r="C245" s="155"/>
      <c r="D245" s="155"/>
      <c r="E245" s="155"/>
      <c r="F245" s="155"/>
      <c r="G245" s="155"/>
      <c r="H245" s="155"/>
      <c r="I245" s="155"/>
      <c r="J245" s="121"/>
      <c r="K245" s="155" t="s">
        <v>281</v>
      </c>
      <c r="L245" s="155"/>
      <c r="M245" s="155"/>
      <c r="N245" s="155"/>
      <c r="O245" s="121"/>
      <c r="P245" s="121"/>
      <c r="Q245" s="121"/>
      <c r="R245" s="121"/>
      <c r="S245" s="121"/>
      <c r="T245" s="155" t="s">
        <v>281</v>
      </c>
      <c r="U245" s="121"/>
      <c r="V245" s="121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</row>
    <row r="246" spans="1:45" x14ac:dyDescent="0.25">
      <c r="A246" s="151"/>
      <c r="B246" s="9"/>
      <c r="C246" s="10">
        <v>1934</v>
      </c>
      <c r="D246" s="10">
        <v>1935</v>
      </c>
      <c r="E246" s="10">
        <v>1936</v>
      </c>
      <c r="F246" s="10">
        <v>1937</v>
      </c>
      <c r="G246" s="10">
        <v>1938</v>
      </c>
      <c r="H246" s="10">
        <v>1939</v>
      </c>
      <c r="I246" s="10">
        <v>1940</v>
      </c>
      <c r="J246" s="21"/>
      <c r="K246" s="9"/>
      <c r="L246" s="10">
        <v>1940</v>
      </c>
      <c r="M246" s="10">
        <v>1941</v>
      </c>
      <c r="N246" s="10">
        <v>1942</v>
      </c>
      <c r="O246" s="10">
        <v>1943</v>
      </c>
      <c r="P246" s="10">
        <v>1944</v>
      </c>
      <c r="Q246" s="10">
        <v>1945</v>
      </c>
      <c r="R246" s="10">
        <v>1946</v>
      </c>
      <c r="S246" s="21"/>
      <c r="T246" s="9"/>
      <c r="U246" s="10">
        <v>1946</v>
      </c>
      <c r="V246" s="10">
        <v>1947</v>
      </c>
      <c r="W246" s="10">
        <v>1948</v>
      </c>
      <c r="X246" s="10">
        <v>1949</v>
      </c>
      <c r="Y246" s="10">
        <v>1950</v>
      </c>
      <c r="Z246" s="10">
        <v>1951</v>
      </c>
      <c r="AA246" s="10">
        <v>1952</v>
      </c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</row>
    <row r="247" spans="1:45" x14ac:dyDescent="0.25">
      <c r="A247" s="151"/>
      <c r="B247" s="7" t="s">
        <v>188</v>
      </c>
      <c r="C247" s="6"/>
      <c r="D247" s="6"/>
      <c r="E247" s="6"/>
      <c r="F247" s="6"/>
      <c r="G247" s="6"/>
      <c r="H247" s="6"/>
      <c r="I247" s="6"/>
      <c r="J247" s="6"/>
      <c r="K247" s="7" t="s">
        <v>188</v>
      </c>
      <c r="L247" s="6"/>
      <c r="M247" s="6"/>
      <c r="N247" s="6"/>
      <c r="O247" s="156"/>
      <c r="P247" s="156"/>
      <c r="Q247" s="156"/>
      <c r="R247" s="156"/>
      <c r="S247" s="156"/>
      <c r="T247" s="7" t="s">
        <v>188</v>
      </c>
      <c r="U247" s="156"/>
      <c r="V247" s="156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</row>
    <row r="248" spans="1:45" x14ac:dyDescent="0.25">
      <c r="A248" s="151"/>
      <c r="B248" s="125" t="s">
        <v>161</v>
      </c>
      <c r="C248" s="143">
        <f>'Cuadro Gral'!Q248</f>
        <v>295</v>
      </c>
      <c r="D248" s="143">
        <f>'Cuadro Gral'!R248</f>
        <v>330.6</v>
      </c>
      <c r="E248" s="143">
        <f>'Cuadro Gral'!S248</f>
        <v>385.2</v>
      </c>
      <c r="F248" s="143">
        <f>'Cuadro Gral'!T248</f>
        <v>451.1</v>
      </c>
      <c r="G248" s="143">
        <f>'Cuadro Gral'!U248</f>
        <v>466.3</v>
      </c>
      <c r="H248" s="143">
        <f>'Cuadro Gral'!V248</f>
        <v>596.1</v>
      </c>
      <c r="I248" s="143">
        <f>'Cuadro Gral'!W248</f>
        <v>612</v>
      </c>
      <c r="J248" s="215"/>
      <c r="K248" s="125" t="s">
        <v>161</v>
      </c>
      <c r="L248" s="143">
        <f>'Cuadro Gral'!W248</f>
        <v>612</v>
      </c>
      <c r="M248" s="143">
        <f>'Cuadro Gral'!X248</f>
        <v>780.4</v>
      </c>
      <c r="N248" s="143">
        <f>'Cuadro Gral'!Y248</f>
        <v>940.7</v>
      </c>
      <c r="O248" s="143">
        <f>'Cuadro Gral'!Z248</f>
        <v>1275.7</v>
      </c>
      <c r="P248" s="143">
        <f>'Cuadro Gral'!AA248</f>
        <v>1313.4</v>
      </c>
      <c r="Q248" s="143">
        <f>'Cuadro Gral'!AB248</f>
        <v>1585</v>
      </c>
      <c r="R248" s="143">
        <f>'Cuadro Gral'!AC248</f>
        <v>2227.9</v>
      </c>
      <c r="S248" s="215"/>
      <c r="T248" s="125" t="s">
        <v>161</v>
      </c>
      <c r="U248" s="143">
        <f>'Cuadro Gral'!AC248</f>
        <v>2227.9</v>
      </c>
      <c r="V248" s="143">
        <f>'Cuadro Gral'!AD248</f>
        <v>2245</v>
      </c>
      <c r="W248" s="143">
        <f>'Cuadro Gral'!AE248</f>
        <v>2654.6</v>
      </c>
      <c r="X248" s="143">
        <f>'Cuadro Gral'!AF248</f>
        <v>3891.2</v>
      </c>
      <c r="Y248" s="143">
        <f>'Cuadro Gral'!AG248</f>
        <v>3640.8</v>
      </c>
      <c r="Z248" s="143">
        <f>'Cuadro Gral'!AH248</f>
        <v>4883.7</v>
      </c>
      <c r="AA248" s="143">
        <f>'Cuadro Gral'!AI248</f>
        <v>6338.1</v>
      </c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</row>
    <row r="249" spans="1:45" x14ac:dyDescent="0.25">
      <c r="A249" s="151"/>
      <c r="B249" s="123" t="s">
        <v>69</v>
      </c>
      <c r="C249" s="143">
        <f>'Cuadro Gral'!Q249</f>
        <v>295</v>
      </c>
      <c r="D249" s="143">
        <f>'Cuadro Gral'!R249</f>
        <v>313</v>
      </c>
      <c r="E249" s="143">
        <f>'Cuadro Gral'!S249</f>
        <v>385</v>
      </c>
      <c r="F249" s="143">
        <f>'Cuadro Gral'!T249</f>
        <v>451</v>
      </c>
      <c r="G249" s="143">
        <f>'Cuadro Gral'!U249</f>
        <v>438</v>
      </c>
      <c r="H249" s="143">
        <f>'Cuadro Gral'!V249</f>
        <v>566</v>
      </c>
      <c r="I249" s="143">
        <f>'Cuadro Gral'!W249</f>
        <v>577</v>
      </c>
      <c r="J249" s="215"/>
      <c r="K249" s="123" t="s">
        <v>69</v>
      </c>
      <c r="L249" s="143">
        <f>'Cuadro Gral'!W249</f>
        <v>577</v>
      </c>
      <c r="M249" s="143">
        <f>'Cuadro Gral'!X249</f>
        <v>665</v>
      </c>
      <c r="N249" s="143">
        <f>'Cuadro Gral'!Y249</f>
        <v>746</v>
      </c>
      <c r="O249" s="143">
        <f>'Cuadro Gral'!Z249</f>
        <v>1092</v>
      </c>
      <c r="P249" s="143">
        <f>'Cuadro Gral'!AA249</f>
        <v>1295</v>
      </c>
      <c r="Q249" s="143">
        <f>'Cuadro Gral'!AB249</f>
        <v>1404</v>
      </c>
      <c r="R249" s="143">
        <f>'Cuadro Gral'!AC249</f>
        <v>2012</v>
      </c>
      <c r="S249" s="215"/>
      <c r="T249" s="123" t="s">
        <v>69</v>
      </c>
      <c r="U249" s="143">
        <f>'Cuadro Gral'!AC249</f>
        <v>2012</v>
      </c>
      <c r="V249" s="143">
        <f>'Cuadro Gral'!AD249</f>
        <v>2055</v>
      </c>
      <c r="W249" s="143">
        <f>'Cuadro Gral'!AE249</f>
        <v>2268</v>
      </c>
      <c r="X249" s="143">
        <f>'Cuadro Gral'!AF249</f>
        <v>3891</v>
      </c>
      <c r="Y249" s="143">
        <f>'Cuadro Gral'!AG249</f>
        <v>3641</v>
      </c>
      <c r="Z249" s="143">
        <f>'Cuadro Gral'!AH249</f>
        <v>4884</v>
      </c>
      <c r="AA249" s="143">
        <f>'Cuadro Gral'!AI249</f>
        <v>6338</v>
      </c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</row>
    <row r="250" spans="1:45" x14ac:dyDescent="0.25">
      <c r="A250" s="151"/>
      <c r="B250" s="123" t="s">
        <v>73</v>
      </c>
      <c r="C250" s="143">
        <f>'Cuadro Gral'!Q250</f>
        <v>295</v>
      </c>
      <c r="D250" s="143">
        <f>'Cuadro Gral'!R250</f>
        <v>313</v>
      </c>
      <c r="E250" s="143">
        <f>'Cuadro Gral'!S250</f>
        <v>385</v>
      </c>
      <c r="F250" s="143">
        <f>'Cuadro Gral'!T250</f>
        <v>451</v>
      </c>
      <c r="G250" s="143">
        <f>'Cuadro Gral'!U250</f>
        <v>438</v>
      </c>
      <c r="H250" s="143">
        <f>'Cuadro Gral'!V250</f>
        <v>566</v>
      </c>
      <c r="I250" s="143">
        <f>'Cuadro Gral'!W250</f>
        <v>577</v>
      </c>
      <c r="J250" s="215"/>
      <c r="K250" s="123" t="s">
        <v>73</v>
      </c>
      <c r="L250" s="143">
        <f>'Cuadro Gral'!W250</f>
        <v>577</v>
      </c>
      <c r="M250" s="143" t="str">
        <f>'Cuadro Gral'!X250</f>
        <v>-</v>
      </c>
      <c r="N250" s="143" t="str">
        <f>'Cuadro Gral'!Y250</f>
        <v>-</v>
      </c>
      <c r="O250" s="143" t="str">
        <f>'Cuadro Gral'!Z250</f>
        <v>-</v>
      </c>
      <c r="P250" s="143" t="str">
        <f>'Cuadro Gral'!AA250</f>
        <v>-</v>
      </c>
      <c r="Q250" s="143" t="str">
        <f>'Cuadro Gral'!AB250</f>
        <v>-</v>
      </c>
      <c r="R250" s="143" t="str">
        <f>'Cuadro Gral'!AC250</f>
        <v>-</v>
      </c>
      <c r="S250" s="215"/>
      <c r="T250" s="123" t="s">
        <v>73</v>
      </c>
      <c r="U250" s="143" t="str">
        <f>'Cuadro Gral'!AC250</f>
        <v>-</v>
      </c>
      <c r="V250" s="143" t="str">
        <f>'Cuadro Gral'!AD250</f>
        <v>-</v>
      </c>
      <c r="W250" s="143" t="str">
        <f>'Cuadro Gral'!AE250</f>
        <v>-</v>
      </c>
      <c r="X250" s="143">
        <f>'Cuadro Gral'!AF250</f>
        <v>3891</v>
      </c>
      <c r="Y250" s="143">
        <f>'Cuadro Gral'!AG250</f>
        <v>3641</v>
      </c>
      <c r="Z250" s="143">
        <f>'Cuadro Gral'!AH250</f>
        <v>4884</v>
      </c>
      <c r="AA250" s="143">
        <f>'Cuadro Gral'!AI250</f>
        <v>6338</v>
      </c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</row>
    <row r="251" spans="1:45" x14ac:dyDescent="0.25">
      <c r="A251" s="151"/>
      <c r="B251" s="123" t="s">
        <v>74</v>
      </c>
      <c r="C251" s="143">
        <f>'Cuadro Gral'!Q251</f>
        <v>295</v>
      </c>
      <c r="D251" s="143">
        <f>'Cuadro Gral'!R251</f>
        <v>313</v>
      </c>
      <c r="E251" s="143">
        <f>'Cuadro Gral'!S251</f>
        <v>385</v>
      </c>
      <c r="F251" s="143">
        <f>'Cuadro Gral'!T251</f>
        <v>451</v>
      </c>
      <c r="G251" s="143">
        <f>'Cuadro Gral'!U251</f>
        <v>438</v>
      </c>
      <c r="H251" s="143">
        <f>'Cuadro Gral'!V251</f>
        <v>566</v>
      </c>
      <c r="I251" s="143">
        <f>'Cuadro Gral'!W251</f>
        <v>577</v>
      </c>
      <c r="J251" s="215"/>
      <c r="K251" s="123" t="s">
        <v>74</v>
      </c>
      <c r="L251" s="143">
        <f>'Cuadro Gral'!W251</f>
        <v>577</v>
      </c>
      <c r="M251" s="143">
        <f>'Cuadro Gral'!X251</f>
        <v>665</v>
      </c>
      <c r="N251" s="143">
        <f>'Cuadro Gral'!Y251</f>
        <v>746</v>
      </c>
      <c r="O251" s="143">
        <f>'Cuadro Gral'!Z251</f>
        <v>1092</v>
      </c>
      <c r="P251" s="143">
        <f>'Cuadro Gral'!AA251</f>
        <v>1295</v>
      </c>
      <c r="Q251" s="143">
        <f>'Cuadro Gral'!AB251</f>
        <v>1404</v>
      </c>
      <c r="R251" s="143">
        <f>'Cuadro Gral'!AC251</f>
        <v>2012</v>
      </c>
      <c r="S251" s="215"/>
      <c r="T251" s="123" t="s">
        <v>74</v>
      </c>
      <c r="U251" s="143">
        <f>'Cuadro Gral'!AC251</f>
        <v>2012</v>
      </c>
      <c r="V251" s="143">
        <f>'Cuadro Gral'!AD251</f>
        <v>2055</v>
      </c>
      <c r="W251" s="143">
        <f>'Cuadro Gral'!AE251</f>
        <v>2268</v>
      </c>
      <c r="X251" s="143">
        <f>'Cuadro Gral'!AF251</f>
        <v>3891</v>
      </c>
      <c r="Y251" s="143">
        <f>'Cuadro Gral'!AG251</f>
        <v>3641</v>
      </c>
      <c r="Z251" s="143">
        <f>'Cuadro Gral'!AH251</f>
        <v>4884</v>
      </c>
      <c r="AA251" s="143">
        <f>'Cuadro Gral'!AI251</f>
        <v>6338</v>
      </c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</row>
    <row r="252" spans="1:45" x14ac:dyDescent="0.25">
      <c r="A252" s="151"/>
      <c r="B252" s="123" t="s">
        <v>75</v>
      </c>
      <c r="C252" s="142" t="str">
        <f>'Cuadro Gral'!Q252</f>
        <v>-</v>
      </c>
      <c r="D252" s="80">
        <f>'Cuadro Gral'!R252</f>
        <v>330.6</v>
      </c>
      <c r="E252" s="80">
        <f>'Cuadro Gral'!S252</f>
        <v>385.2</v>
      </c>
      <c r="F252" s="80">
        <f>'Cuadro Gral'!T252</f>
        <v>451.1</v>
      </c>
      <c r="G252" s="80">
        <f>'Cuadro Gral'!U252</f>
        <v>466.3</v>
      </c>
      <c r="H252" s="80">
        <f>'Cuadro Gral'!V252</f>
        <v>596.1</v>
      </c>
      <c r="I252" s="80">
        <f>'Cuadro Gral'!W252</f>
        <v>612</v>
      </c>
      <c r="J252" s="79"/>
      <c r="K252" s="123" t="s">
        <v>75</v>
      </c>
      <c r="L252" s="80">
        <f>'Cuadro Gral'!W252</f>
        <v>612</v>
      </c>
      <c r="M252" s="80">
        <f>'Cuadro Gral'!X252</f>
        <v>780.4</v>
      </c>
      <c r="N252" s="80">
        <f>'Cuadro Gral'!Y252</f>
        <v>940.7</v>
      </c>
      <c r="O252" s="142">
        <f>'Cuadro Gral'!Z252</f>
        <v>1275.7</v>
      </c>
      <c r="P252" s="80">
        <f>'Cuadro Gral'!AA252</f>
        <v>1313.4</v>
      </c>
      <c r="Q252" s="80">
        <f>'Cuadro Gral'!AB252</f>
        <v>1585</v>
      </c>
      <c r="R252" s="80">
        <f>'Cuadro Gral'!AC252</f>
        <v>2227.9</v>
      </c>
      <c r="S252" s="79"/>
      <c r="T252" s="123" t="s">
        <v>75</v>
      </c>
      <c r="U252" s="80">
        <f>'Cuadro Gral'!AC252</f>
        <v>2227.9</v>
      </c>
      <c r="V252" s="80">
        <f>'Cuadro Gral'!AD252</f>
        <v>2245</v>
      </c>
      <c r="W252" s="80">
        <f>'Cuadro Gral'!AE252</f>
        <v>2654.6</v>
      </c>
      <c r="X252" s="80">
        <f>'Cuadro Gral'!AF252</f>
        <v>3891.2</v>
      </c>
      <c r="Y252" s="80">
        <f>'Cuadro Gral'!AG252</f>
        <v>3640.8</v>
      </c>
      <c r="Z252" s="80">
        <f>'Cuadro Gral'!AH252</f>
        <v>4883.7</v>
      </c>
      <c r="AA252" s="80">
        <f>'Cuadro Gral'!AI252</f>
        <v>6338.1</v>
      </c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</row>
    <row r="253" spans="1:45" x14ac:dyDescent="0.25">
      <c r="A253" s="151"/>
      <c r="B253" s="123" t="s">
        <v>76</v>
      </c>
      <c r="C253" s="142" t="str">
        <f>'Cuadro Gral'!Q253</f>
        <v>-</v>
      </c>
      <c r="D253" s="142" t="str">
        <f>'Cuadro Gral'!R253</f>
        <v>-</v>
      </c>
      <c r="E253" s="142" t="str">
        <f>'Cuadro Gral'!S253</f>
        <v>-</v>
      </c>
      <c r="F253" s="142" t="str">
        <f>'Cuadro Gral'!T253</f>
        <v>-</v>
      </c>
      <c r="G253" s="142" t="str">
        <f>'Cuadro Gral'!U253</f>
        <v>-</v>
      </c>
      <c r="H253" s="142" t="str">
        <f>'Cuadro Gral'!V253</f>
        <v>-</v>
      </c>
      <c r="I253" s="142" t="str">
        <f>'Cuadro Gral'!W253</f>
        <v>-</v>
      </c>
      <c r="J253" s="54"/>
      <c r="K253" s="123" t="s">
        <v>76</v>
      </c>
      <c r="L253" s="142" t="str">
        <f>'Cuadro Gral'!W253</f>
        <v>-</v>
      </c>
      <c r="M253" s="142" t="str">
        <f>'Cuadro Gral'!X253</f>
        <v>-</v>
      </c>
      <c r="N253" s="142" t="str">
        <f>'Cuadro Gral'!Y253</f>
        <v>-</v>
      </c>
      <c r="O253" s="142" t="str">
        <f>'Cuadro Gral'!Z253</f>
        <v>-</v>
      </c>
      <c r="P253" s="142" t="str">
        <f>'Cuadro Gral'!AA253</f>
        <v>-</v>
      </c>
      <c r="Q253" s="142" t="str">
        <f>'Cuadro Gral'!AB253</f>
        <v>-</v>
      </c>
      <c r="R253" s="142" t="str">
        <f>'Cuadro Gral'!AC253</f>
        <v>-</v>
      </c>
      <c r="S253" s="54"/>
      <c r="T253" s="123" t="s">
        <v>76</v>
      </c>
      <c r="U253" s="142" t="str">
        <f>'Cuadro Gral'!AC253</f>
        <v>-</v>
      </c>
      <c r="V253" s="142" t="str">
        <f>'Cuadro Gral'!AD253</f>
        <v>-</v>
      </c>
      <c r="W253" s="142" t="str">
        <f>'Cuadro Gral'!AE253</f>
        <v>-</v>
      </c>
      <c r="X253" s="142" t="str">
        <f>'Cuadro Gral'!AF253</f>
        <v>-</v>
      </c>
      <c r="Y253" s="142" t="str">
        <f>'Cuadro Gral'!AG253</f>
        <v>-</v>
      </c>
      <c r="Z253" s="142" t="str">
        <f>'Cuadro Gral'!AH253</f>
        <v>-</v>
      </c>
      <c r="AA253" s="142" t="str">
        <f>'Cuadro Gral'!AI253</f>
        <v>-</v>
      </c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</row>
    <row r="254" spans="1:45" x14ac:dyDescent="0.25">
      <c r="A254" s="151"/>
      <c r="B254" s="123" t="s">
        <v>77</v>
      </c>
      <c r="C254" s="142" t="str">
        <f>'Cuadro Gral'!Q254</f>
        <v>-</v>
      </c>
      <c r="D254" s="142" t="str">
        <f>'Cuadro Gral'!R254</f>
        <v>-</v>
      </c>
      <c r="E254" s="142" t="str">
        <f>'Cuadro Gral'!S254</f>
        <v>-</v>
      </c>
      <c r="F254" s="142" t="str">
        <f>'Cuadro Gral'!T254</f>
        <v>-</v>
      </c>
      <c r="G254" s="142" t="str">
        <f>'Cuadro Gral'!U254</f>
        <v>-</v>
      </c>
      <c r="H254" s="142" t="str">
        <f>'Cuadro Gral'!V254</f>
        <v>-</v>
      </c>
      <c r="I254" s="142" t="str">
        <f>'Cuadro Gral'!W254</f>
        <v>-</v>
      </c>
      <c r="J254" s="54"/>
      <c r="K254" s="123" t="s">
        <v>77</v>
      </c>
      <c r="L254" s="142" t="str">
        <f>'Cuadro Gral'!W254</f>
        <v>-</v>
      </c>
      <c r="M254" s="142" t="str">
        <f>'Cuadro Gral'!X254</f>
        <v>-</v>
      </c>
      <c r="N254" s="142" t="str">
        <f>'Cuadro Gral'!Y254</f>
        <v>-</v>
      </c>
      <c r="O254" s="142" t="str">
        <f>'Cuadro Gral'!Z254</f>
        <v>-</v>
      </c>
      <c r="P254" s="142" t="str">
        <f>'Cuadro Gral'!AA254</f>
        <v>-</v>
      </c>
      <c r="Q254" s="142" t="str">
        <f>'Cuadro Gral'!AB254</f>
        <v>-</v>
      </c>
      <c r="R254" s="142" t="str">
        <f>'Cuadro Gral'!AC254</f>
        <v>-</v>
      </c>
      <c r="S254" s="54"/>
      <c r="T254" s="123" t="s">
        <v>77</v>
      </c>
      <c r="U254" s="142" t="str">
        <f>'Cuadro Gral'!AC254</f>
        <v>-</v>
      </c>
      <c r="V254" s="142" t="str">
        <f>'Cuadro Gral'!AD254</f>
        <v>-</v>
      </c>
      <c r="W254" s="142" t="str">
        <f>'Cuadro Gral'!AE254</f>
        <v>-</v>
      </c>
      <c r="X254" s="142" t="str">
        <f>'Cuadro Gral'!AF254</f>
        <v>-</v>
      </c>
      <c r="Y254" s="142" t="str">
        <f>'Cuadro Gral'!AG254</f>
        <v>-</v>
      </c>
      <c r="Z254" s="142" t="str">
        <f>'Cuadro Gral'!AH254</f>
        <v>-</v>
      </c>
      <c r="AA254" s="142" t="str">
        <f>'Cuadro Gral'!AI254</f>
        <v>-</v>
      </c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</row>
    <row r="255" spans="1:45" x14ac:dyDescent="0.25">
      <c r="A255" s="151"/>
      <c r="B255" s="125" t="s">
        <v>166</v>
      </c>
      <c r="C255" s="143">
        <f>'Cuadro Gral'!Q255</f>
        <v>265</v>
      </c>
      <c r="D255" s="143">
        <f>'Cuadro Gral'!R255</f>
        <v>301</v>
      </c>
      <c r="E255" s="143">
        <f>'Cuadro Gral'!S255</f>
        <v>406</v>
      </c>
      <c r="F255" s="143">
        <f>'Cuadro Gral'!T255</f>
        <v>479</v>
      </c>
      <c r="G255" s="143">
        <f>'Cuadro Gral'!U255</f>
        <v>506.8</v>
      </c>
      <c r="H255" s="143">
        <f>'Cuadro Gral'!V255</f>
        <v>515.79999999999995</v>
      </c>
      <c r="I255" s="143">
        <f>'Cuadro Gral'!W255</f>
        <v>557.6</v>
      </c>
      <c r="J255" s="215"/>
      <c r="K255" s="125" t="s">
        <v>166</v>
      </c>
      <c r="L255" s="143">
        <f>'Cuadro Gral'!W255</f>
        <v>557.6</v>
      </c>
      <c r="M255" s="143">
        <f>'Cuadro Gral'!X255</f>
        <v>544.9</v>
      </c>
      <c r="N255" s="143">
        <f>'Cuadro Gral'!Y255</f>
        <v>697.9</v>
      </c>
      <c r="O255" s="143">
        <f>'Cuadro Gral'!Z255</f>
        <v>879.7</v>
      </c>
      <c r="P255" s="143">
        <f>'Cuadro Gral'!AA255</f>
        <v>1088.9000000000001</v>
      </c>
      <c r="Q255" s="143">
        <f>'Cuadro Gral'!AB255</f>
        <v>1316.8</v>
      </c>
      <c r="R255" s="143">
        <f>'Cuadro Gral'!AC255</f>
        <v>1357.3</v>
      </c>
      <c r="S255" s="215"/>
      <c r="T255" s="125" t="s">
        <v>166</v>
      </c>
      <c r="U255" s="143">
        <f>'Cuadro Gral'!AC255</f>
        <v>1357.3</v>
      </c>
      <c r="V255" s="143">
        <f>'Cuadro Gral'!AD255</f>
        <v>1718.1</v>
      </c>
      <c r="W255" s="143">
        <f>'Cuadro Gral'!AE255</f>
        <v>2247.1</v>
      </c>
      <c r="X255" s="143">
        <f>'Cuadro Gral'!AF255</f>
        <v>3152.5</v>
      </c>
      <c r="Y255" s="143">
        <f>'Cuadro Gral'!AG255</f>
        <v>2775.3</v>
      </c>
      <c r="Z255" s="143">
        <f>'Cuadro Gral'!AH255</f>
        <v>3960.2</v>
      </c>
      <c r="AA255" s="143">
        <f>'Cuadro Gral'!AI255</f>
        <v>4967.7</v>
      </c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</row>
    <row r="256" spans="1:45" x14ac:dyDescent="0.25">
      <c r="A256" s="151"/>
      <c r="B256" s="123" t="s">
        <v>69</v>
      </c>
      <c r="C256" s="143">
        <f>'Cuadro Gral'!Q256</f>
        <v>265</v>
      </c>
      <c r="D256" s="143">
        <f>'Cuadro Gral'!R256</f>
        <v>301</v>
      </c>
      <c r="E256" s="143">
        <f>'Cuadro Gral'!S256</f>
        <v>406</v>
      </c>
      <c r="F256" s="143">
        <f>'Cuadro Gral'!T256</f>
        <v>479</v>
      </c>
      <c r="G256" s="143">
        <f>'Cuadro Gral'!U256</f>
        <v>504</v>
      </c>
      <c r="H256" s="143">
        <f>'Cuadro Gral'!V256</f>
        <v>571</v>
      </c>
      <c r="I256" s="143">
        <f>'Cuadro Gral'!W256</f>
        <v>610</v>
      </c>
      <c r="J256" s="215"/>
      <c r="K256" s="123" t="s">
        <v>69</v>
      </c>
      <c r="L256" s="143">
        <f>'Cuadro Gral'!W256</f>
        <v>610</v>
      </c>
      <c r="M256" s="143">
        <f>'Cuadro Gral'!X256</f>
        <v>689</v>
      </c>
      <c r="N256" s="143">
        <f>'Cuadro Gral'!Y256</f>
        <v>845</v>
      </c>
      <c r="O256" s="143">
        <f>'Cuadro Gral'!Z256</f>
        <v>1085</v>
      </c>
      <c r="P256" s="143">
        <f>'Cuadro Gral'!AA256</f>
        <v>1505</v>
      </c>
      <c r="Q256" s="143">
        <f>'Cuadro Gral'!AB256</f>
        <v>1573</v>
      </c>
      <c r="R256" s="143">
        <f>'Cuadro Gral'!AC256</f>
        <v>1829</v>
      </c>
      <c r="S256" s="215"/>
      <c r="T256" s="123" t="s">
        <v>69</v>
      </c>
      <c r="U256" s="143">
        <f>'Cuadro Gral'!AC256</f>
        <v>1829</v>
      </c>
      <c r="V256" s="143">
        <f>'Cuadro Gral'!AD256</f>
        <v>2343</v>
      </c>
      <c r="W256" s="143">
        <f>'Cuadro Gral'!AE256</f>
        <v>2773</v>
      </c>
      <c r="X256" s="143">
        <f>'Cuadro Gral'!AF256</f>
        <v>3741</v>
      </c>
      <c r="Y256" s="143">
        <f>'Cuadro Gral'!AG256</f>
        <v>3463</v>
      </c>
      <c r="Z256" s="143">
        <f>'Cuadro Gral'!AH256</f>
        <v>4670</v>
      </c>
      <c r="AA256" s="143">
        <f>'Cuadro Gral'!AI256</f>
        <v>6464</v>
      </c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</row>
    <row r="257" spans="1:45" x14ac:dyDescent="0.25">
      <c r="A257" s="151"/>
      <c r="B257" s="123" t="s">
        <v>78</v>
      </c>
      <c r="C257" s="143">
        <f>'Cuadro Gral'!Q257</f>
        <v>265</v>
      </c>
      <c r="D257" s="143">
        <f>'Cuadro Gral'!R257</f>
        <v>301</v>
      </c>
      <c r="E257" s="143">
        <f>'Cuadro Gral'!S257</f>
        <v>406</v>
      </c>
      <c r="F257" s="143">
        <f>'Cuadro Gral'!T257</f>
        <v>479</v>
      </c>
      <c r="G257" s="143">
        <f>'Cuadro Gral'!U257</f>
        <v>504</v>
      </c>
      <c r="H257" s="143">
        <f>'Cuadro Gral'!V257</f>
        <v>582</v>
      </c>
      <c r="I257" s="143">
        <f>'Cuadro Gral'!W257</f>
        <v>604</v>
      </c>
      <c r="J257" s="215"/>
      <c r="K257" s="123" t="s">
        <v>78</v>
      </c>
      <c r="L257" s="142">
        <f>'Cuadro Gral'!W257</f>
        <v>604</v>
      </c>
      <c r="M257" s="142" t="str">
        <f>'Cuadro Gral'!X257</f>
        <v>-</v>
      </c>
      <c r="N257" s="142" t="str">
        <f>'Cuadro Gral'!Y257</f>
        <v>-</v>
      </c>
      <c r="O257" s="142" t="str">
        <f>'Cuadro Gral'!Z257</f>
        <v>-</v>
      </c>
      <c r="P257" s="142" t="str">
        <f>'Cuadro Gral'!AA257</f>
        <v>-</v>
      </c>
      <c r="Q257" s="142" t="str">
        <f>'Cuadro Gral'!AB257</f>
        <v>-</v>
      </c>
      <c r="R257" s="142" t="str">
        <f>'Cuadro Gral'!AC257</f>
        <v>-</v>
      </c>
      <c r="S257" s="54"/>
      <c r="T257" s="123" t="s">
        <v>78</v>
      </c>
      <c r="U257" s="142" t="str">
        <f>'Cuadro Gral'!AC257</f>
        <v>-</v>
      </c>
      <c r="V257" s="142" t="str">
        <f>'Cuadro Gral'!AD257</f>
        <v>-</v>
      </c>
      <c r="W257" s="142" t="str">
        <f>'Cuadro Gral'!AE257</f>
        <v>-</v>
      </c>
      <c r="X257" s="117">
        <f>'Cuadro Gral'!AF257</f>
        <v>3294</v>
      </c>
      <c r="Y257" s="117">
        <f>'Cuadro Gral'!AG257</f>
        <v>3463</v>
      </c>
      <c r="Z257" s="117">
        <f>'Cuadro Gral'!AH257</f>
        <v>4670</v>
      </c>
      <c r="AA257" s="117">
        <f>'Cuadro Gral'!AI257</f>
        <v>6464</v>
      </c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</row>
    <row r="258" spans="1:45" x14ac:dyDescent="0.25">
      <c r="A258" s="151"/>
      <c r="B258" s="123" t="s">
        <v>79</v>
      </c>
      <c r="C258" s="143">
        <f>'Cuadro Gral'!Q258</f>
        <v>265</v>
      </c>
      <c r="D258" s="143">
        <f>'Cuadro Gral'!R258</f>
        <v>301</v>
      </c>
      <c r="E258" s="143">
        <f>'Cuadro Gral'!S258</f>
        <v>406</v>
      </c>
      <c r="F258" s="143">
        <f>'Cuadro Gral'!T258</f>
        <v>479</v>
      </c>
      <c r="G258" s="143">
        <f>'Cuadro Gral'!U258</f>
        <v>504</v>
      </c>
      <c r="H258" s="143">
        <f>'Cuadro Gral'!V258</f>
        <v>571</v>
      </c>
      <c r="I258" s="143">
        <f>'Cuadro Gral'!W258</f>
        <v>610</v>
      </c>
      <c r="J258" s="215"/>
      <c r="K258" s="123" t="s">
        <v>79</v>
      </c>
      <c r="L258" s="143">
        <f>'Cuadro Gral'!W258</f>
        <v>610</v>
      </c>
      <c r="M258" s="143">
        <f>'Cuadro Gral'!X258</f>
        <v>689</v>
      </c>
      <c r="N258" s="143">
        <f>'Cuadro Gral'!Y258</f>
        <v>845</v>
      </c>
      <c r="O258" s="143">
        <f>'Cuadro Gral'!Z258</f>
        <v>1085</v>
      </c>
      <c r="P258" s="143">
        <f>'Cuadro Gral'!AA258</f>
        <v>1505</v>
      </c>
      <c r="Q258" s="143">
        <f>'Cuadro Gral'!AB258</f>
        <v>1633</v>
      </c>
      <c r="R258" s="143">
        <f>'Cuadro Gral'!AC258</f>
        <v>1829</v>
      </c>
      <c r="S258" s="215"/>
      <c r="T258" s="123" t="s">
        <v>79</v>
      </c>
      <c r="U258" s="143">
        <f>'Cuadro Gral'!AC258</f>
        <v>1829</v>
      </c>
      <c r="V258" s="143">
        <f>'Cuadro Gral'!AD258</f>
        <v>2343</v>
      </c>
      <c r="W258" s="143">
        <f>'Cuadro Gral'!AE258</f>
        <v>2773</v>
      </c>
      <c r="X258" s="143">
        <f>'Cuadro Gral'!AF258</f>
        <v>3741</v>
      </c>
      <c r="Y258" s="143">
        <f>'Cuadro Gral'!AG258</f>
        <v>3463</v>
      </c>
      <c r="Z258" s="143">
        <f>'Cuadro Gral'!AH258</f>
        <v>4670</v>
      </c>
      <c r="AA258" s="143">
        <f>'Cuadro Gral'!AI258</f>
        <v>6464</v>
      </c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</row>
    <row r="259" spans="1:45" x14ac:dyDescent="0.25">
      <c r="A259" s="151"/>
      <c r="B259" s="123" t="s">
        <v>75</v>
      </c>
      <c r="C259" s="142" t="str">
        <f>'Cuadro Gral'!Q259</f>
        <v>-</v>
      </c>
      <c r="D259" s="80">
        <f>'Cuadro Gral'!R259</f>
        <v>300.8</v>
      </c>
      <c r="E259" s="80">
        <f>'Cuadro Gral'!S259</f>
        <v>402.3</v>
      </c>
      <c r="F259" s="80">
        <f>'Cuadro Gral'!T259</f>
        <v>466.2</v>
      </c>
      <c r="G259" s="80">
        <f>'Cuadro Gral'!U259</f>
        <v>506.8</v>
      </c>
      <c r="H259" s="80">
        <f>'Cuadro Gral'!V259</f>
        <v>515.79999999999995</v>
      </c>
      <c r="I259" s="80">
        <f>'Cuadro Gral'!W259</f>
        <v>557.6</v>
      </c>
      <c r="J259" s="79"/>
      <c r="K259" s="123" t="s">
        <v>75</v>
      </c>
      <c r="L259" s="80">
        <f>'Cuadro Gral'!W259</f>
        <v>557.6</v>
      </c>
      <c r="M259" s="80">
        <f>'Cuadro Gral'!X259</f>
        <v>544.9</v>
      </c>
      <c r="N259" s="80">
        <f>'Cuadro Gral'!Y259</f>
        <v>697.9</v>
      </c>
      <c r="O259" s="80">
        <f>'Cuadro Gral'!Z259</f>
        <v>879.7</v>
      </c>
      <c r="P259" s="80">
        <f>'Cuadro Gral'!AA259</f>
        <v>1088.9000000000001</v>
      </c>
      <c r="Q259" s="80">
        <f>'Cuadro Gral'!AB259</f>
        <v>1316.8</v>
      </c>
      <c r="R259" s="80">
        <f>'Cuadro Gral'!AC259</f>
        <v>1357.3</v>
      </c>
      <c r="S259" s="79"/>
      <c r="T259" s="123" t="s">
        <v>75</v>
      </c>
      <c r="U259" s="80">
        <f>'Cuadro Gral'!AC259</f>
        <v>1357.3</v>
      </c>
      <c r="V259" s="80">
        <f>'Cuadro Gral'!AD259</f>
        <v>1718.1</v>
      </c>
      <c r="W259" s="80">
        <f>'Cuadro Gral'!AE259</f>
        <v>2247.1</v>
      </c>
      <c r="X259" s="80">
        <f>'Cuadro Gral'!AF259</f>
        <v>3152.5</v>
      </c>
      <c r="Y259" s="80">
        <f>'Cuadro Gral'!AG259</f>
        <v>2775.3</v>
      </c>
      <c r="Z259" s="80">
        <f>'Cuadro Gral'!AH259</f>
        <v>3960.2</v>
      </c>
      <c r="AA259" s="80">
        <f>'Cuadro Gral'!AI259</f>
        <v>4967.7</v>
      </c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</row>
    <row r="260" spans="1:45" x14ac:dyDescent="0.25">
      <c r="A260" s="151"/>
      <c r="B260" s="123" t="s">
        <v>76</v>
      </c>
      <c r="C260" s="142" t="str">
        <f>'Cuadro Gral'!Q260</f>
        <v>-</v>
      </c>
      <c r="D260" s="142" t="str">
        <f>'Cuadro Gral'!R260</f>
        <v>-</v>
      </c>
      <c r="E260" s="142" t="str">
        <f>'Cuadro Gral'!S260</f>
        <v>-</v>
      </c>
      <c r="F260" s="142" t="str">
        <f>'Cuadro Gral'!T260</f>
        <v>-</v>
      </c>
      <c r="G260" s="142" t="str">
        <f>'Cuadro Gral'!U260</f>
        <v>-</v>
      </c>
      <c r="H260" s="142" t="str">
        <f>'Cuadro Gral'!V260</f>
        <v>-</v>
      </c>
      <c r="I260" s="142" t="str">
        <f>'Cuadro Gral'!W260</f>
        <v>-</v>
      </c>
      <c r="J260" s="54"/>
      <c r="K260" s="123" t="s">
        <v>76</v>
      </c>
      <c r="L260" s="142" t="str">
        <f>'Cuadro Gral'!W260</f>
        <v>-</v>
      </c>
      <c r="M260" s="142" t="str">
        <f>'Cuadro Gral'!X260</f>
        <v>-</v>
      </c>
      <c r="N260" s="142" t="str">
        <f>'Cuadro Gral'!Y260</f>
        <v>-</v>
      </c>
      <c r="O260" s="142" t="str">
        <f>'Cuadro Gral'!Z260</f>
        <v>-</v>
      </c>
      <c r="P260" s="142" t="str">
        <f>'Cuadro Gral'!AA260</f>
        <v>-</v>
      </c>
      <c r="Q260" s="142" t="str">
        <f>'Cuadro Gral'!AB260</f>
        <v>-</v>
      </c>
      <c r="R260" s="142" t="str">
        <f>'Cuadro Gral'!AC260</f>
        <v>-</v>
      </c>
      <c r="S260" s="54"/>
      <c r="T260" s="123" t="s">
        <v>76</v>
      </c>
      <c r="U260" s="142" t="str">
        <f>'Cuadro Gral'!AC260</f>
        <v>-</v>
      </c>
      <c r="V260" s="142" t="str">
        <f>'Cuadro Gral'!AD260</f>
        <v>-</v>
      </c>
      <c r="W260" s="142" t="str">
        <f>'Cuadro Gral'!AE260</f>
        <v>-</v>
      </c>
      <c r="X260" s="142" t="str">
        <f>'Cuadro Gral'!AF260</f>
        <v>-</v>
      </c>
      <c r="Y260" s="142" t="str">
        <f>'Cuadro Gral'!AG260</f>
        <v>-</v>
      </c>
      <c r="Z260" s="142" t="str">
        <f>'Cuadro Gral'!AH260</f>
        <v>-</v>
      </c>
      <c r="AA260" s="142" t="str">
        <f>'Cuadro Gral'!AI260</f>
        <v>-</v>
      </c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</row>
    <row r="261" spans="1:45" x14ac:dyDescent="0.25">
      <c r="A261" s="151"/>
      <c r="B261" s="123" t="s">
        <v>77</v>
      </c>
      <c r="C261" s="142" t="str">
        <f>'Cuadro Gral'!Q261</f>
        <v>-</v>
      </c>
      <c r="D261" s="142" t="str">
        <f>'Cuadro Gral'!R261</f>
        <v>-</v>
      </c>
      <c r="E261" s="142" t="str">
        <f>'Cuadro Gral'!S261</f>
        <v>-</v>
      </c>
      <c r="F261" s="142" t="str">
        <f>'Cuadro Gral'!T261</f>
        <v>-</v>
      </c>
      <c r="G261" s="142" t="str">
        <f>'Cuadro Gral'!U261</f>
        <v>-</v>
      </c>
      <c r="H261" s="142" t="str">
        <f>'Cuadro Gral'!V261</f>
        <v>-</v>
      </c>
      <c r="I261" s="142" t="str">
        <f>'Cuadro Gral'!W261</f>
        <v>-</v>
      </c>
      <c r="J261" s="54"/>
      <c r="K261" s="123" t="s">
        <v>77</v>
      </c>
      <c r="L261" s="142" t="str">
        <f>'Cuadro Gral'!W261</f>
        <v>-</v>
      </c>
      <c r="M261" s="142" t="str">
        <f>'Cuadro Gral'!X261</f>
        <v>-</v>
      </c>
      <c r="N261" s="142" t="str">
        <f>'Cuadro Gral'!Y261</f>
        <v>-</v>
      </c>
      <c r="O261" s="142" t="str">
        <f>'Cuadro Gral'!Z261</f>
        <v>-</v>
      </c>
      <c r="P261" s="142" t="str">
        <f>'Cuadro Gral'!AA261</f>
        <v>-</v>
      </c>
      <c r="Q261" s="142" t="str">
        <f>'Cuadro Gral'!AB261</f>
        <v>-</v>
      </c>
      <c r="R261" s="142" t="str">
        <f>'Cuadro Gral'!AC261</f>
        <v>-</v>
      </c>
      <c r="S261" s="54"/>
      <c r="T261" s="123" t="s">
        <v>77</v>
      </c>
      <c r="U261" s="142" t="str">
        <f>'Cuadro Gral'!AC261</f>
        <v>-</v>
      </c>
      <c r="V261" s="142" t="str">
        <f>'Cuadro Gral'!AD261</f>
        <v>-</v>
      </c>
      <c r="W261" s="142" t="str">
        <f>'Cuadro Gral'!AE261</f>
        <v>-</v>
      </c>
      <c r="X261" s="142" t="str">
        <f>'Cuadro Gral'!AF261</f>
        <v>-</v>
      </c>
      <c r="Y261" s="142" t="str">
        <f>'Cuadro Gral'!AG261</f>
        <v>-</v>
      </c>
      <c r="Z261" s="142" t="str">
        <f>'Cuadro Gral'!AH261</f>
        <v>-</v>
      </c>
      <c r="AA261" s="142" t="str">
        <f>'Cuadro Gral'!AI261</f>
        <v>-</v>
      </c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</row>
    <row r="262" spans="1:45" x14ac:dyDescent="0.25">
      <c r="A262" s="151"/>
      <c r="B262" s="125" t="s">
        <v>167</v>
      </c>
      <c r="C262" s="143">
        <f>'Cuadro Gral'!Q262</f>
        <v>30</v>
      </c>
      <c r="D262" s="143">
        <f>'Cuadro Gral'!R262</f>
        <v>29.600000000000023</v>
      </c>
      <c r="E262" s="143">
        <f>'Cuadro Gral'!S262</f>
        <v>-20.800000000000011</v>
      </c>
      <c r="F262" s="143">
        <f>'Cuadro Gral'!T262</f>
        <v>-27.899999999999977</v>
      </c>
      <c r="G262" s="143">
        <f>'Cuadro Gral'!U262</f>
        <v>-40.5</v>
      </c>
      <c r="H262" s="143">
        <f>'Cuadro Gral'!V262</f>
        <v>80.300000000000068</v>
      </c>
      <c r="I262" s="143">
        <f>'Cuadro Gral'!W262</f>
        <v>54.399999999999977</v>
      </c>
      <c r="J262" s="215"/>
      <c r="K262" s="125" t="s">
        <v>167</v>
      </c>
      <c r="L262" s="143">
        <f>'Cuadro Gral'!W262</f>
        <v>54.399999999999977</v>
      </c>
      <c r="M262" s="143">
        <f>'Cuadro Gral'!X262</f>
        <v>235.5</v>
      </c>
      <c r="N262" s="143">
        <f>'Cuadro Gral'!Y262</f>
        <v>242.80000000000007</v>
      </c>
      <c r="O262" s="143">
        <f>'Cuadro Gral'!Z262</f>
        <v>396</v>
      </c>
      <c r="P262" s="143">
        <f>'Cuadro Gral'!AA262</f>
        <v>224.5</v>
      </c>
      <c r="Q262" s="143">
        <f>'Cuadro Gral'!AB262</f>
        <v>268.20000000000005</v>
      </c>
      <c r="R262" s="143">
        <f>'Cuadro Gral'!AC262</f>
        <v>870.60000000000014</v>
      </c>
      <c r="S262" s="215"/>
      <c r="T262" s="125" t="s">
        <v>167</v>
      </c>
      <c r="U262" s="143">
        <f>'Cuadro Gral'!AC262</f>
        <v>870.60000000000014</v>
      </c>
      <c r="V262" s="143">
        <f>'Cuadro Gral'!AD262</f>
        <v>526.90000000000009</v>
      </c>
      <c r="W262" s="143">
        <f>'Cuadro Gral'!AE262</f>
        <v>407.5</v>
      </c>
      <c r="X262" s="143">
        <f>'Cuadro Gral'!AF262</f>
        <v>738.69999999999982</v>
      </c>
      <c r="Y262" s="143">
        <f>'Cuadro Gral'!AG262</f>
        <v>865.5</v>
      </c>
      <c r="Z262" s="143">
        <f>'Cuadro Gral'!AH262</f>
        <v>923.5</v>
      </c>
      <c r="AA262" s="143">
        <f>'Cuadro Gral'!AI262</f>
        <v>1370.4000000000005</v>
      </c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</row>
    <row r="263" spans="1:45" x14ac:dyDescent="0.25">
      <c r="A263" s="151"/>
      <c r="B263" s="123" t="s">
        <v>69</v>
      </c>
      <c r="C263" s="143">
        <f>'Cuadro Gral'!Q263</f>
        <v>30</v>
      </c>
      <c r="D263" s="143">
        <f>'Cuadro Gral'!R263</f>
        <v>12</v>
      </c>
      <c r="E263" s="143">
        <f>'Cuadro Gral'!S263</f>
        <v>-21</v>
      </c>
      <c r="F263" s="143">
        <f>'Cuadro Gral'!T263</f>
        <v>-28</v>
      </c>
      <c r="G263" s="143">
        <f>'Cuadro Gral'!U263</f>
        <v>-66</v>
      </c>
      <c r="H263" s="143">
        <f>'Cuadro Gral'!V263</f>
        <v>-5</v>
      </c>
      <c r="I263" s="143">
        <f>'Cuadro Gral'!W263</f>
        <v>-33</v>
      </c>
      <c r="J263" s="215"/>
      <c r="K263" s="123" t="s">
        <v>69</v>
      </c>
      <c r="L263" s="143">
        <f>'Cuadro Gral'!W263</f>
        <v>-33</v>
      </c>
      <c r="M263" s="143">
        <f>'Cuadro Gral'!X263</f>
        <v>-24</v>
      </c>
      <c r="N263" s="143">
        <f>'Cuadro Gral'!Y263</f>
        <v>-99</v>
      </c>
      <c r="O263" s="143">
        <f>'Cuadro Gral'!Z263</f>
        <v>7</v>
      </c>
      <c r="P263" s="143">
        <f>'Cuadro Gral'!AA263</f>
        <v>-210</v>
      </c>
      <c r="Q263" s="143">
        <f>'Cuadro Gral'!AB263</f>
        <v>-169</v>
      </c>
      <c r="R263" s="143">
        <f>'Cuadro Gral'!AC263</f>
        <v>183</v>
      </c>
      <c r="S263" s="215"/>
      <c r="T263" s="123" t="s">
        <v>69</v>
      </c>
      <c r="U263" s="143">
        <f>'Cuadro Gral'!AC263</f>
        <v>183</v>
      </c>
      <c r="V263" s="143">
        <f>'Cuadro Gral'!AD263</f>
        <v>-288</v>
      </c>
      <c r="W263" s="143">
        <f>'Cuadro Gral'!AE263</f>
        <v>-505</v>
      </c>
      <c r="X263" s="143">
        <f>'Cuadro Gral'!AF263</f>
        <v>150</v>
      </c>
      <c r="Y263" s="143">
        <f>'Cuadro Gral'!AG263</f>
        <v>178</v>
      </c>
      <c r="Z263" s="143">
        <f>'Cuadro Gral'!AH263</f>
        <v>214</v>
      </c>
      <c r="AA263" s="143">
        <f>'Cuadro Gral'!AI263</f>
        <v>-126</v>
      </c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</row>
    <row r="264" spans="1:45" x14ac:dyDescent="0.25">
      <c r="A264" s="151"/>
      <c r="B264" s="123" t="s">
        <v>78</v>
      </c>
      <c r="C264" s="143">
        <f>'Cuadro Gral'!Q264</f>
        <v>30</v>
      </c>
      <c r="D264" s="143">
        <f>'Cuadro Gral'!R264</f>
        <v>12</v>
      </c>
      <c r="E264" s="143">
        <f>'Cuadro Gral'!S264</f>
        <v>-21</v>
      </c>
      <c r="F264" s="143">
        <f>'Cuadro Gral'!T264</f>
        <v>-28</v>
      </c>
      <c r="G264" s="143">
        <f>'Cuadro Gral'!U264</f>
        <v>-66</v>
      </c>
      <c r="H264" s="143">
        <f>'Cuadro Gral'!V264</f>
        <v>-16</v>
      </c>
      <c r="I264" s="143">
        <f>'Cuadro Gral'!W264</f>
        <v>-27</v>
      </c>
      <c r="J264" s="215"/>
      <c r="K264" s="123" t="s">
        <v>78</v>
      </c>
      <c r="L264" s="143">
        <f>'Cuadro Gral'!W264</f>
        <v>-27</v>
      </c>
      <c r="M264" s="143" t="str">
        <f>'Cuadro Gral'!X264</f>
        <v>-</v>
      </c>
      <c r="N264" s="143" t="str">
        <f>'Cuadro Gral'!Y264</f>
        <v>-</v>
      </c>
      <c r="O264" s="143" t="str">
        <f>'Cuadro Gral'!Z264</f>
        <v>-</v>
      </c>
      <c r="P264" s="143" t="str">
        <f>'Cuadro Gral'!AA264</f>
        <v>-</v>
      </c>
      <c r="Q264" s="143" t="str">
        <f>'Cuadro Gral'!AB264</f>
        <v>-</v>
      </c>
      <c r="R264" s="143" t="str">
        <f>'Cuadro Gral'!AC264</f>
        <v>-</v>
      </c>
      <c r="S264" s="215"/>
      <c r="T264" s="123" t="s">
        <v>78</v>
      </c>
      <c r="U264" s="142" t="str">
        <f>'Cuadro Gral'!AC264</f>
        <v>-</v>
      </c>
      <c r="V264" s="142" t="str">
        <f>'Cuadro Gral'!AD264</f>
        <v>-</v>
      </c>
      <c r="W264" s="142" t="str">
        <f>'Cuadro Gral'!AE264</f>
        <v>-</v>
      </c>
      <c r="X264" s="143">
        <f>'Cuadro Gral'!AF264</f>
        <v>597</v>
      </c>
      <c r="Y264" s="143">
        <f>'Cuadro Gral'!AG264</f>
        <v>178</v>
      </c>
      <c r="Z264" s="143">
        <f>'Cuadro Gral'!AH264</f>
        <v>214</v>
      </c>
      <c r="AA264" s="143">
        <f>'Cuadro Gral'!AI264</f>
        <v>-126</v>
      </c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</row>
    <row r="265" spans="1:45" x14ac:dyDescent="0.25">
      <c r="A265" s="151"/>
      <c r="B265" s="123" t="s">
        <v>79</v>
      </c>
      <c r="C265" s="143">
        <f>'Cuadro Gral'!Q265</f>
        <v>30</v>
      </c>
      <c r="D265" s="143">
        <f>'Cuadro Gral'!R265</f>
        <v>12</v>
      </c>
      <c r="E265" s="143">
        <f>'Cuadro Gral'!S265</f>
        <v>-21</v>
      </c>
      <c r="F265" s="143">
        <f>'Cuadro Gral'!T265</f>
        <v>-28</v>
      </c>
      <c r="G265" s="143">
        <f>'Cuadro Gral'!U265</f>
        <v>-66</v>
      </c>
      <c r="H265" s="143">
        <f>'Cuadro Gral'!V265</f>
        <v>-5</v>
      </c>
      <c r="I265" s="143">
        <f>'Cuadro Gral'!W265</f>
        <v>-33</v>
      </c>
      <c r="J265" s="215"/>
      <c r="K265" s="123" t="s">
        <v>79</v>
      </c>
      <c r="L265" s="143">
        <f>'Cuadro Gral'!W265</f>
        <v>-33</v>
      </c>
      <c r="M265" s="143">
        <f>'Cuadro Gral'!X265</f>
        <v>-24</v>
      </c>
      <c r="N265" s="143">
        <f>'Cuadro Gral'!Y265</f>
        <v>-99</v>
      </c>
      <c r="O265" s="143">
        <f>'Cuadro Gral'!Z265</f>
        <v>7</v>
      </c>
      <c r="P265" s="143">
        <f>'Cuadro Gral'!AA265</f>
        <v>-210</v>
      </c>
      <c r="Q265" s="143">
        <f>'Cuadro Gral'!AB265</f>
        <v>-229</v>
      </c>
      <c r="R265" s="143">
        <f>'Cuadro Gral'!AC265</f>
        <v>183</v>
      </c>
      <c r="S265" s="215"/>
      <c r="T265" s="123" t="s">
        <v>79</v>
      </c>
      <c r="U265" s="143">
        <f>'Cuadro Gral'!AC265</f>
        <v>183</v>
      </c>
      <c r="V265" s="143">
        <f>'Cuadro Gral'!AD265</f>
        <v>-288</v>
      </c>
      <c r="W265" s="143">
        <f>'Cuadro Gral'!AE265</f>
        <v>-505</v>
      </c>
      <c r="X265" s="143">
        <f>'Cuadro Gral'!AF265</f>
        <v>150</v>
      </c>
      <c r="Y265" s="143">
        <f>'Cuadro Gral'!AG265</f>
        <v>178</v>
      </c>
      <c r="Z265" s="143">
        <f>'Cuadro Gral'!AH265</f>
        <v>214</v>
      </c>
      <c r="AA265" s="143">
        <f>'Cuadro Gral'!AI265</f>
        <v>-126</v>
      </c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</row>
    <row r="266" spans="1:45" x14ac:dyDescent="0.25">
      <c r="A266" s="151"/>
      <c r="B266" s="123" t="s">
        <v>75</v>
      </c>
      <c r="C266" s="142" t="str">
        <f>'Cuadro Gral'!Q266</f>
        <v>-</v>
      </c>
      <c r="D266" s="80">
        <f>'Cuadro Gral'!R266</f>
        <v>29.800000000000011</v>
      </c>
      <c r="E266" s="80">
        <f>'Cuadro Gral'!S266</f>
        <v>-17.100000000000023</v>
      </c>
      <c r="F266" s="80">
        <f>'Cuadro Gral'!T266</f>
        <v>-15.099999999999966</v>
      </c>
      <c r="G266" s="80">
        <f>'Cuadro Gral'!U266</f>
        <v>-40.5</v>
      </c>
      <c r="H266" s="80">
        <f>'Cuadro Gral'!V266</f>
        <v>80.300000000000068</v>
      </c>
      <c r="I266" s="80">
        <f>'Cuadro Gral'!W266</f>
        <v>54.399999999999977</v>
      </c>
      <c r="J266" s="79"/>
      <c r="K266" s="123" t="s">
        <v>75</v>
      </c>
      <c r="L266" s="80">
        <f>'Cuadro Gral'!W266</f>
        <v>54.399999999999977</v>
      </c>
      <c r="M266" s="80">
        <f>'Cuadro Gral'!X266</f>
        <v>235.5</v>
      </c>
      <c r="N266" s="80">
        <f>'Cuadro Gral'!Y266</f>
        <v>242.80000000000007</v>
      </c>
      <c r="O266" s="142">
        <f>'Cuadro Gral'!Z266</f>
        <v>396</v>
      </c>
      <c r="P266" s="80">
        <f>'Cuadro Gral'!AA266</f>
        <v>224.5</v>
      </c>
      <c r="Q266" s="80">
        <f>'Cuadro Gral'!AB266</f>
        <v>268.20000000000005</v>
      </c>
      <c r="R266" s="80">
        <f>'Cuadro Gral'!AC266</f>
        <v>870.60000000000014</v>
      </c>
      <c r="S266" s="79"/>
      <c r="T266" s="123" t="s">
        <v>75</v>
      </c>
      <c r="U266" s="80">
        <f>'Cuadro Gral'!AC266</f>
        <v>870.60000000000014</v>
      </c>
      <c r="V266" s="80">
        <f>'Cuadro Gral'!AD266</f>
        <v>526.90000000000009</v>
      </c>
      <c r="W266" s="80">
        <f>'Cuadro Gral'!AE266</f>
        <v>407.5</v>
      </c>
      <c r="X266" s="80">
        <f>'Cuadro Gral'!AF266</f>
        <v>738.69999999999982</v>
      </c>
      <c r="Y266" s="80">
        <f>'Cuadro Gral'!AG266</f>
        <v>865.5</v>
      </c>
      <c r="Z266" s="80">
        <f>'Cuadro Gral'!AH266</f>
        <v>923.5</v>
      </c>
      <c r="AA266" s="80">
        <f>'Cuadro Gral'!AI266</f>
        <v>1370.4000000000005</v>
      </c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</row>
    <row r="267" spans="1:45" x14ac:dyDescent="0.25">
      <c r="A267" s="151"/>
      <c r="B267" s="123" t="s">
        <v>76</v>
      </c>
      <c r="C267" s="142" t="str">
        <f>'Cuadro Gral'!Q267</f>
        <v>-</v>
      </c>
      <c r="D267" s="142" t="str">
        <f>'Cuadro Gral'!R267</f>
        <v>-</v>
      </c>
      <c r="E267" s="142" t="str">
        <f>'Cuadro Gral'!S267</f>
        <v>-</v>
      </c>
      <c r="F267" s="142" t="str">
        <f>'Cuadro Gral'!T267</f>
        <v>-</v>
      </c>
      <c r="G267" s="142" t="str">
        <f>'Cuadro Gral'!U267</f>
        <v>-</v>
      </c>
      <c r="H267" s="142" t="str">
        <f>'Cuadro Gral'!V267</f>
        <v>-</v>
      </c>
      <c r="I267" s="142" t="str">
        <f>'Cuadro Gral'!W267</f>
        <v>-</v>
      </c>
      <c r="J267" s="54"/>
      <c r="K267" s="123" t="s">
        <v>76</v>
      </c>
      <c r="L267" s="142" t="str">
        <f>'Cuadro Gral'!W267</f>
        <v>-</v>
      </c>
      <c r="M267" s="142" t="str">
        <f>'Cuadro Gral'!X267</f>
        <v>-</v>
      </c>
      <c r="N267" s="142" t="str">
        <f>'Cuadro Gral'!Y267</f>
        <v>-</v>
      </c>
      <c r="O267" s="142" t="str">
        <f>'Cuadro Gral'!Z267</f>
        <v>-</v>
      </c>
      <c r="P267" s="142" t="str">
        <f>'Cuadro Gral'!AA267</f>
        <v>-</v>
      </c>
      <c r="Q267" s="142" t="str">
        <f>'Cuadro Gral'!AB267</f>
        <v>-</v>
      </c>
      <c r="R267" s="142" t="str">
        <f>'Cuadro Gral'!AC267</f>
        <v>-</v>
      </c>
      <c r="S267" s="54"/>
      <c r="T267" s="123" t="s">
        <v>76</v>
      </c>
      <c r="U267" s="142" t="str">
        <f>'Cuadro Gral'!AC267</f>
        <v>-</v>
      </c>
      <c r="V267" s="142" t="str">
        <f>'Cuadro Gral'!AD267</f>
        <v>-</v>
      </c>
      <c r="W267" s="142" t="str">
        <f>'Cuadro Gral'!AE267</f>
        <v>-</v>
      </c>
      <c r="X267" s="142" t="str">
        <f>'Cuadro Gral'!AF267</f>
        <v>-</v>
      </c>
      <c r="Y267" s="142" t="str">
        <f>'Cuadro Gral'!AG267</f>
        <v>-</v>
      </c>
      <c r="Z267" s="142" t="str">
        <f>'Cuadro Gral'!AH267</f>
        <v>-</v>
      </c>
      <c r="AA267" s="142" t="str">
        <f>'Cuadro Gral'!AI267</f>
        <v>-</v>
      </c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</row>
    <row r="268" spans="1:45" x14ac:dyDescent="0.25">
      <c r="A268" s="151"/>
      <c r="B268" s="123" t="s">
        <v>77</v>
      </c>
      <c r="C268" s="142" t="str">
        <f>'Cuadro Gral'!Q268</f>
        <v>-</v>
      </c>
      <c r="D268" s="142" t="str">
        <f>'Cuadro Gral'!R268</f>
        <v>-</v>
      </c>
      <c r="E268" s="142" t="str">
        <f>'Cuadro Gral'!S268</f>
        <v>-</v>
      </c>
      <c r="F268" s="142" t="str">
        <f>'Cuadro Gral'!T268</f>
        <v>-</v>
      </c>
      <c r="G268" s="142" t="str">
        <f>'Cuadro Gral'!U268</f>
        <v>-</v>
      </c>
      <c r="H268" s="142" t="str">
        <f>'Cuadro Gral'!V268</f>
        <v>-</v>
      </c>
      <c r="I268" s="142" t="str">
        <f>'Cuadro Gral'!W268</f>
        <v>-</v>
      </c>
      <c r="J268" s="54"/>
      <c r="K268" s="123" t="s">
        <v>77</v>
      </c>
      <c r="L268" s="142" t="str">
        <f>'Cuadro Gral'!W268</f>
        <v>-</v>
      </c>
      <c r="M268" s="142" t="str">
        <f>'Cuadro Gral'!X268</f>
        <v>-</v>
      </c>
      <c r="N268" s="142" t="str">
        <f>'Cuadro Gral'!Y268</f>
        <v>-</v>
      </c>
      <c r="O268" s="142" t="str">
        <f>'Cuadro Gral'!Z268</f>
        <v>-</v>
      </c>
      <c r="P268" s="142" t="str">
        <f>'Cuadro Gral'!AA268</f>
        <v>-</v>
      </c>
      <c r="Q268" s="142" t="str">
        <f>'Cuadro Gral'!AB268</f>
        <v>-</v>
      </c>
      <c r="R268" s="142" t="str">
        <f>'Cuadro Gral'!AC268</f>
        <v>-</v>
      </c>
      <c r="S268" s="54"/>
      <c r="T268" s="123" t="s">
        <v>77</v>
      </c>
      <c r="U268" s="142" t="str">
        <f>'Cuadro Gral'!AC268</f>
        <v>-</v>
      </c>
      <c r="V268" s="142" t="str">
        <f>'Cuadro Gral'!AD268</f>
        <v>-</v>
      </c>
      <c r="W268" s="142" t="str">
        <f>'Cuadro Gral'!AE268</f>
        <v>-</v>
      </c>
      <c r="X268" s="142" t="str">
        <f>'Cuadro Gral'!AF268</f>
        <v>-</v>
      </c>
      <c r="Y268" s="142" t="str">
        <f>'Cuadro Gral'!AG268</f>
        <v>-</v>
      </c>
      <c r="Z268" s="142" t="str">
        <f>'Cuadro Gral'!AH268</f>
        <v>-</v>
      </c>
      <c r="AA268" s="142" t="str">
        <f>'Cuadro Gral'!AI268</f>
        <v>-</v>
      </c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</row>
    <row r="269" spans="1:45" x14ac:dyDescent="0.25">
      <c r="A269" s="151"/>
      <c r="B269" s="202" t="s">
        <v>82</v>
      </c>
      <c r="C269" s="213">
        <f>'Cuadro Gral'!Q269</f>
        <v>28.4</v>
      </c>
      <c r="D269" s="213">
        <f>'Cuadro Gral'!R269</f>
        <v>42.2</v>
      </c>
      <c r="E269" s="213">
        <f>'Cuadro Gral'!S269</f>
        <v>-72</v>
      </c>
      <c r="F269" s="213">
        <f>'Cuadro Gral'!T269</f>
        <v>-69</v>
      </c>
      <c r="G269" s="213">
        <f>'Cuadro Gral'!U269</f>
        <v>-17.3</v>
      </c>
      <c r="H269" s="213">
        <f>'Cuadro Gral'!V269</f>
        <v>-42</v>
      </c>
      <c r="I269" s="213">
        <f>'Cuadro Gral'!W269</f>
        <v>-72</v>
      </c>
      <c r="J269" s="215"/>
      <c r="K269" s="202" t="s">
        <v>82</v>
      </c>
      <c r="L269" s="213">
        <f>'Cuadro Gral'!W269</f>
        <v>-72</v>
      </c>
      <c r="M269" s="213">
        <f>'Cuadro Gral'!X269</f>
        <v>-76.5</v>
      </c>
      <c r="N269" s="213">
        <f>'Cuadro Gral'!Y269</f>
        <v>-192.8</v>
      </c>
      <c r="O269" s="213">
        <f>'Cuadro Gral'!Z269</f>
        <v>26.5</v>
      </c>
      <c r="P269" s="213">
        <f>'Cuadro Gral'!AA269</f>
        <v>-42.5</v>
      </c>
      <c r="Q269" s="213">
        <f>'Cuadro Gral'!AB269</f>
        <v>-148.80000000000001</v>
      </c>
      <c r="R269" s="213">
        <f>'Cuadro Gral'!AC269</f>
        <v>4</v>
      </c>
      <c r="S269" s="215"/>
      <c r="T269" s="202" t="s">
        <v>82</v>
      </c>
      <c r="U269" s="213">
        <f>'Cuadro Gral'!AC269</f>
        <v>4</v>
      </c>
      <c r="V269" s="213">
        <f>'Cuadro Gral'!AD269</f>
        <v>86.9</v>
      </c>
      <c r="W269" s="213">
        <f>'Cuadro Gral'!AE269</f>
        <v>-341.3</v>
      </c>
      <c r="X269" s="213">
        <f>'Cuadro Gral'!AF269</f>
        <v>100.8</v>
      </c>
      <c r="Y269" s="213">
        <f>'Cuadro Gral'!AG269</f>
        <v>268.10000000000002</v>
      </c>
      <c r="Z269" s="213">
        <f>'Cuadro Gral'!AH269</f>
        <v>491.6</v>
      </c>
      <c r="AA269" s="213">
        <f>'Cuadro Gral'!AI269</f>
        <v>-162.5</v>
      </c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</row>
    <row r="270" spans="1:45" x14ac:dyDescent="0.25">
      <c r="A270" s="151"/>
      <c r="B270" s="123"/>
      <c r="C270" s="116"/>
      <c r="D270" s="116"/>
      <c r="E270" s="116"/>
      <c r="F270" s="116"/>
      <c r="G270" s="116"/>
      <c r="H270" s="116"/>
      <c r="I270" s="116"/>
      <c r="J270" s="116"/>
      <c r="K270" s="123"/>
      <c r="L270" s="116"/>
      <c r="M270" s="116"/>
      <c r="N270" s="116"/>
      <c r="O270" s="116"/>
      <c r="P270" s="116"/>
      <c r="Q270" s="116"/>
      <c r="R270" s="116"/>
      <c r="S270" s="116"/>
      <c r="T270" s="123"/>
      <c r="U270" s="116"/>
      <c r="V270" s="116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</row>
    <row r="271" spans="1:45" x14ac:dyDescent="0.25">
      <c r="A271" s="151"/>
      <c r="B271" s="155" t="s">
        <v>290</v>
      </c>
      <c r="C271" s="155"/>
      <c r="D271" s="155"/>
      <c r="E271" s="155"/>
      <c r="F271" s="155"/>
      <c r="G271" s="155"/>
      <c r="H271" s="155"/>
      <c r="I271" s="155"/>
      <c r="J271" s="121"/>
      <c r="K271" s="155" t="s">
        <v>290</v>
      </c>
      <c r="L271" s="155"/>
      <c r="M271" s="155"/>
      <c r="N271" s="155"/>
      <c r="O271" s="121"/>
      <c r="P271" s="121"/>
      <c r="Q271" s="121"/>
      <c r="R271" s="121"/>
      <c r="S271" s="121"/>
      <c r="T271" s="155" t="s">
        <v>293</v>
      </c>
      <c r="U271" s="121"/>
      <c r="V271" s="121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</row>
    <row r="272" spans="1:45" x14ac:dyDescent="0.25">
      <c r="A272" s="151"/>
      <c r="B272" s="9"/>
      <c r="C272" s="10">
        <v>1934</v>
      </c>
      <c r="D272" s="10">
        <v>1935</v>
      </c>
      <c r="E272" s="10">
        <v>1936</v>
      </c>
      <c r="F272" s="10">
        <v>1937</v>
      </c>
      <c r="G272" s="10">
        <v>1938</v>
      </c>
      <c r="H272" s="10">
        <v>1939</v>
      </c>
      <c r="I272" s="10">
        <v>1940</v>
      </c>
      <c r="J272" s="21"/>
      <c r="K272" s="9"/>
      <c r="L272" s="10">
        <v>1940</v>
      </c>
      <c r="M272" s="10">
        <v>1941</v>
      </c>
      <c r="N272" s="10">
        <v>1942</v>
      </c>
      <c r="O272" s="10">
        <v>1943</v>
      </c>
      <c r="P272" s="10">
        <v>1944</v>
      </c>
      <c r="Q272" s="10">
        <v>1945</v>
      </c>
      <c r="R272" s="10">
        <v>1946</v>
      </c>
      <c r="S272" s="21"/>
      <c r="T272" s="9"/>
      <c r="U272" s="10">
        <v>1946</v>
      </c>
      <c r="V272" s="10">
        <v>1947</v>
      </c>
      <c r="W272" s="10">
        <v>1948</v>
      </c>
      <c r="X272" s="10">
        <v>1949</v>
      </c>
      <c r="Y272" s="10">
        <v>1950</v>
      </c>
      <c r="Z272" s="10">
        <v>1951</v>
      </c>
      <c r="AA272" s="10">
        <v>1952</v>
      </c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</row>
    <row r="273" spans="1:45" ht="18.75" customHeight="1" x14ac:dyDescent="0.25">
      <c r="A273" s="151"/>
      <c r="B273" s="7" t="s">
        <v>53</v>
      </c>
      <c r="C273" s="156"/>
      <c r="D273" s="156"/>
      <c r="E273" s="156"/>
      <c r="F273" s="156"/>
      <c r="G273" s="156"/>
      <c r="H273" s="156"/>
      <c r="I273" s="156"/>
      <c r="J273" s="156"/>
      <c r="K273" s="7" t="s">
        <v>53</v>
      </c>
      <c r="L273" s="156"/>
      <c r="M273" s="156"/>
      <c r="N273" s="156"/>
      <c r="O273" s="156"/>
      <c r="P273" s="156"/>
      <c r="Q273" s="156"/>
      <c r="R273" s="156"/>
      <c r="S273" s="156"/>
      <c r="T273" s="7" t="s">
        <v>53</v>
      </c>
      <c r="U273" s="156"/>
      <c r="V273" s="156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</row>
    <row r="274" spans="1:45" x14ac:dyDescent="0.25">
      <c r="A274" s="151"/>
      <c r="B274" s="125" t="s">
        <v>168</v>
      </c>
      <c r="C274" s="120">
        <f>'Cuadro Gral'!Q274</f>
        <v>7.1067212719826554</v>
      </c>
      <c r="D274" s="120">
        <f>'Cuadro Gral'!R274</f>
        <v>7.2819383259911898</v>
      </c>
      <c r="E274" s="120">
        <f>'Cuadro Gral'!S274</f>
        <v>7.205387205387205</v>
      </c>
      <c r="F274" s="120">
        <f>'Cuadro Gral'!T274</f>
        <v>6.6338235294117656</v>
      </c>
      <c r="G274" s="120">
        <f>'Cuadro Gral'!U274</f>
        <v>6.4043400631781351</v>
      </c>
      <c r="H274" s="120">
        <f>'Cuadro Gral'!V274</f>
        <v>7.6570327552986512</v>
      </c>
      <c r="I274" s="120">
        <f>'Cuadro Gral'!W274</f>
        <v>7.4190811007394828</v>
      </c>
      <c r="J274" s="120"/>
      <c r="K274" s="125" t="s">
        <v>168</v>
      </c>
      <c r="L274" s="120">
        <f>'Cuadro Gral'!W274</f>
        <v>7.4190811007394828</v>
      </c>
      <c r="M274" s="120">
        <f>'Cuadro Gral'!X274</f>
        <v>8.4532062391681109</v>
      </c>
      <c r="N274" s="120">
        <f>'Cuadro Gral'!Y274</f>
        <v>8.8072277876603327</v>
      </c>
      <c r="O274" s="120">
        <f>'Cuadro Gral'!Z274</f>
        <v>9.7867280398925978</v>
      </c>
      <c r="P274" s="120">
        <f>'Cuadro Gral'!AA274</f>
        <v>6.9857986277325672</v>
      </c>
      <c r="Q274" s="120">
        <f>'Cuadro Gral'!AB274</f>
        <v>7.7068948750364683</v>
      </c>
      <c r="R274" s="120">
        <f>'Cuadro Gral'!AC274</f>
        <v>7.9767275331185106</v>
      </c>
      <c r="S274" s="120"/>
      <c r="T274" s="125" t="s">
        <v>168</v>
      </c>
      <c r="U274" s="120">
        <f>'Cuadro Gral'!AC274</f>
        <v>7.9767275331185106</v>
      </c>
      <c r="V274" s="120">
        <f>'Cuadro Gral'!AD274</f>
        <v>7.2365664184637204</v>
      </c>
      <c r="W274" s="120">
        <f>'Cuadro Gral'!AE274</f>
        <v>8.0196972901120809</v>
      </c>
      <c r="X274" s="120">
        <f>'Cuadro Gral'!AF274</f>
        <v>10.686586839503461</v>
      </c>
      <c r="Y274" s="120">
        <f>'Cuadro Gral'!AG274</f>
        <v>8.6350591751061359</v>
      </c>
      <c r="Z274" s="120">
        <f>'Cuadro Gral'!AH274</f>
        <v>8.9815172413793096</v>
      </c>
      <c r="AA274" s="120">
        <f>'Cuadro Gral'!AI274</f>
        <v>10.39152033839949</v>
      </c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</row>
    <row r="275" spans="1:45" x14ac:dyDescent="0.25">
      <c r="A275" s="151"/>
      <c r="B275" s="123" t="s">
        <v>69</v>
      </c>
      <c r="C275" s="79">
        <f>'Cuadro Gral'!Q275</f>
        <v>7.1067212719826554</v>
      </c>
      <c r="D275" s="79">
        <f>'Cuadro Gral'!R275</f>
        <v>6.8942731277533049</v>
      </c>
      <c r="E275" s="79">
        <f>'Cuadro Gral'!S275</f>
        <v>7.2016460905349797</v>
      </c>
      <c r="F275" s="79">
        <f>'Cuadro Gral'!T275</f>
        <v>6.632352941176471</v>
      </c>
      <c r="G275" s="79">
        <f>'Cuadro Gral'!U275</f>
        <v>6.0156571899464355</v>
      </c>
      <c r="H275" s="79">
        <f>'Cuadro Gral'!V275</f>
        <v>7.2703917790622992</v>
      </c>
      <c r="I275" s="79">
        <f>'Cuadro Gral'!W275</f>
        <v>6.9947872469390227</v>
      </c>
      <c r="J275" s="79"/>
      <c r="K275" s="123" t="s">
        <v>69</v>
      </c>
      <c r="L275" s="79">
        <f>'Cuadro Gral'!W275</f>
        <v>6.9947872469390227</v>
      </c>
      <c r="M275" s="79">
        <f>'Cuadro Gral'!X275</f>
        <v>7.2032062391681109</v>
      </c>
      <c r="N275" s="79">
        <f>'Cuadro Gral'!Y275</f>
        <v>6.9843647598539462</v>
      </c>
      <c r="O275" s="79">
        <f>'Cuadro Gral'!Z275</f>
        <v>8.3774453394706558</v>
      </c>
      <c r="P275" s="79">
        <f>'Cuadro Gral'!AA275</f>
        <v>6.8879314930056914</v>
      </c>
      <c r="Q275" s="79">
        <f>'Cuadro Gral'!AB275</f>
        <v>6.8268015170670031</v>
      </c>
      <c r="R275" s="79">
        <f>'Cuadro Gral'!AC275</f>
        <v>7.2037235947010378</v>
      </c>
      <c r="S275" s="120"/>
      <c r="T275" s="123" t="s">
        <v>69</v>
      </c>
      <c r="U275" s="79">
        <f>'Cuadro Gral'!AC275</f>
        <v>7.2037235947010378</v>
      </c>
      <c r="V275" s="79">
        <f>'Cuadro Gral'!AD275</f>
        <v>6.6241175901750315</v>
      </c>
      <c r="W275" s="79">
        <f>'Cuadro Gral'!AE275</f>
        <v>6.8517567445092293</v>
      </c>
      <c r="X275" s="79">
        <f>'Cuadro Gral'!AF275</f>
        <v>10.686037570031857</v>
      </c>
      <c r="Y275" s="79">
        <f>'Cuadro Gral'!AG275</f>
        <v>8.6355335246543188</v>
      </c>
      <c r="Z275" s="79">
        <f>'Cuadro Gral'!AH275</f>
        <v>8.9820689655172412</v>
      </c>
      <c r="AA275" s="79">
        <f>'Cuadro Gral'!AI275</f>
        <v>10.391356385158952</v>
      </c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x14ac:dyDescent="0.25">
      <c r="A276" s="151"/>
      <c r="B276" s="123" t="s">
        <v>73</v>
      </c>
      <c r="C276" s="79">
        <f>'Cuadro Gral'!Q276</f>
        <v>7.1067212719826554</v>
      </c>
      <c r="D276" s="79">
        <f>'Cuadro Gral'!R276</f>
        <v>6.8942731277533049</v>
      </c>
      <c r="E276" s="79">
        <f>'Cuadro Gral'!S276</f>
        <v>7.2016460905349797</v>
      </c>
      <c r="F276" s="79">
        <f>'Cuadro Gral'!T276</f>
        <v>6.632352941176471</v>
      </c>
      <c r="G276" s="79">
        <f>'Cuadro Gral'!U276</f>
        <v>6.0156571899464355</v>
      </c>
      <c r="H276" s="79">
        <f>'Cuadro Gral'!V276</f>
        <v>7.2703917790622992</v>
      </c>
      <c r="I276" s="79">
        <f>'Cuadro Gral'!W276</f>
        <v>6.9947872469390227</v>
      </c>
      <c r="J276" s="79"/>
      <c r="K276" s="123" t="s">
        <v>73</v>
      </c>
      <c r="L276" s="79">
        <f>'Cuadro Gral'!W276</f>
        <v>6.9947872469390227</v>
      </c>
      <c r="M276" s="79">
        <f>'Cuadro Gral'!X276</f>
        <v>0</v>
      </c>
      <c r="N276" s="79">
        <f>'Cuadro Gral'!Y276</f>
        <v>0</v>
      </c>
      <c r="O276" s="79">
        <f>'Cuadro Gral'!Z276</f>
        <v>0</v>
      </c>
      <c r="P276" s="79">
        <f>'Cuadro Gral'!AA276</f>
        <v>0</v>
      </c>
      <c r="Q276" s="79">
        <f>'Cuadro Gral'!AB276</f>
        <v>0</v>
      </c>
      <c r="R276" s="79">
        <f>'Cuadro Gral'!AC276</f>
        <v>0</v>
      </c>
      <c r="S276" s="120"/>
      <c r="T276" s="123" t="s">
        <v>73</v>
      </c>
      <c r="U276" s="79">
        <f>'Cuadro Gral'!AC276</f>
        <v>0</v>
      </c>
      <c r="V276" s="79">
        <f>'Cuadro Gral'!AD276</f>
        <v>0</v>
      </c>
      <c r="W276" s="79">
        <f>'Cuadro Gral'!AE276</f>
        <v>0</v>
      </c>
      <c r="X276" s="79">
        <f>'Cuadro Gral'!AF276</f>
        <v>10.686037570031857</v>
      </c>
      <c r="Y276" s="79">
        <f>'Cuadro Gral'!AG276</f>
        <v>8.6355335246543188</v>
      </c>
      <c r="Z276" s="79">
        <f>'Cuadro Gral'!AH276</f>
        <v>8.9820689655172412</v>
      </c>
      <c r="AA276" s="79">
        <f>'Cuadro Gral'!AI276</f>
        <v>10.391356385158952</v>
      </c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</row>
    <row r="277" spans="1:45" x14ac:dyDescent="0.25">
      <c r="A277" s="151"/>
      <c r="B277" s="123" t="s">
        <v>74</v>
      </c>
      <c r="C277" s="79">
        <f>'Cuadro Gral'!Q277</f>
        <v>7.1067212719826554</v>
      </c>
      <c r="D277" s="79">
        <f>'Cuadro Gral'!R277</f>
        <v>6.8942731277533049</v>
      </c>
      <c r="E277" s="79">
        <f>'Cuadro Gral'!S277</f>
        <v>7.2016460905349797</v>
      </c>
      <c r="F277" s="79">
        <f>'Cuadro Gral'!T277</f>
        <v>6.632352941176471</v>
      </c>
      <c r="G277" s="79">
        <f>'Cuadro Gral'!U277</f>
        <v>6.0156571899464355</v>
      </c>
      <c r="H277" s="79">
        <f>'Cuadro Gral'!V277</f>
        <v>7.2703917790622992</v>
      </c>
      <c r="I277" s="79">
        <f>'Cuadro Gral'!W277</f>
        <v>6.9947872469390227</v>
      </c>
      <c r="J277" s="79"/>
      <c r="K277" s="123" t="s">
        <v>74</v>
      </c>
      <c r="L277" s="79">
        <f>'Cuadro Gral'!W277</f>
        <v>6.9947872469390227</v>
      </c>
      <c r="M277" s="79">
        <f>'Cuadro Gral'!X277</f>
        <v>7.2032062391681109</v>
      </c>
      <c r="N277" s="79">
        <f>'Cuadro Gral'!Y277</f>
        <v>6.9843647598539462</v>
      </c>
      <c r="O277" s="79">
        <f>'Cuadro Gral'!Z277</f>
        <v>8.3774453394706558</v>
      </c>
      <c r="P277" s="79">
        <f>'Cuadro Gral'!AA277</f>
        <v>6.8879314930056914</v>
      </c>
      <c r="Q277" s="79">
        <f>'Cuadro Gral'!AB277</f>
        <v>6.8268015170670031</v>
      </c>
      <c r="R277" s="79">
        <f>'Cuadro Gral'!AC277</f>
        <v>7.2037235947010378</v>
      </c>
      <c r="S277" s="120"/>
      <c r="T277" s="123" t="s">
        <v>74</v>
      </c>
      <c r="U277" s="79">
        <f>'Cuadro Gral'!AC277</f>
        <v>7.2037235947010378</v>
      </c>
      <c r="V277" s="79">
        <f>'Cuadro Gral'!AD277</f>
        <v>6.6241175901750315</v>
      </c>
      <c r="W277" s="79">
        <f>'Cuadro Gral'!AE277</f>
        <v>6.8517567445092293</v>
      </c>
      <c r="X277" s="79">
        <f>'Cuadro Gral'!AF277</f>
        <v>10.686037570031857</v>
      </c>
      <c r="Y277" s="79">
        <f>'Cuadro Gral'!AG277</f>
        <v>8.6355335246543188</v>
      </c>
      <c r="Z277" s="79">
        <f>'Cuadro Gral'!AH277</f>
        <v>8.9820689655172412</v>
      </c>
      <c r="AA277" s="79">
        <f>'Cuadro Gral'!AI277</f>
        <v>10.391356385158952</v>
      </c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</row>
    <row r="278" spans="1:45" x14ac:dyDescent="0.25">
      <c r="A278" s="151"/>
      <c r="B278" s="123" t="s">
        <v>75</v>
      </c>
      <c r="C278" s="54" t="str">
        <f>'Cuadro Gral'!Q278</f>
        <v>-</v>
      </c>
      <c r="D278" s="79">
        <f>'Cuadro Gral'!R278</f>
        <v>7.2819383259911898</v>
      </c>
      <c r="E278" s="79">
        <f>'Cuadro Gral'!S278</f>
        <v>7.205387205387205</v>
      </c>
      <c r="F278" s="79">
        <f>'Cuadro Gral'!T278</f>
        <v>6.6338235294117656</v>
      </c>
      <c r="G278" s="79">
        <f>'Cuadro Gral'!U278</f>
        <v>6.4043400631781351</v>
      </c>
      <c r="H278" s="79">
        <f>'Cuadro Gral'!V278</f>
        <v>7.6570327552986512</v>
      </c>
      <c r="I278" s="79">
        <f>'Cuadro Gral'!W278</f>
        <v>7.4190811007394828</v>
      </c>
      <c r="J278" s="79"/>
      <c r="K278" s="123" t="s">
        <v>75</v>
      </c>
      <c r="L278" s="79">
        <f>'Cuadro Gral'!W278</f>
        <v>7.4190811007394828</v>
      </c>
      <c r="M278" s="79">
        <f>'Cuadro Gral'!X278</f>
        <v>8.4532062391681109</v>
      </c>
      <c r="N278" s="79">
        <f>'Cuadro Gral'!Y278</f>
        <v>8.8072277876603327</v>
      </c>
      <c r="O278" s="79">
        <f>'Cuadro Gral'!Z278</f>
        <v>9.7867280398925978</v>
      </c>
      <c r="P278" s="79">
        <f>'Cuadro Gral'!AA278</f>
        <v>6.9857986277325672</v>
      </c>
      <c r="Q278" s="79">
        <f>'Cuadro Gral'!AB278</f>
        <v>7.7068948750364683</v>
      </c>
      <c r="R278" s="79">
        <f>'Cuadro Gral'!AC278</f>
        <v>7.9767275331185106</v>
      </c>
      <c r="S278" s="120"/>
      <c r="T278" s="123" t="s">
        <v>75</v>
      </c>
      <c r="U278" s="79">
        <f>'Cuadro Gral'!AC278</f>
        <v>7.9767275331185106</v>
      </c>
      <c r="V278" s="79">
        <f>'Cuadro Gral'!AD278</f>
        <v>7.2365664184637204</v>
      </c>
      <c r="W278" s="79">
        <f>'Cuadro Gral'!AE278</f>
        <v>8.0196972901120809</v>
      </c>
      <c r="X278" s="79">
        <f>'Cuadro Gral'!AF278</f>
        <v>10.686586839503461</v>
      </c>
      <c r="Y278" s="79">
        <f>'Cuadro Gral'!AG278</f>
        <v>8.6350591751061359</v>
      </c>
      <c r="Z278" s="79">
        <f>'Cuadro Gral'!AH278</f>
        <v>8.9815172413793096</v>
      </c>
      <c r="AA278" s="79">
        <f>'Cuadro Gral'!AI278</f>
        <v>10.39152033839949</v>
      </c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</row>
    <row r="279" spans="1:45" x14ac:dyDescent="0.25">
      <c r="A279" s="151"/>
      <c r="B279" s="123" t="s">
        <v>76</v>
      </c>
      <c r="C279" s="54" t="str">
        <f>'Cuadro Gral'!Q279</f>
        <v>-</v>
      </c>
      <c r="D279" s="54" t="str">
        <f>'Cuadro Gral'!R279</f>
        <v>-</v>
      </c>
      <c r="E279" s="54" t="str">
        <f>'Cuadro Gral'!S279</f>
        <v>-</v>
      </c>
      <c r="F279" s="54" t="str">
        <f>'Cuadro Gral'!T279</f>
        <v>-</v>
      </c>
      <c r="G279" s="54" t="str">
        <f>'Cuadro Gral'!U279</f>
        <v>-</v>
      </c>
      <c r="H279" s="54" t="str">
        <f>'Cuadro Gral'!V279</f>
        <v>-</v>
      </c>
      <c r="I279" s="54" t="str">
        <f>'Cuadro Gral'!W279</f>
        <v>-</v>
      </c>
      <c r="J279" s="54"/>
      <c r="K279" s="123" t="s">
        <v>76</v>
      </c>
      <c r="L279" s="54" t="str">
        <f>'Cuadro Gral'!W279</f>
        <v>-</v>
      </c>
      <c r="M279" s="54" t="str">
        <f>'Cuadro Gral'!X279</f>
        <v>-</v>
      </c>
      <c r="N279" s="54" t="str">
        <f>'Cuadro Gral'!Y279</f>
        <v>-</v>
      </c>
      <c r="O279" s="54" t="str">
        <f>'Cuadro Gral'!Z279</f>
        <v>-</v>
      </c>
      <c r="P279" s="54" t="str">
        <f>'Cuadro Gral'!AA279</f>
        <v>-</v>
      </c>
      <c r="Q279" s="54" t="str">
        <f>'Cuadro Gral'!AB279</f>
        <v>-</v>
      </c>
      <c r="R279" s="54" t="str">
        <f>'Cuadro Gral'!AC279</f>
        <v>-</v>
      </c>
      <c r="S279" s="206"/>
      <c r="T279" s="123" t="s">
        <v>76</v>
      </c>
      <c r="U279" s="54" t="str">
        <f>'Cuadro Gral'!AC279</f>
        <v>-</v>
      </c>
      <c r="V279" s="54" t="str">
        <f>'Cuadro Gral'!AD279</f>
        <v>-</v>
      </c>
      <c r="W279" s="54" t="str">
        <f>'Cuadro Gral'!AE279</f>
        <v>-</v>
      </c>
      <c r="X279" s="54" t="str">
        <f>'Cuadro Gral'!AF279</f>
        <v>-</v>
      </c>
      <c r="Y279" s="54" t="str">
        <f>'Cuadro Gral'!AG279</f>
        <v>-</v>
      </c>
      <c r="Z279" s="54" t="str">
        <f>'Cuadro Gral'!AH279</f>
        <v>-</v>
      </c>
      <c r="AA279" s="54" t="str">
        <f>'Cuadro Gral'!AI279</f>
        <v>-</v>
      </c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</row>
    <row r="280" spans="1:45" x14ac:dyDescent="0.25">
      <c r="A280" s="151"/>
      <c r="B280" s="123" t="s">
        <v>77</v>
      </c>
      <c r="C280" s="54" t="str">
        <f>'Cuadro Gral'!Q280</f>
        <v>-</v>
      </c>
      <c r="D280" s="54" t="str">
        <f>'Cuadro Gral'!R280</f>
        <v>-</v>
      </c>
      <c r="E280" s="54" t="str">
        <f>'Cuadro Gral'!S280</f>
        <v>-</v>
      </c>
      <c r="F280" s="54" t="str">
        <f>'Cuadro Gral'!T280</f>
        <v>-</v>
      </c>
      <c r="G280" s="54" t="str">
        <f>'Cuadro Gral'!U280</f>
        <v>-</v>
      </c>
      <c r="H280" s="54" t="str">
        <f>'Cuadro Gral'!V280</f>
        <v>-</v>
      </c>
      <c r="I280" s="54" t="str">
        <f>'Cuadro Gral'!W280</f>
        <v>-</v>
      </c>
      <c r="J280" s="54"/>
      <c r="K280" s="123" t="s">
        <v>77</v>
      </c>
      <c r="L280" s="54" t="str">
        <f>'Cuadro Gral'!W280</f>
        <v>-</v>
      </c>
      <c r="M280" s="54" t="str">
        <f>'Cuadro Gral'!X280</f>
        <v>-</v>
      </c>
      <c r="N280" s="54" t="str">
        <f>'Cuadro Gral'!Y280</f>
        <v>-</v>
      </c>
      <c r="O280" s="54" t="str">
        <f>'Cuadro Gral'!Z280</f>
        <v>-</v>
      </c>
      <c r="P280" s="54" t="str">
        <f>'Cuadro Gral'!AA280</f>
        <v>-</v>
      </c>
      <c r="Q280" s="54" t="str">
        <f>'Cuadro Gral'!AB280</f>
        <v>-</v>
      </c>
      <c r="R280" s="54" t="str">
        <f>'Cuadro Gral'!AC280</f>
        <v>-</v>
      </c>
      <c r="S280" s="206"/>
      <c r="T280" s="123" t="s">
        <v>77</v>
      </c>
      <c r="U280" s="54" t="str">
        <f>'Cuadro Gral'!AC280</f>
        <v>-</v>
      </c>
      <c r="V280" s="54" t="str">
        <f>'Cuadro Gral'!AD280</f>
        <v>-</v>
      </c>
      <c r="W280" s="54" t="str">
        <f>'Cuadro Gral'!AE280</f>
        <v>-</v>
      </c>
      <c r="X280" s="54" t="str">
        <f>'Cuadro Gral'!AF280</f>
        <v>-</v>
      </c>
      <c r="Y280" s="54" t="str">
        <f>'Cuadro Gral'!AG280</f>
        <v>-</v>
      </c>
      <c r="Z280" s="54" t="str">
        <f>'Cuadro Gral'!AH280</f>
        <v>-</v>
      </c>
      <c r="AA280" s="54" t="str">
        <f>'Cuadro Gral'!AI280</f>
        <v>-</v>
      </c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</row>
    <row r="281" spans="1:45" x14ac:dyDescent="0.25">
      <c r="A281" s="151"/>
      <c r="B281" s="125" t="s">
        <v>166</v>
      </c>
      <c r="C281" s="120">
        <f>'Cuadro Gral'!Q281</f>
        <v>6.3840038544928941</v>
      </c>
      <c r="D281" s="120">
        <f>'Cuadro Gral'!R281</f>
        <v>6.6299559471365637</v>
      </c>
      <c r="E281" s="120">
        <f>'Cuadro Gral'!S281</f>
        <v>7.5944631500187061</v>
      </c>
      <c r="F281" s="120">
        <f>'Cuadro Gral'!T281</f>
        <v>7.0441176470588225</v>
      </c>
      <c r="G281" s="120">
        <f>'Cuadro Gral'!U281</f>
        <v>6.9605823375909894</v>
      </c>
      <c r="H281" s="120">
        <f>'Cuadro Gral'!V281</f>
        <v>6.625561978163133</v>
      </c>
      <c r="I281" s="120">
        <f>'Cuadro Gral'!W281</f>
        <v>6.759607225118196</v>
      </c>
      <c r="J281" s="120"/>
      <c r="K281" s="125" t="s">
        <v>166</v>
      </c>
      <c r="L281" s="120">
        <f>'Cuadro Gral'!W281</f>
        <v>6.759607225118196</v>
      </c>
      <c r="M281" s="120">
        <f>'Cuadro Gral'!X281</f>
        <v>5.902296360485269</v>
      </c>
      <c r="N281" s="120">
        <f>'Cuadro Gral'!Y281</f>
        <v>6.5340323939706018</v>
      </c>
      <c r="O281" s="120">
        <f>'Cuadro Gral'!Z281</f>
        <v>6.7487533563482929</v>
      </c>
      <c r="P281" s="120">
        <f>'Cuadro Gral'!AA281</f>
        <v>5.7917132067443227</v>
      </c>
      <c r="Q281" s="120">
        <f>'Cuadro Gral'!AB281</f>
        <v>6.4028007390839248</v>
      </c>
      <c r="R281" s="120">
        <f>'Cuadro Gral'!AC281</f>
        <v>4.8596491228070171</v>
      </c>
      <c r="S281" s="120"/>
      <c r="T281" s="125" t="s">
        <v>166</v>
      </c>
      <c r="U281" s="120">
        <f>'Cuadro Gral'!AC281</f>
        <v>4.8596491228070171</v>
      </c>
      <c r="V281" s="120">
        <f>'Cuadro Gral'!AD281</f>
        <v>5.5381491151726134</v>
      </c>
      <c r="W281" s="120">
        <f>'Cuadro Gral'!AE281</f>
        <v>6.7886166581070047</v>
      </c>
      <c r="X281" s="120">
        <f>'Cuadro Gral'!AF281</f>
        <v>8.6578600461386355</v>
      </c>
      <c r="Y281" s="120">
        <f>'Cuadro Gral'!AG281</f>
        <v>6.582311505348291</v>
      </c>
      <c r="Z281" s="120">
        <f>'Cuadro Gral'!AH281</f>
        <v>7.2831264367816093</v>
      </c>
      <c r="AA281" s="120">
        <f>'Cuadro Gral'!AI281</f>
        <v>8.1447051300968969</v>
      </c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</row>
    <row r="282" spans="1:45" x14ac:dyDescent="0.25">
      <c r="A282" s="151"/>
      <c r="B282" s="123" t="s">
        <v>69</v>
      </c>
      <c r="C282" s="79">
        <f>'Cuadro Gral'!Q282</f>
        <v>6.3840038544928941</v>
      </c>
      <c r="D282" s="79">
        <f>'Cuadro Gral'!R282</f>
        <v>6.6299559471365637</v>
      </c>
      <c r="E282" s="79">
        <f>'Cuadro Gral'!S282</f>
        <v>7.5944631500187061</v>
      </c>
      <c r="F282" s="79">
        <f>'Cuadro Gral'!T282</f>
        <v>7.0441176470588225</v>
      </c>
      <c r="G282" s="79">
        <f>'Cuadro Gral'!U282</f>
        <v>6.9221260815822001</v>
      </c>
      <c r="H282" s="79">
        <f>'Cuadro Gral'!V282</f>
        <v>7.3346178548490677</v>
      </c>
      <c r="I282" s="79">
        <f>'Cuadro Gral'!W282</f>
        <v>7.3948357376651712</v>
      </c>
      <c r="J282" s="79"/>
      <c r="K282" s="123" t="s">
        <v>69</v>
      </c>
      <c r="L282" s="79">
        <f>'Cuadro Gral'!W282</f>
        <v>7.3948357376651712</v>
      </c>
      <c r="M282" s="79">
        <f>'Cuadro Gral'!X282</f>
        <v>7.4631715771230498</v>
      </c>
      <c r="N282" s="79">
        <f>'Cuadro Gral'!Y282</f>
        <v>7.9112442655182091</v>
      </c>
      <c r="O282" s="79">
        <f>'Cuadro Gral'!Z282</f>
        <v>8.3237437667817407</v>
      </c>
      <c r="P282" s="79">
        <f>'Cuadro Gral'!AA282</f>
        <v>8.0048933567363445</v>
      </c>
      <c r="Q282" s="79">
        <f>'Cuadro Gral'!AB282</f>
        <v>7.6485461441213651</v>
      </c>
      <c r="R282" s="79">
        <f>'Cuadro Gral'!AC282</f>
        <v>6.5485141424991049</v>
      </c>
      <c r="S282" s="120"/>
      <c r="T282" s="123" t="s">
        <v>69</v>
      </c>
      <c r="U282" s="79">
        <f>'Cuadro Gral'!AC282</f>
        <v>6.5485141424991049</v>
      </c>
      <c r="V282" s="79">
        <f>'Cuadro Gral'!AD282</f>
        <v>7.5524610772652547</v>
      </c>
      <c r="W282" s="79">
        <f>'Cuadro Gral'!AE282</f>
        <v>8.3773904111658268</v>
      </c>
      <c r="X282" s="79">
        <f>'Cuadro Gral'!AF282</f>
        <v>10.274085466329781</v>
      </c>
      <c r="Y282" s="79">
        <f>'Cuadro Gral'!AG282</f>
        <v>8.2133624267722887</v>
      </c>
      <c r="Z282" s="79">
        <f>'Cuadro Gral'!AH282</f>
        <v>8.5885057471264368</v>
      </c>
      <c r="AA282" s="79">
        <f>'Cuadro Gral'!AI282</f>
        <v>10.597937468234059</v>
      </c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</row>
    <row r="283" spans="1:45" x14ac:dyDescent="0.25">
      <c r="A283" s="151"/>
      <c r="B283" s="123" t="s">
        <v>78</v>
      </c>
      <c r="C283" s="79">
        <f>'Cuadro Gral'!Q283</f>
        <v>6.3840038544928941</v>
      </c>
      <c r="D283" s="79">
        <f>'Cuadro Gral'!R283</f>
        <v>6.6299559471365637</v>
      </c>
      <c r="E283" s="79">
        <f>'Cuadro Gral'!S283</f>
        <v>7.5944631500187061</v>
      </c>
      <c r="F283" s="79">
        <f>'Cuadro Gral'!T283</f>
        <v>7.0441176470588225</v>
      </c>
      <c r="G283" s="79">
        <f>'Cuadro Gral'!U283</f>
        <v>6.9221260815822001</v>
      </c>
      <c r="H283" s="79">
        <f>'Cuadro Gral'!V283</f>
        <v>7.4759152215799611</v>
      </c>
      <c r="I283" s="79">
        <f>'Cuadro Gral'!W283</f>
        <v>7.3220996484422356</v>
      </c>
      <c r="J283" s="79"/>
      <c r="K283" s="123" t="s">
        <v>78</v>
      </c>
      <c r="L283" s="54">
        <f>'Cuadro Gral'!W283</f>
        <v>7.3220996484422356</v>
      </c>
      <c r="M283" s="54" t="str">
        <f>'Cuadro Gral'!X283</f>
        <v>-</v>
      </c>
      <c r="N283" s="54" t="str">
        <f>'Cuadro Gral'!Y283</f>
        <v>-</v>
      </c>
      <c r="O283" s="54" t="str">
        <f>'Cuadro Gral'!Z283</f>
        <v>-</v>
      </c>
      <c r="P283" s="54" t="str">
        <f>'Cuadro Gral'!AA283</f>
        <v>-</v>
      </c>
      <c r="Q283" s="54" t="str">
        <f>'Cuadro Gral'!AB283</f>
        <v>-</v>
      </c>
      <c r="R283" s="54" t="str">
        <f>'Cuadro Gral'!AC283</f>
        <v>-</v>
      </c>
      <c r="S283" s="120"/>
      <c r="T283" s="123" t="s">
        <v>78</v>
      </c>
      <c r="U283" s="79" t="str">
        <f>'Cuadro Gral'!AC283</f>
        <v>-</v>
      </c>
      <c r="V283" s="79" t="str">
        <f>'Cuadro Gral'!AD283</f>
        <v>-</v>
      </c>
      <c r="W283" s="79" t="str">
        <f>'Cuadro Gral'!AE283</f>
        <v>-</v>
      </c>
      <c r="X283" s="79">
        <f>'Cuadro Gral'!AF283</f>
        <v>9.0464681972975942</v>
      </c>
      <c r="Y283" s="79">
        <f>'Cuadro Gral'!AG283</f>
        <v>8.2133624267722887</v>
      </c>
      <c r="Z283" s="79">
        <f>'Cuadro Gral'!AH283</f>
        <v>8.5885057471264368</v>
      </c>
      <c r="AA283" s="79">
        <f>'Cuadro Gral'!AI283</f>
        <v>10.597937468234059</v>
      </c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</row>
    <row r="284" spans="1:45" x14ac:dyDescent="0.25">
      <c r="A284" s="151"/>
      <c r="B284" s="123" t="s">
        <v>79</v>
      </c>
      <c r="C284" s="79">
        <f>'Cuadro Gral'!Q284</f>
        <v>6.3840038544928941</v>
      </c>
      <c r="D284" s="79">
        <f>'Cuadro Gral'!R284</f>
        <v>6.6299559471365637</v>
      </c>
      <c r="E284" s="79">
        <f>'Cuadro Gral'!S284</f>
        <v>7.5944631500187061</v>
      </c>
      <c r="F284" s="79">
        <f>'Cuadro Gral'!T284</f>
        <v>7.0441176470588225</v>
      </c>
      <c r="G284" s="79">
        <f>'Cuadro Gral'!U284</f>
        <v>6.9221260815822001</v>
      </c>
      <c r="H284" s="79">
        <f>'Cuadro Gral'!V284</f>
        <v>7.3346178548490677</v>
      </c>
      <c r="I284" s="79">
        <f>'Cuadro Gral'!W284</f>
        <v>7.3948357376651712</v>
      </c>
      <c r="J284" s="79"/>
      <c r="K284" s="123" t="s">
        <v>79</v>
      </c>
      <c r="L284" s="79">
        <f>'Cuadro Gral'!W284</f>
        <v>7.3948357376651712</v>
      </c>
      <c r="M284" s="79">
        <f>'Cuadro Gral'!X284</f>
        <v>7.4631715771230498</v>
      </c>
      <c r="N284" s="79">
        <f>'Cuadro Gral'!Y284</f>
        <v>7.9112442655182091</v>
      </c>
      <c r="O284" s="79">
        <f>'Cuadro Gral'!Z284</f>
        <v>8.3237437667817407</v>
      </c>
      <c r="P284" s="79">
        <f>'Cuadro Gral'!AA284</f>
        <v>8.0048933567363445</v>
      </c>
      <c r="Q284" s="79">
        <f>'Cuadro Gral'!AB284</f>
        <v>7.9402897986968783</v>
      </c>
      <c r="R284" s="79">
        <f>'Cuadro Gral'!AC284</f>
        <v>6.5485141424991049</v>
      </c>
      <c r="S284" s="120"/>
      <c r="T284" s="123" t="s">
        <v>79</v>
      </c>
      <c r="U284" s="79">
        <f>'Cuadro Gral'!AC284</f>
        <v>6.5485141424991049</v>
      </c>
      <c r="V284" s="79">
        <f>'Cuadro Gral'!AD284</f>
        <v>7.5524610772652547</v>
      </c>
      <c r="W284" s="79">
        <f>'Cuadro Gral'!AE284</f>
        <v>8.3773904111658268</v>
      </c>
      <c r="X284" s="79">
        <f>'Cuadro Gral'!AF284</f>
        <v>10.274085466329781</v>
      </c>
      <c r="Y284" s="79">
        <f>'Cuadro Gral'!AG284</f>
        <v>8.2133624267722887</v>
      </c>
      <c r="Z284" s="79">
        <f>'Cuadro Gral'!AH284</f>
        <v>8.5885057471264368</v>
      </c>
      <c r="AA284" s="79">
        <f>'Cuadro Gral'!AI284</f>
        <v>10.597937468234059</v>
      </c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</row>
    <row r="285" spans="1:45" x14ac:dyDescent="0.25">
      <c r="A285" s="151"/>
      <c r="B285" s="123" t="s">
        <v>75</v>
      </c>
      <c r="C285" s="54" t="str">
        <f>'Cuadro Gral'!Q285</f>
        <v>-</v>
      </c>
      <c r="D285" s="79">
        <f>'Cuadro Gral'!R285</f>
        <v>6.6255506607929515</v>
      </c>
      <c r="E285" s="79">
        <f>'Cuadro Gral'!S285</f>
        <v>7.5252525252525251</v>
      </c>
      <c r="F285" s="79">
        <f>'Cuadro Gral'!T285</f>
        <v>6.855882352941177</v>
      </c>
      <c r="G285" s="79">
        <f>'Cuadro Gral'!U285</f>
        <v>6.9605823375909894</v>
      </c>
      <c r="H285" s="79">
        <f>'Cuadro Gral'!V285</f>
        <v>6.625561978163133</v>
      </c>
      <c r="I285" s="79">
        <f>'Cuadro Gral'!W285</f>
        <v>6.759607225118196</v>
      </c>
      <c r="J285" s="79"/>
      <c r="K285" s="123" t="s">
        <v>75</v>
      </c>
      <c r="L285" s="79">
        <f>'Cuadro Gral'!W285</f>
        <v>6.759607225118196</v>
      </c>
      <c r="M285" s="79">
        <f>'Cuadro Gral'!X285</f>
        <v>5.902296360485269</v>
      </c>
      <c r="N285" s="79">
        <f>'Cuadro Gral'!Y285</f>
        <v>6.5340323939706018</v>
      </c>
      <c r="O285" s="79">
        <f>'Cuadro Gral'!Z285</f>
        <v>6.7487533563482929</v>
      </c>
      <c r="P285" s="79">
        <f>'Cuadro Gral'!AA285</f>
        <v>5.7917132067443227</v>
      </c>
      <c r="Q285" s="79">
        <f>'Cuadro Gral'!AB285</f>
        <v>6.4028007390839248</v>
      </c>
      <c r="R285" s="79">
        <f>'Cuadro Gral'!AC285</f>
        <v>4.8596491228070171</v>
      </c>
      <c r="S285" s="120"/>
      <c r="T285" s="123" t="s">
        <v>75</v>
      </c>
      <c r="U285" s="79">
        <f>'Cuadro Gral'!AC285</f>
        <v>4.8596491228070171</v>
      </c>
      <c r="V285" s="79">
        <f>'Cuadro Gral'!AD285</f>
        <v>5.5381491151726134</v>
      </c>
      <c r="W285" s="79">
        <f>'Cuadro Gral'!AE285</f>
        <v>6.7886166581070047</v>
      </c>
      <c r="X285" s="79">
        <f>'Cuadro Gral'!AF285</f>
        <v>8.6578600461386355</v>
      </c>
      <c r="Y285" s="79">
        <f>'Cuadro Gral'!AG285</f>
        <v>6.582311505348291</v>
      </c>
      <c r="Z285" s="79">
        <f>'Cuadro Gral'!AH285</f>
        <v>7.2831264367816093</v>
      </c>
      <c r="AA285" s="79">
        <f>'Cuadro Gral'!AI285</f>
        <v>8.1447051300968969</v>
      </c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</row>
    <row r="286" spans="1:45" x14ac:dyDescent="0.25">
      <c r="A286" s="151"/>
      <c r="B286" s="123" t="s">
        <v>76</v>
      </c>
      <c r="C286" s="54" t="str">
        <f>'Cuadro Gral'!Q286</f>
        <v>-</v>
      </c>
      <c r="D286" s="54" t="str">
        <f>'Cuadro Gral'!R286</f>
        <v>-</v>
      </c>
      <c r="E286" s="54" t="str">
        <f>'Cuadro Gral'!S286</f>
        <v>-</v>
      </c>
      <c r="F286" s="54" t="str">
        <f>'Cuadro Gral'!T286</f>
        <v>-</v>
      </c>
      <c r="G286" s="54" t="str">
        <f>'Cuadro Gral'!U286</f>
        <v>-</v>
      </c>
      <c r="H286" s="54" t="str">
        <f>'Cuadro Gral'!V286</f>
        <v>-</v>
      </c>
      <c r="I286" s="54" t="str">
        <f>'Cuadro Gral'!W286</f>
        <v>-</v>
      </c>
      <c r="J286" s="54"/>
      <c r="K286" s="123" t="s">
        <v>76</v>
      </c>
      <c r="L286" s="54" t="str">
        <f>'Cuadro Gral'!W286</f>
        <v>-</v>
      </c>
      <c r="M286" s="54" t="str">
        <f>'Cuadro Gral'!X286</f>
        <v>-</v>
      </c>
      <c r="N286" s="54" t="str">
        <f>'Cuadro Gral'!Y286</f>
        <v>-</v>
      </c>
      <c r="O286" s="54" t="str">
        <f>'Cuadro Gral'!Z286</f>
        <v>-</v>
      </c>
      <c r="P286" s="54" t="str">
        <f>'Cuadro Gral'!AA286</f>
        <v>-</v>
      </c>
      <c r="Q286" s="54" t="str">
        <f>'Cuadro Gral'!AB286</f>
        <v>-</v>
      </c>
      <c r="R286" s="54" t="str">
        <f>'Cuadro Gral'!AC286</f>
        <v>-</v>
      </c>
      <c r="S286" s="206"/>
      <c r="T286" s="123" t="s">
        <v>76</v>
      </c>
      <c r="U286" s="54" t="str">
        <f>'Cuadro Gral'!AC286</f>
        <v>-</v>
      </c>
      <c r="V286" s="54" t="str">
        <f>'Cuadro Gral'!AD286</f>
        <v>-</v>
      </c>
      <c r="W286" s="54" t="str">
        <f>'Cuadro Gral'!AE286</f>
        <v>-</v>
      </c>
      <c r="X286" s="54" t="str">
        <f>'Cuadro Gral'!AF286</f>
        <v>-</v>
      </c>
      <c r="Y286" s="54" t="str">
        <f>'Cuadro Gral'!AG286</f>
        <v>-</v>
      </c>
      <c r="Z286" s="54" t="str">
        <f>'Cuadro Gral'!AH286</f>
        <v>-</v>
      </c>
      <c r="AA286" s="54" t="str">
        <f>'Cuadro Gral'!AI286</f>
        <v>-</v>
      </c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</row>
    <row r="287" spans="1:45" x14ac:dyDescent="0.25">
      <c r="A287" s="151"/>
      <c r="B287" s="123" t="s">
        <v>77</v>
      </c>
      <c r="C287" s="54" t="str">
        <f>'Cuadro Gral'!Q287</f>
        <v>-</v>
      </c>
      <c r="D287" s="54" t="str">
        <f>'Cuadro Gral'!R287</f>
        <v>-</v>
      </c>
      <c r="E287" s="54" t="str">
        <f>'Cuadro Gral'!S287</f>
        <v>-</v>
      </c>
      <c r="F287" s="54" t="str">
        <f>'Cuadro Gral'!T287</f>
        <v>-</v>
      </c>
      <c r="G287" s="54" t="str">
        <f>'Cuadro Gral'!U287</f>
        <v>-</v>
      </c>
      <c r="H287" s="54" t="str">
        <f>'Cuadro Gral'!V287</f>
        <v>-</v>
      </c>
      <c r="I287" s="54" t="str">
        <f>'Cuadro Gral'!W287</f>
        <v>-</v>
      </c>
      <c r="J287" s="54"/>
      <c r="K287" s="123" t="s">
        <v>77</v>
      </c>
      <c r="L287" s="54" t="str">
        <f>'Cuadro Gral'!W287</f>
        <v>-</v>
      </c>
      <c r="M287" s="54" t="str">
        <f>'Cuadro Gral'!X287</f>
        <v>-</v>
      </c>
      <c r="N287" s="54" t="str">
        <f>'Cuadro Gral'!Y287</f>
        <v>-</v>
      </c>
      <c r="O287" s="54" t="str">
        <f>'Cuadro Gral'!Z287</f>
        <v>-</v>
      </c>
      <c r="P287" s="54" t="str">
        <f>'Cuadro Gral'!AA287</f>
        <v>-</v>
      </c>
      <c r="Q287" s="54" t="str">
        <f>'Cuadro Gral'!AB287</f>
        <v>-</v>
      </c>
      <c r="R287" s="54" t="str">
        <f>'Cuadro Gral'!AC287</f>
        <v>-</v>
      </c>
      <c r="S287" s="206"/>
      <c r="T287" s="123" t="s">
        <v>77</v>
      </c>
      <c r="U287" s="54" t="str">
        <f>'Cuadro Gral'!AC287</f>
        <v>-</v>
      </c>
      <c r="V287" s="54" t="str">
        <f>'Cuadro Gral'!AD287</f>
        <v>-</v>
      </c>
      <c r="W287" s="54" t="str">
        <f>'Cuadro Gral'!AE287</f>
        <v>-</v>
      </c>
      <c r="X287" s="54" t="str">
        <f>'Cuadro Gral'!AF287</f>
        <v>-</v>
      </c>
      <c r="Y287" s="54" t="str">
        <f>'Cuadro Gral'!AG287</f>
        <v>-</v>
      </c>
      <c r="Z287" s="54" t="str">
        <f>'Cuadro Gral'!AH287</f>
        <v>-</v>
      </c>
      <c r="AA287" s="54" t="str">
        <f>'Cuadro Gral'!AI287</f>
        <v>-</v>
      </c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</row>
    <row r="288" spans="1:45" x14ac:dyDescent="0.25">
      <c r="A288" s="151"/>
      <c r="B288" s="125" t="s">
        <v>167</v>
      </c>
      <c r="C288" s="79">
        <f>'Cuadro Gral'!Q288</f>
        <v>0.72271741748976148</v>
      </c>
      <c r="D288" s="79">
        <f>'Cuadro Gral'!R288</f>
        <v>0.65198237885462607</v>
      </c>
      <c r="E288" s="79">
        <f>'Cuadro Gral'!S288</f>
        <v>-0.38907594463150041</v>
      </c>
      <c r="F288" s="79">
        <f>'Cuadro Gral'!T288</f>
        <v>-0.41029411764705853</v>
      </c>
      <c r="G288" s="79">
        <f>'Cuadro Gral'!U288</f>
        <v>-0.55624227441285534</v>
      </c>
      <c r="H288" s="79">
        <f>'Cuadro Gral'!V288</f>
        <v>1.0314707771355178</v>
      </c>
      <c r="I288" s="79">
        <f>'Cuadro Gral'!W288</f>
        <v>0.65947387562128712</v>
      </c>
      <c r="J288" s="79"/>
      <c r="K288" s="125" t="s">
        <v>167</v>
      </c>
      <c r="L288" s="79">
        <f>'Cuadro Gral'!W288</f>
        <v>0.65947387562128712</v>
      </c>
      <c r="M288" s="79">
        <f>'Cuadro Gral'!X288</f>
        <v>2.5509098786828424</v>
      </c>
      <c r="N288" s="79">
        <f>'Cuadro Gral'!Y288</f>
        <v>2.27319539368973</v>
      </c>
      <c r="O288" s="79">
        <f>'Cuadro Gral'!Z288</f>
        <v>3.0379746835443036</v>
      </c>
      <c r="P288" s="79">
        <f>'Cuadro Gral'!AA288</f>
        <v>1.1940854209882452</v>
      </c>
      <c r="Q288" s="79">
        <f>'Cuadro Gral'!AB288</f>
        <v>1.3040941359525433</v>
      </c>
      <c r="R288" s="79">
        <f>'Cuadro Gral'!AC288</f>
        <v>3.1170784103114935</v>
      </c>
      <c r="S288" s="120"/>
      <c r="T288" s="125" t="s">
        <v>167</v>
      </c>
      <c r="U288" s="120">
        <f>'Cuadro Gral'!AC288</f>
        <v>3.1170784103114935</v>
      </c>
      <c r="V288" s="120">
        <f>'Cuadro Gral'!AD288</f>
        <v>1.6984173032911067</v>
      </c>
      <c r="W288" s="120">
        <f>'Cuadro Gral'!AE288</f>
        <v>1.2310806320050753</v>
      </c>
      <c r="X288" s="120">
        <f>'Cuadro Gral'!AF288</f>
        <v>2.0287267933648243</v>
      </c>
      <c r="Y288" s="120">
        <f>'Cuadro Gral'!AG288</f>
        <v>2.0527476697578444</v>
      </c>
      <c r="Z288" s="120">
        <f>'Cuadro Gral'!AH288</f>
        <v>1.6983908045977012</v>
      </c>
      <c r="AA288" s="120">
        <f>'Cuadro Gral'!AI288</f>
        <v>2.2468152083025932</v>
      </c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</row>
    <row r="289" spans="1:45" x14ac:dyDescent="0.25">
      <c r="A289" s="151"/>
      <c r="B289" s="123" t="s">
        <v>69</v>
      </c>
      <c r="C289" s="79">
        <f>'Cuadro Gral'!Q289</f>
        <v>0.72271741748976148</v>
      </c>
      <c r="D289" s="79">
        <f>'Cuadro Gral'!R289</f>
        <v>0.26431718061674009</v>
      </c>
      <c r="E289" s="79">
        <f>'Cuadro Gral'!S289</f>
        <v>-0.39281705948372619</v>
      </c>
      <c r="F289" s="79">
        <f>'Cuadro Gral'!T289</f>
        <v>-0.41176470588235298</v>
      </c>
      <c r="G289" s="79">
        <f>'Cuadro Gral'!U289</f>
        <v>-0.90646889163576438</v>
      </c>
      <c r="H289" s="79">
        <f>'Cuadro Gral'!V289</f>
        <v>-6.4226075786769421E-2</v>
      </c>
      <c r="I289" s="79">
        <f>'Cuadro Gral'!W289</f>
        <v>-0.40004849072614856</v>
      </c>
      <c r="J289" s="79"/>
      <c r="K289" s="123" t="s">
        <v>69</v>
      </c>
      <c r="L289" s="79">
        <f>'Cuadro Gral'!W289</f>
        <v>-0.40004849072614856</v>
      </c>
      <c r="M289" s="79">
        <f>'Cuadro Gral'!X289</f>
        <v>-0.25996533795493937</v>
      </c>
      <c r="N289" s="79">
        <f>'Cuadro Gral'!Y289</f>
        <v>-0.92687950566426369</v>
      </c>
      <c r="O289" s="79">
        <f>'Cuadro Gral'!Z289</f>
        <v>5.3701572688914463E-2</v>
      </c>
      <c r="P289" s="79">
        <f>'Cuadro Gral'!AA289</f>
        <v>-1.1169618637306526</v>
      </c>
      <c r="Q289" s="79">
        <f>'Cuadro Gral'!AB289</f>
        <v>-0.82174462705436147</v>
      </c>
      <c r="R289" s="79">
        <f>'Cuadro Gral'!AC289</f>
        <v>0.65520945220193338</v>
      </c>
      <c r="S289" s="120"/>
      <c r="T289" s="123" t="s">
        <v>69</v>
      </c>
      <c r="U289" s="79">
        <f>'Cuadro Gral'!AC289</f>
        <v>0.65520945220193338</v>
      </c>
      <c r="V289" s="79">
        <f>'Cuadro Gral'!AD289</f>
        <v>-0.92834348709022341</v>
      </c>
      <c r="W289" s="79">
        <f>'Cuadro Gral'!AE289</f>
        <v>-1.5256336666565964</v>
      </c>
      <c r="X289" s="79">
        <f>'Cuadro Gral'!AF289</f>
        <v>0.41195210370207624</v>
      </c>
      <c r="Y289" s="79">
        <f>'Cuadro Gral'!AG289</f>
        <v>0.42217109788202933</v>
      </c>
      <c r="Z289" s="79">
        <f>'Cuadro Gral'!AH289</f>
        <v>0.39356321839080455</v>
      </c>
      <c r="AA289" s="79">
        <f>'Cuadro Gral'!AI289</f>
        <v>-0.20658108307510697</v>
      </c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</row>
    <row r="290" spans="1:45" x14ac:dyDescent="0.25">
      <c r="A290" s="151"/>
      <c r="B290" s="123" t="s">
        <v>78</v>
      </c>
      <c r="C290" s="79">
        <f>'Cuadro Gral'!Q290</f>
        <v>0.72271741748976148</v>
      </c>
      <c r="D290" s="79">
        <f>'Cuadro Gral'!R290</f>
        <v>0.26431718061674009</v>
      </c>
      <c r="E290" s="79">
        <f>'Cuadro Gral'!S290</f>
        <v>-0.39281705948372619</v>
      </c>
      <c r="F290" s="79">
        <f>'Cuadro Gral'!T290</f>
        <v>-0.41176470588235298</v>
      </c>
      <c r="G290" s="79">
        <f>'Cuadro Gral'!U290</f>
        <v>-0.90646889163576438</v>
      </c>
      <c r="H290" s="79">
        <f>'Cuadro Gral'!V290</f>
        <v>-0.20552344251766216</v>
      </c>
      <c r="I290" s="79">
        <f>'Cuadro Gral'!W290</f>
        <v>-0.3273124015032125</v>
      </c>
      <c r="J290" s="79"/>
      <c r="K290" s="123" t="s">
        <v>78</v>
      </c>
      <c r="L290" s="79">
        <f>'Cuadro Gral'!W290</f>
        <v>-0.3273124015032125</v>
      </c>
      <c r="M290" s="79" t="str">
        <f>'Cuadro Gral'!X290</f>
        <v>-</v>
      </c>
      <c r="N290" s="79" t="str">
        <f>'Cuadro Gral'!Y290</f>
        <v>-</v>
      </c>
      <c r="O290" s="79" t="str">
        <f>'Cuadro Gral'!Z290</f>
        <v>-</v>
      </c>
      <c r="P290" s="79" t="str">
        <f>'Cuadro Gral'!AA290</f>
        <v>-</v>
      </c>
      <c r="Q290" s="79" t="str">
        <f>'Cuadro Gral'!AB290</f>
        <v>-</v>
      </c>
      <c r="R290" s="79" t="str">
        <f>'Cuadro Gral'!AC290</f>
        <v>-</v>
      </c>
      <c r="S290" s="120"/>
      <c r="T290" s="123" t="s">
        <v>78</v>
      </c>
      <c r="U290" s="79" t="str">
        <f>'Cuadro Gral'!AC290</f>
        <v>-</v>
      </c>
      <c r="V290" s="79" t="str">
        <f>'Cuadro Gral'!AD290</f>
        <v>-</v>
      </c>
      <c r="W290" s="79" t="str">
        <f>'Cuadro Gral'!AE290</f>
        <v>-</v>
      </c>
      <c r="X290" s="79">
        <f>'Cuadro Gral'!AF290</f>
        <v>1.6395693727342633</v>
      </c>
      <c r="Y290" s="79">
        <f>'Cuadro Gral'!AG290</f>
        <v>0.42217109788202933</v>
      </c>
      <c r="Z290" s="79">
        <f>'Cuadro Gral'!AH290</f>
        <v>0.39356321839080455</v>
      </c>
      <c r="AA290" s="79">
        <f>'Cuadro Gral'!AI290</f>
        <v>-0.20658108307510697</v>
      </c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</row>
    <row r="291" spans="1:45" x14ac:dyDescent="0.25">
      <c r="A291" s="151"/>
      <c r="B291" s="123" t="s">
        <v>79</v>
      </c>
      <c r="C291" s="79">
        <f>'Cuadro Gral'!Q291</f>
        <v>0.72271741748976148</v>
      </c>
      <c r="D291" s="79">
        <f>'Cuadro Gral'!R291</f>
        <v>0.26431718061674009</v>
      </c>
      <c r="E291" s="79">
        <f>'Cuadro Gral'!S291</f>
        <v>-0.39281705948372619</v>
      </c>
      <c r="F291" s="79">
        <f>'Cuadro Gral'!T291</f>
        <v>-0.41176470588235298</v>
      </c>
      <c r="G291" s="79">
        <f>'Cuadro Gral'!U291</f>
        <v>-0.90646889163576438</v>
      </c>
      <c r="H291" s="79">
        <f>'Cuadro Gral'!V291</f>
        <v>-6.4226075786769421E-2</v>
      </c>
      <c r="I291" s="79">
        <f>'Cuadro Gral'!W291</f>
        <v>-0.40004849072614856</v>
      </c>
      <c r="J291" s="79"/>
      <c r="K291" s="123" t="s">
        <v>79</v>
      </c>
      <c r="L291" s="79">
        <f>'Cuadro Gral'!W291</f>
        <v>-0.40004849072614856</v>
      </c>
      <c r="M291" s="79">
        <f>'Cuadro Gral'!X291</f>
        <v>-0.25996533795493937</v>
      </c>
      <c r="N291" s="79">
        <f>'Cuadro Gral'!Y291</f>
        <v>-0.92687950566426369</v>
      </c>
      <c r="O291" s="79">
        <f>'Cuadro Gral'!Z291</f>
        <v>5.3701572688914463E-2</v>
      </c>
      <c r="P291" s="79">
        <f>'Cuadro Gral'!AA291</f>
        <v>-1.1169618637306526</v>
      </c>
      <c r="Q291" s="79">
        <f>'Cuadro Gral'!AB291</f>
        <v>-1.1134882816298746</v>
      </c>
      <c r="R291" s="79">
        <f>'Cuadro Gral'!AC291</f>
        <v>0.65520945220193338</v>
      </c>
      <c r="S291" s="120"/>
      <c r="T291" s="123" t="s">
        <v>79</v>
      </c>
      <c r="U291" s="79">
        <f>'Cuadro Gral'!AC291</f>
        <v>0.65520945220193338</v>
      </c>
      <c r="V291" s="79">
        <f>'Cuadro Gral'!AD291</f>
        <v>-0.92834348709022341</v>
      </c>
      <c r="W291" s="79">
        <f>'Cuadro Gral'!AE291</f>
        <v>-1.5256336666565964</v>
      </c>
      <c r="X291" s="79">
        <f>'Cuadro Gral'!AF291</f>
        <v>0.41195210370207624</v>
      </c>
      <c r="Y291" s="79">
        <f>'Cuadro Gral'!AG291</f>
        <v>0.42217109788202933</v>
      </c>
      <c r="Z291" s="79">
        <f>'Cuadro Gral'!AH291</f>
        <v>0.39356321839080455</v>
      </c>
      <c r="AA291" s="79">
        <f>'Cuadro Gral'!AI291</f>
        <v>-0.20658108307510697</v>
      </c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</row>
    <row r="292" spans="1:45" x14ac:dyDescent="0.25">
      <c r="A292" s="151"/>
      <c r="B292" s="123" t="s">
        <v>75</v>
      </c>
      <c r="C292" s="54" t="str">
        <f>'Cuadro Gral'!Q292</f>
        <v>-</v>
      </c>
      <c r="D292" s="79">
        <f>'Cuadro Gral'!R292</f>
        <v>0.6563876651982381</v>
      </c>
      <c r="E292" s="79">
        <f>'Cuadro Gral'!S292</f>
        <v>-0.3198653198653203</v>
      </c>
      <c r="F292" s="79">
        <f>'Cuadro Gral'!T292</f>
        <v>-0.22205882352941125</v>
      </c>
      <c r="G292" s="79">
        <f>'Cuadro Gral'!U292</f>
        <v>-0.55624227441285534</v>
      </c>
      <c r="H292" s="79">
        <f>'Cuadro Gral'!V292</f>
        <v>1.0314707771355178</v>
      </c>
      <c r="I292" s="79">
        <f>'Cuadro Gral'!W292</f>
        <v>0.65947387562128712</v>
      </c>
      <c r="J292" s="79"/>
      <c r="K292" s="123" t="s">
        <v>75</v>
      </c>
      <c r="L292" s="79">
        <f>'Cuadro Gral'!W292</f>
        <v>0.65947387562128712</v>
      </c>
      <c r="M292" s="79">
        <f>'Cuadro Gral'!X292</f>
        <v>2.5509098786828424</v>
      </c>
      <c r="N292" s="79">
        <f>'Cuadro Gral'!Y292</f>
        <v>2.27319539368973</v>
      </c>
      <c r="O292" s="79">
        <f>'Cuadro Gral'!Z292</f>
        <v>3.0379746835443036</v>
      </c>
      <c r="P292" s="79">
        <f>'Cuadro Gral'!AA292</f>
        <v>1.1940854209882452</v>
      </c>
      <c r="Q292" s="79">
        <f>'Cuadro Gral'!AB292</f>
        <v>1.3040941359525433</v>
      </c>
      <c r="R292" s="79">
        <f>'Cuadro Gral'!AC292</f>
        <v>3.1170784103114935</v>
      </c>
      <c r="S292" s="120"/>
      <c r="T292" s="123" t="s">
        <v>75</v>
      </c>
      <c r="U292" s="79">
        <f>'Cuadro Gral'!AC292</f>
        <v>3.1170784103114935</v>
      </c>
      <c r="V292" s="79">
        <f>'Cuadro Gral'!AD292</f>
        <v>1.6984173032911067</v>
      </c>
      <c r="W292" s="79">
        <f>'Cuadro Gral'!AE292</f>
        <v>1.2310806320050753</v>
      </c>
      <c r="X292" s="79">
        <f>'Cuadro Gral'!AF292</f>
        <v>2.0287267933648243</v>
      </c>
      <c r="Y292" s="79">
        <f>'Cuadro Gral'!AG292</f>
        <v>2.0527476697578444</v>
      </c>
      <c r="Z292" s="79">
        <f>'Cuadro Gral'!AH292</f>
        <v>1.6983908045977012</v>
      </c>
      <c r="AA292" s="79">
        <f>'Cuadro Gral'!AI292</f>
        <v>2.2468152083025932</v>
      </c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</row>
    <row r="293" spans="1:45" x14ac:dyDescent="0.25">
      <c r="A293" s="151"/>
      <c r="B293" s="123" t="s">
        <v>76</v>
      </c>
      <c r="C293" s="54" t="str">
        <f>'Cuadro Gral'!Q293</f>
        <v>-</v>
      </c>
      <c r="D293" s="54" t="str">
        <f>'Cuadro Gral'!R293</f>
        <v>-</v>
      </c>
      <c r="E293" s="54" t="str">
        <f>'Cuadro Gral'!S293</f>
        <v>-</v>
      </c>
      <c r="F293" s="54" t="str">
        <f>'Cuadro Gral'!T293</f>
        <v>-</v>
      </c>
      <c r="G293" s="54" t="str">
        <f>'Cuadro Gral'!U293</f>
        <v>-</v>
      </c>
      <c r="H293" s="54" t="str">
        <f>'Cuadro Gral'!V293</f>
        <v>-</v>
      </c>
      <c r="I293" s="54" t="str">
        <f>'Cuadro Gral'!W293</f>
        <v>-</v>
      </c>
      <c r="J293" s="54"/>
      <c r="K293" s="123" t="s">
        <v>76</v>
      </c>
      <c r="L293" s="54" t="str">
        <f>'Cuadro Gral'!W293</f>
        <v>-</v>
      </c>
      <c r="M293" s="54" t="str">
        <f>'Cuadro Gral'!X293</f>
        <v>-</v>
      </c>
      <c r="N293" s="54" t="str">
        <f>'Cuadro Gral'!Y293</f>
        <v>-</v>
      </c>
      <c r="O293" s="54" t="str">
        <f>'Cuadro Gral'!Z293</f>
        <v>-</v>
      </c>
      <c r="P293" s="54" t="str">
        <f>'Cuadro Gral'!AA293</f>
        <v>-</v>
      </c>
      <c r="Q293" s="54" t="str">
        <f>'Cuadro Gral'!AB293</f>
        <v>-</v>
      </c>
      <c r="R293" s="54" t="str">
        <f>'Cuadro Gral'!AC293</f>
        <v>-</v>
      </c>
      <c r="S293" s="206"/>
      <c r="T293" s="123" t="s">
        <v>76</v>
      </c>
      <c r="U293" s="54" t="str">
        <f>'Cuadro Gral'!AC293</f>
        <v>-</v>
      </c>
      <c r="V293" s="54" t="str">
        <f>'Cuadro Gral'!AD293</f>
        <v>-</v>
      </c>
      <c r="W293" s="54" t="str">
        <f>'Cuadro Gral'!AE293</f>
        <v>-</v>
      </c>
      <c r="X293" s="54" t="str">
        <f>'Cuadro Gral'!AF293</f>
        <v>-</v>
      </c>
      <c r="Y293" s="54" t="str">
        <f>'Cuadro Gral'!AG293</f>
        <v>-</v>
      </c>
      <c r="Z293" s="54" t="str">
        <f>'Cuadro Gral'!AH293</f>
        <v>-</v>
      </c>
      <c r="AA293" s="54" t="str">
        <f>'Cuadro Gral'!AI293</f>
        <v>-</v>
      </c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</row>
    <row r="294" spans="1:45" x14ac:dyDescent="0.25">
      <c r="A294" s="151"/>
      <c r="B294" s="123" t="s">
        <v>77</v>
      </c>
      <c r="C294" s="54" t="str">
        <f>'Cuadro Gral'!Q294</f>
        <v>-</v>
      </c>
      <c r="D294" s="54" t="str">
        <f>'Cuadro Gral'!R294</f>
        <v>-</v>
      </c>
      <c r="E294" s="54" t="str">
        <f>'Cuadro Gral'!S294</f>
        <v>-</v>
      </c>
      <c r="F294" s="54" t="str">
        <f>'Cuadro Gral'!T294</f>
        <v>-</v>
      </c>
      <c r="G294" s="54" t="str">
        <f>'Cuadro Gral'!U294</f>
        <v>-</v>
      </c>
      <c r="H294" s="54" t="str">
        <f>'Cuadro Gral'!V294</f>
        <v>-</v>
      </c>
      <c r="I294" s="54" t="str">
        <f>'Cuadro Gral'!W294</f>
        <v>-</v>
      </c>
      <c r="J294" s="54"/>
      <c r="K294" s="123" t="s">
        <v>77</v>
      </c>
      <c r="L294" s="54" t="str">
        <f>'Cuadro Gral'!W294</f>
        <v>-</v>
      </c>
      <c r="M294" s="54" t="str">
        <f>'Cuadro Gral'!X294</f>
        <v>-</v>
      </c>
      <c r="N294" s="54" t="str">
        <f>'Cuadro Gral'!Y294</f>
        <v>-</v>
      </c>
      <c r="O294" s="54" t="str">
        <f>'Cuadro Gral'!Z294</f>
        <v>-</v>
      </c>
      <c r="P294" s="54" t="str">
        <f>'Cuadro Gral'!AA294</f>
        <v>-</v>
      </c>
      <c r="Q294" s="54" t="str">
        <f>'Cuadro Gral'!AB294</f>
        <v>-</v>
      </c>
      <c r="R294" s="54" t="str">
        <f>'Cuadro Gral'!AC294</f>
        <v>-</v>
      </c>
      <c r="S294" s="206"/>
      <c r="T294" s="123" t="s">
        <v>77</v>
      </c>
      <c r="U294" s="54" t="str">
        <f>'Cuadro Gral'!AC294</f>
        <v>-</v>
      </c>
      <c r="V294" s="54" t="str">
        <f>'Cuadro Gral'!AD294</f>
        <v>-</v>
      </c>
      <c r="W294" s="54" t="str">
        <f>'Cuadro Gral'!AE294</f>
        <v>-</v>
      </c>
      <c r="X294" s="54" t="str">
        <f>'Cuadro Gral'!AF294</f>
        <v>-</v>
      </c>
      <c r="Y294" s="54" t="str">
        <f>'Cuadro Gral'!AG294</f>
        <v>-</v>
      </c>
      <c r="Z294" s="54" t="str">
        <f>'Cuadro Gral'!AH294</f>
        <v>-</v>
      </c>
      <c r="AA294" s="54" t="str">
        <f>'Cuadro Gral'!AI294</f>
        <v>-</v>
      </c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</row>
    <row r="295" spans="1:45" x14ac:dyDescent="0.25">
      <c r="A295" s="151"/>
      <c r="B295" s="28" t="s">
        <v>82</v>
      </c>
      <c r="C295" s="120">
        <f>'Cuadro Gral'!Q295</f>
        <v>0.68417248855697421</v>
      </c>
      <c r="D295" s="120">
        <f>'Cuadro Gral'!R295</f>
        <v>0.92951541850220276</v>
      </c>
      <c r="E295" s="120">
        <f>'Cuadro Gral'!S295</f>
        <v>-1.3468013468013467</v>
      </c>
      <c r="F295" s="120">
        <f>'Cuadro Gral'!T295</f>
        <v>-1.0147058823529411</v>
      </c>
      <c r="G295" s="120">
        <f>'Cuadro Gral'!U295</f>
        <v>-0.23760472462573823</v>
      </c>
      <c r="H295" s="120">
        <f>'Cuadro Gral'!V295</f>
        <v>-0.53949903660886322</v>
      </c>
      <c r="I295" s="120">
        <f>'Cuadro Gral'!W295</f>
        <v>-0.8728330706752333</v>
      </c>
      <c r="J295" s="120"/>
      <c r="K295" s="28" t="s">
        <v>82</v>
      </c>
      <c r="L295" s="120">
        <f>'Cuadro Gral'!W295</f>
        <v>-0.8728330706752333</v>
      </c>
      <c r="M295" s="120">
        <f>'Cuadro Gral'!X295</f>
        <v>-0.8286395147313691</v>
      </c>
      <c r="N295" s="120">
        <f>'Cuadro Gral'!Y295</f>
        <v>-1.8050744312330309</v>
      </c>
      <c r="O295" s="120">
        <f>'Cuadro Gral'!Z295</f>
        <v>0.2032988108937476</v>
      </c>
      <c r="P295" s="120">
        <f>'Cuadro Gral'!AA295</f>
        <v>-0.22605180575501305</v>
      </c>
      <c r="Q295" s="120">
        <f>'Cuadro Gral'!AB295</f>
        <v>-0.72352426334727227</v>
      </c>
      <c r="R295" s="120">
        <f>'Cuadro Gral'!AC295</f>
        <v>1.4321518080916577E-2</v>
      </c>
      <c r="S295" s="120"/>
      <c r="T295" s="28" t="s">
        <v>82</v>
      </c>
      <c r="U295" s="120">
        <f>'Cuadro Gral'!AC295</f>
        <v>1.4321518080916577E-2</v>
      </c>
      <c r="V295" s="120">
        <f>'Cuadro Gral'!AD295</f>
        <v>0.28011475356993198</v>
      </c>
      <c r="W295" s="120">
        <f>'Cuadro Gral'!AE295</f>
        <v>-1.0310866741186067</v>
      </c>
      <c r="X295" s="120">
        <f>'Cuadro Gral'!AF295</f>
        <v>0.27683181368779519</v>
      </c>
      <c r="Y295" s="120">
        <f>'Cuadro Gral'!AG295</f>
        <v>0.63586556933804528</v>
      </c>
      <c r="Z295" s="120">
        <f>'Cuadro Gral'!AH295</f>
        <v>0.90409195402298848</v>
      </c>
      <c r="AA295" s="120">
        <f>'Cuadro Gral'!AI295</f>
        <v>-0.26642401587067371</v>
      </c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</row>
    <row r="296" spans="1:45" x14ac:dyDescent="0.25">
      <c r="A296" s="151"/>
      <c r="B296" s="202" t="s">
        <v>218</v>
      </c>
      <c r="C296" s="301">
        <f>'Cuadro Gral'!Q296</f>
        <v>-1.2923163277954726</v>
      </c>
      <c r="D296" s="301">
        <f>'Cuadro Gral'!R296</f>
        <v>-0.24534292994522855</v>
      </c>
      <c r="E296" s="301">
        <f>'Cuadro Gral'!S296</f>
        <v>2.2763167653035494</v>
      </c>
      <c r="F296" s="301">
        <f>'Cuadro Gral'!T296</f>
        <v>-0.33209546444840554</v>
      </c>
      <c r="G296" s="301">
        <f>'Cuadro Gral'!U296</f>
        <v>-0.7771011577272029</v>
      </c>
      <c r="H296" s="301">
        <f>'Cuadro Gral'!V296</f>
        <v>0.301894311983125</v>
      </c>
      <c r="I296" s="301">
        <f>'Cuadro Gral'!W296</f>
        <v>0.33333403406637008</v>
      </c>
      <c r="J296" s="120"/>
      <c r="K296" s="202" t="s">
        <v>218</v>
      </c>
      <c r="L296" s="301">
        <f>'Cuadro Gral'!W296</f>
        <v>0.33333403406637008</v>
      </c>
      <c r="M296" s="301">
        <f>'Cuadro Gral'!X296</f>
        <v>-4.4193555943864204E-2</v>
      </c>
      <c r="N296" s="301">
        <f>'Cuadro Gral'!Y296</f>
        <v>0.97643491650166181</v>
      </c>
      <c r="O296" s="301">
        <f>'Cuadro Gral'!Z296</f>
        <v>-2.0083732421267784</v>
      </c>
      <c r="P296" s="301">
        <f>'Cuadro Gral'!AA296</f>
        <v>0.42935061664876062</v>
      </c>
      <c r="Q296" s="301">
        <f>'Cuadro Gral'!AB296</f>
        <v>0.49747245759225922</v>
      </c>
      <c r="R296" s="301">
        <f>'Cuadro Gral'!AC296</f>
        <v>-0.7378457814281888</v>
      </c>
      <c r="S296" s="120"/>
      <c r="T296" s="202" t="s">
        <v>218</v>
      </c>
      <c r="U296" s="301">
        <f>'Cuadro Gral'!AC296</f>
        <v>-0.7378457814281888</v>
      </c>
      <c r="V296" s="301">
        <f>'Cuadro Gral'!AD296</f>
        <v>-0.2657932354890154</v>
      </c>
      <c r="W296" s="301">
        <f>'Cuadro Gral'!AE296</f>
        <v>1.3112014276885386</v>
      </c>
      <c r="X296" s="301">
        <f>'Cuadro Gral'!AF296</f>
        <v>-1.3079184878064019</v>
      </c>
      <c r="Y296" s="301">
        <f>'Cuadro Gral'!AG296</f>
        <v>-0.35903375565025009</v>
      </c>
      <c r="Z296" s="301">
        <f>'Cuadro Gral'!AH296</f>
        <v>-0.2682263846849432</v>
      </c>
      <c r="AA296" s="301">
        <f>'Cuadro Gral'!AI296</f>
        <v>1.1705159698936622</v>
      </c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</row>
    <row r="297" spans="1:45" x14ac:dyDescent="0.25">
      <c r="A297" s="151"/>
      <c r="B297" s="14"/>
      <c r="C297" s="116"/>
      <c r="D297" s="116"/>
      <c r="E297" s="116"/>
      <c r="F297" s="116"/>
      <c r="G297" s="116"/>
      <c r="H297" s="116"/>
      <c r="I297" s="116"/>
      <c r="J297" s="116"/>
      <c r="K297" s="14"/>
      <c r="L297" s="116"/>
      <c r="M297" s="116"/>
      <c r="N297" s="116"/>
      <c r="O297" s="116"/>
      <c r="P297" s="116"/>
      <c r="Q297" s="116"/>
      <c r="R297" s="116"/>
      <c r="S297" s="116"/>
      <c r="T297" s="14"/>
      <c r="U297" s="116"/>
      <c r="V297" s="116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</row>
    <row r="298" spans="1:45" x14ac:dyDescent="0.25">
      <c r="A298" s="151"/>
      <c r="B298" s="36" t="s">
        <v>292</v>
      </c>
      <c r="C298" s="116"/>
      <c r="D298" s="116"/>
      <c r="E298" s="116"/>
      <c r="F298" s="116"/>
      <c r="G298" s="116"/>
      <c r="H298" s="116"/>
      <c r="I298" s="116"/>
      <c r="J298" s="116"/>
      <c r="K298" s="36" t="s">
        <v>282</v>
      </c>
      <c r="L298" s="116"/>
      <c r="M298" s="116"/>
      <c r="N298" s="116"/>
      <c r="O298" s="116"/>
      <c r="P298" s="116"/>
      <c r="Q298" s="116"/>
      <c r="R298" s="116"/>
      <c r="S298" s="116"/>
      <c r="T298" s="36" t="s">
        <v>292</v>
      </c>
      <c r="U298" s="116"/>
      <c r="V298" s="116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</row>
    <row r="299" spans="1:45" x14ac:dyDescent="0.25">
      <c r="A299" s="151"/>
      <c r="B299" s="9"/>
      <c r="C299" s="10">
        <v>1934</v>
      </c>
      <c r="D299" s="10">
        <v>1935</v>
      </c>
      <c r="E299" s="10">
        <v>1936</v>
      </c>
      <c r="F299" s="10">
        <v>1937</v>
      </c>
      <c r="G299" s="10">
        <v>1938</v>
      </c>
      <c r="H299" s="10">
        <v>1939</v>
      </c>
      <c r="I299" s="10">
        <v>1940</v>
      </c>
      <c r="J299" s="21"/>
      <c r="K299" s="9"/>
      <c r="L299" s="10">
        <v>1940</v>
      </c>
      <c r="M299" s="10">
        <v>1941</v>
      </c>
      <c r="N299" s="10">
        <v>1942</v>
      </c>
      <c r="O299" s="10">
        <v>1943</v>
      </c>
      <c r="P299" s="10">
        <v>1944</v>
      </c>
      <c r="Q299" s="10">
        <v>1945</v>
      </c>
      <c r="R299" s="10">
        <v>1946</v>
      </c>
      <c r="S299" s="21"/>
      <c r="T299" s="9"/>
      <c r="U299" s="10">
        <v>1946</v>
      </c>
      <c r="V299" s="10">
        <v>1947</v>
      </c>
      <c r="W299" s="10">
        <v>1948</v>
      </c>
      <c r="X299" s="10">
        <v>1949</v>
      </c>
      <c r="Y299" s="10">
        <v>1950</v>
      </c>
      <c r="Z299" s="10">
        <v>1951</v>
      </c>
      <c r="AA299" s="10">
        <v>1952</v>
      </c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</row>
    <row r="300" spans="1:45" ht="15.75" customHeight="1" x14ac:dyDescent="0.25">
      <c r="A300" s="6"/>
      <c r="B300" s="36" t="s">
        <v>253</v>
      </c>
      <c r="C300" s="4" t="str">
        <f>'Cuadro Gral'!Q300</f>
        <v>-</v>
      </c>
      <c r="D300" s="4" t="str">
        <f>'Cuadro Gral'!R300</f>
        <v>-</v>
      </c>
      <c r="E300" s="4" t="str">
        <f>'Cuadro Gral'!S300</f>
        <v>-</v>
      </c>
      <c r="F300" s="4" t="str">
        <f>'Cuadro Gral'!T300</f>
        <v>-</v>
      </c>
      <c r="G300" s="4" t="str">
        <f>'Cuadro Gral'!U300</f>
        <v>-</v>
      </c>
      <c r="H300" s="4" t="str">
        <f>'Cuadro Gral'!V300</f>
        <v>-</v>
      </c>
      <c r="I300" s="4" t="str">
        <f>'Cuadro Gral'!W300</f>
        <v>-</v>
      </c>
      <c r="J300" s="30"/>
      <c r="K300" s="36" t="s">
        <v>253</v>
      </c>
      <c r="L300" s="4" t="str">
        <f>'Cuadro Gral'!W300</f>
        <v>-</v>
      </c>
      <c r="M300" s="4" t="str">
        <f>'Cuadro Gral'!X300</f>
        <v>-</v>
      </c>
      <c r="N300" s="4" t="str">
        <f>'Cuadro Gral'!Y300</f>
        <v>-</v>
      </c>
      <c r="O300" s="4" t="str">
        <f>'Cuadro Gral'!Z300</f>
        <v>-</v>
      </c>
      <c r="P300" s="4" t="str">
        <f>'Cuadro Gral'!AA300</f>
        <v>-</v>
      </c>
      <c r="Q300" s="4" t="str">
        <f>'Cuadro Gral'!AB300</f>
        <v>-</v>
      </c>
      <c r="R300" s="4" t="str">
        <f>'Cuadro Gral'!AC300</f>
        <v>-</v>
      </c>
      <c r="S300" s="30"/>
      <c r="T300" s="36" t="s">
        <v>253</v>
      </c>
      <c r="U300" s="4" t="str">
        <f>'Cuadro Gral'!AC300</f>
        <v>-</v>
      </c>
      <c r="V300" s="4" t="str">
        <f>'Cuadro Gral'!AD300</f>
        <v>-</v>
      </c>
      <c r="W300" s="4" t="str">
        <f>'Cuadro Gral'!AE300</f>
        <v>-</v>
      </c>
      <c r="X300" s="4" t="str">
        <f>'Cuadro Gral'!AF300</f>
        <v>-</v>
      </c>
      <c r="Y300" s="4" t="str">
        <f>'Cuadro Gral'!AG300</f>
        <v>-</v>
      </c>
      <c r="Z300" s="4" t="str">
        <f>'Cuadro Gral'!AH300</f>
        <v>-</v>
      </c>
      <c r="AA300" s="4" t="str">
        <f>'Cuadro Gral'!AI300</f>
        <v>-</v>
      </c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</row>
    <row r="301" spans="1:45" x14ac:dyDescent="0.25">
      <c r="A301" s="151"/>
      <c r="B301" s="14" t="s">
        <v>80</v>
      </c>
      <c r="C301" s="4" t="str">
        <f>'Cuadro Gral'!Q301</f>
        <v>-</v>
      </c>
      <c r="D301" s="4" t="str">
        <f>'Cuadro Gral'!R301</f>
        <v>-</v>
      </c>
      <c r="E301" s="4" t="str">
        <f>'Cuadro Gral'!S301</f>
        <v>-</v>
      </c>
      <c r="F301" s="4" t="str">
        <f>'Cuadro Gral'!T301</f>
        <v>-</v>
      </c>
      <c r="G301" s="4" t="str">
        <f>'Cuadro Gral'!U301</f>
        <v>-</v>
      </c>
      <c r="H301" s="4" t="str">
        <f>'Cuadro Gral'!V301</f>
        <v>-</v>
      </c>
      <c r="I301" s="4" t="str">
        <f>'Cuadro Gral'!W301</f>
        <v>-</v>
      </c>
      <c r="J301" s="30"/>
      <c r="K301" s="14" t="s">
        <v>80</v>
      </c>
      <c r="L301" s="4" t="str">
        <f>'Cuadro Gral'!W301</f>
        <v>-</v>
      </c>
      <c r="M301" s="4" t="str">
        <f>'Cuadro Gral'!X301</f>
        <v>-</v>
      </c>
      <c r="N301" s="4" t="str">
        <f>'Cuadro Gral'!Y301</f>
        <v>-</v>
      </c>
      <c r="O301" s="4" t="str">
        <f>'Cuadro Gral'!Z301</f>
        <v>-</v>
      </c>
      <c r="P301" s="4" t="str">
        <f>'Cuadro Gral'!AA301</f>
        <v>-</v>
      </c>
      <c r="Q301" s="4" t="str">
        <f>'Cuadro Gral'!AB301</f>
        <v>-</v>
      </c>
      <c r="R301" s="4" t="str">
        <f>'Cuadro Gral'!AC301</f>
        <v>-</v>
      </c>
      <c r="S301" s="30"/>
      <c r="T301" s="14" t="s">
        <v>80</v>
      </c>
      <c r="U301" s="4" t="str">
        <f>'Cuadro Gral'!AC301</f>
        <v>-</v>
      </c>
      <c r="V301" s="4" t="str">
        <f>'Cuadro Gral'!AD301</f>
        <v>-</v>
      </c>
      <c r="W301" s="4" t="str">
        <f>'Cuadro Gral'!AE301</f>
        <v>-</v>
      </c>
      <c r="X301" s="4" t="str">
        <f>'Cuadro Gral'!AF301</f>
        <v>-</v>
      </c>
      <c r="Y301" s="4" t="str">
        <f>'Cuadro Gral'!AG301</f>
        <v>-</v>
      </c>
      <c r="Z301" s="4" t="str">
        <f>'Cuadro Gral'!AH301</f>
        <v>-</v>
      </c>
      <c r="AA301" s="4" t="str">
        <f>'Cuadro Gral'!AI301</f>
        <v>-</v>
      </c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</row>
    <row r="302" spans="1:45" x14ac:dyDescent="0.25">
      <c r="A302" s="151"/>
      <c r="B302" s="14" t="s">
        <v>81</v>
      </c>
      <c r="C302" s="4" t="str">
        <f>'Cuadro Gral'!Q302</f>
        <v>-</v>
      </c>
      <c r="D302" s="4" t="str">
        <f>'Cuadro Gral'!R302</f>
        <v>-</v>
      </c>
      <c r="E302" s="4" t="str">
        <f>'Cuadro Gral'!S302</f>
        <v>-</v>
      </c>
      <c r="F302" s="4" t="str">
        <f>'Cuadro Gral'!T302</f>
        <v>-</v>
      </c>
      <c r="G302" s="4" t="str">
        <f>'Cuadro Gral'!U302</f>
        <v>-</v>
      </c>
      <c r="H302" s="4" t="str">
        <f>'Cuadro Gral'!V302</f>
        <v>-</v>
      </c>
      <c r="I302" s="4" t="str">
        <f>'Cuadro Gral'!W302</f>
        <v>-</v>
      </c>
      <c r="J302" s="30"/>
      <c r="K302" s="14" t="s">
        <v>81</v>
      </c>
      <c r="L302" s="4" t="str">
        <f>'Cuadro Gral'!W302</f>
        <v>-</v>
      </c>
      <c r="M302" s="4" t="str">
        <f>'Cuadro Gral'!X302</f>
        <v>-</v>
      </c>
      <c r="N302" s="4" t="str">
        <f>'Cuadro Gral'!Y302</f>
        <v>-</v>
      </c>
      <c r="O302" s="4" t="str">
        <f>'Cuadro Gral'!Z302</f>
        <v>-</v>
      </c>
      <c r="P302" s="4" t="str">
        <f>'Cuadro Gral'!AA302</f>
        <v>-</v>
      </c>
      <c r="Q302" s="4" t="str">
        <f>'Cuadro Gral'!AB302</f>
        <v>-</v>
      </c>
      <c r="R302" s="4" t="str">
        <f>'Cuadro Gral'!AC302</f>
        <v>-</v>
      </c>
      <c r="S302" s="30"/>
      <c r="T302" s="14" t="s">
        <v>81</v>
      </c>
      <c r="U302" s="4" t="str">
        <f>'Cuadro Gral'!AC302</f>
        <v>-</v>
      </c>
      <c r="V302" s="4" t="str">
        <f>'Cuadro Gral'!AD302</f>
        <v>-</v>
      </c>
      <c r="W302" s="4" t="str">
        <f>'Cuadro Gral'!AE302</f>
        <v>-</v>
      </c>
      <c r="X302" s="4" t="str">
        <f>'Cuadro Gral'!AF302</f>
        <v>-</v>
      </c>
      <c r="Y302" s="4" t="str">
        <f>'Cuadro Gral'!AG302</f>
        <v>-</v>
      </c>
      <c r="Z302" s="4" t="str">
        <f>'Cuadro Gral'!AH302</f>
        <v>-</v>
      </c>
      <c r="AA302" s="4" t="str">
        <f>'Cuadro Gral'!AI302</f>
        <v>-</v>
      </c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</row>
    <row r="303" spans="1:45" x14ac:dyDescent="0.25">
      <c r="A303" s="288"/>
      <c r="B303" s="40" t="s">
        <v>14</v>
      </c>
      <c r="C303" s="4"/>
      <c r="D303" s="4"/>
      <c r="E303" s="4"/>
      <c r="F303" s="4"/>
      <c r="G303" s="4"/>
      <c r="H303" s="4"/>
      <c r="I303" s="4"/>
      <c r="J303" s="30"/>
      <c r="K303" s="40" t="s">
        <v>14</v>
      </c>
      <c r="L303" s="4"/>
      <c r="M303" s="4"/>
      <c r="N303" s="4"/>
      <c r="O303" s="4"/>
      <c r="P303" s="4"/>
      <c r="Q303" s="4"/>
      <c r="R303" s="4"/>
      <c r="S303" s="30"/>
      <c r="T303" s="40" t="s">
        <v>14</v>
      </c>
      <c r="U303" s="4"/>
      <c r="V303" s="4"/>
      <c r="W303" s="4"/>
      <c r="X303" s="4"/>
      <c r="Y303" s="4"/>
      <c r="Z303" s="4"/>
      <c r="AA303" s="4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</row>
    <row r="304" spans="1:45" x14ac:dyDescent="0.25">
      <c r="A304" s="288"/>
      <c r="B304" s="31" t="s">
        <v>84</v>
      </c>
      <c r="C304" s="13">
        <f>'Cuadro Gral'!Q304</f>
        <v>315.41638888888883</v>
      </c>
      <c r="D304" s="13">
        <f>'Cuadro Gral'!R304</f>
        <v>322.40916666666658</v>
      </c>
      <c r="E304" s="13">
        <f>'Cuadro Gral'!S304</f>
        <v>329.37083333333322</v>
      </c>
      <c r="F304" s="13">
        <f>'Cuadro Gral'!T304</f>
        <v>336.69861111111101</v>
      </c>
      <c r="G304" s="13">
        <f>'Cuadro Gral'!U304</f>
        <v>273.88754842280025</v>
      </c>
      <c r="H304" s="13">
        <f>'Cuadro Gral'!V304</f>
        <v>233.61048573631453</v>
      </c>
      <c r="I304" s="13">
        <f>'Cuadro Gral'!W304</f>
        <v>265.5028306742152</v>
      </c>
      <c r="J304" s="138"/>
      <c r="K304" s="31" t="s">
        <v>84</v>
      </c>
      <c r="L304" s="13">
        <f>'Cuadro Gral'!W304</f>
        <v>265.5028306742152</v>
      </c>
      <c r="M304" s="13">
        <f>'Cuadro Gral'!X304</f>
        <v>271.01284781861898</v>
      </c>
      <c r="N304" s="13">
        <f>'Cuadro Gral'!Y304</f>
        <v>276.29855670103092</v>
      </c>
      <c r="O304" s="13">
        <f>'Cuadro Gral'!Z304</f>
        <v>49.563748712667362</v>
      </c>
      <c r="P304" s="13">
        <f>'Cuadro Gral'!AA304</f>
        <v>49.580769230769221</v>
      </c>
      <c r="Q304" s="13">
        <f>'Cuadro Gral'!AB304</f>
        <v>49.572257510729614</v>
      </c>
      <c r="R304" s="13">
        <f>'Cuadro Gral'!AC304</f>
        <v>49.529742710120068</v>
      </c>
      <c r="S304" s="138"/>
      <c r="T304" s="31" t="s">
        <v>84</v>
      </c>
      <c r="U304" s="13">
        <f>'Cuadro Gral'!AC304</f>
        <v>49.529742710120068</v>
      </c>
      <c r="V304" s="13">
        <f>'Cuadro Gral'!AD304</f>
        <v>49.512757201646089</v>
      </c>
      <c r="W304" s="13">
        <f>'Cuadro Gral'!AE304</f>
        <v>42.483213182286306</v>
      </c>
      <c r="X304" s="13">
        <f>'Cuadro Gral'!AF304</f>
        <v>30.109737023211196</v>
      </c>
      <c r="Y304" s="13">
        <f>'Cuadro Gral'!AG304</f>
        <v>27.845554484088716</v>
      </c>
      <c r="Z304" s="13">
        <f>'Cuadro Gral'!AH304</f>
        <v>506.2</v>
      </c>
      <c r="AA304" s="13">
        <f>'Cuadro Gral'!AI304</f>
        <v>444.03833494675712</v>
      </c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</row>
    <row r="305" spans="1:45" x14ac:dyDescent="0.25">
      <c r="A305" s="288"/>
      <c r="B305" s="26" t="s">
        <v>15</v>
      </c>
      <c r="C305" s="13">
        <f>'Cuadro Gral'!Q305</f>
        <v>27.354830161406895</v>
      </c>
      <c r="D305" s="13">
        <f>'Cuadro Gral'!R305</f>
        <v>25.565484581497795</v>
      </c>
      <c r="E305" s="13">
        <f>'Cuadro Gral'!S305</f>
        <v>22.179854096520764</v>
      </c>
      <c r="F305" s="13">
        <f>'Cuadro Gral'!T305</f>
        <v>17.825220588235293</v>
      </c>
      <c r="G305" s="13">
        <f>'Cuadro Gral'!U305</f>
        <v>16.993366295838481</v>
      </c>
      <c r="H305" s="13">
        <f>'Cuadro Gral'!V305</f>
        <v>16.216698779704561</v>
      </c>
      <c r="I305" s="13">
        <f>'Cuadro Gral'!W305</f>
        <v>15.634379924839376</v>
      </c>
      <c r="J305" s="138"/>
      <c r="K305" s="26" t="s">
        <v>15</v>
      </c>
      <c r="L305" s="13">
        <f>'Cuadro Gral'!W305</f>
        <v>15.634379924839376</v>
      </c>
      <c r="M305" s="13">
        <f>'Cuadro Gral'!X305</f>
        <v>14.242461005199306</v>
      </c>
      <c r="N305" s="13">
        <f>'Cuadro Gral'!Y305</f>
        <v>12.546091189963487</v>
      </c>
      <c r="O305" s="13">
        <f>'Cuadro Gral'!Z305</f>
        <v>1.8460452627541237</v>
      </c>
      <c r="P305" s="13">
        <f>'Cuadro Gral'!AA305</f>
        <v>1.2798893675868304</v>
      </c>
      <c r="Q305" s="13">
        <f>'Cuadro Gral'!AB305</f>
        <v>1.1700476514635807</v>
      </c>
      <c r="R305" s="13">
        <f>'Cuadro Gral'!AC305</f>
        <v>0.86155388471177952</v>
      </c>
      <c r="S305" s="138"/>
      <c r="T305" s="26" t="s">
        <v>15</v>
      </c>
      <c r="U305" s="13">
        <f>'Cuadro Gral'!AC305</f>
        <v>0.86155388471177952</v>
      </c>
      <c r="V305" s="13">
        <f>'Cuadro Gral'!AD305</f>
        <v>0.77565677078296746</v>
      </c>
      <c r="W305" s="13">
        <f>'Cuadro Gral'!AE305</f>
        <v>0.72696293163348535</v>
      </c>
      <c r="X305" s="13">
        <f>'Cuadro Gral'!AF305</f>
        <v>0.66085905745358664</v>
      </c>
      <c r="Y305" s="13">
        <f>'Cuadro Gral'!AG305</f>
        <v>0.57071840239072169</v>
      </c>
      <c r="Z305" s="13">
        <f>'Cuadro Gral'!AH305</f>
        <v>8.0324824521072777</v>
      </c>
      <c r="AA305" s="13">
        <f>'Cuadro Gral'!AI305</f>
        <v>6.2669978522125485</v>
      </c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</row>
    <row r="306" spans="1:45" x14ac:dyDescent="0.25">
      <c r="A306" s="288"/>
      <c r="B306" s="26" t="s">
        <v>83</v>
      </c>
      <c r="C306" s="4" t="str">
        <f>'Cuadro Gral'!Q306</f>
        <v>-</v>
      </c>
      <c r="D306" s="4" t="str">
        <f>'Cuadro Gral'!R306</f>
        <v>-</v>
      </c>
      <c r="E306" s="4" t="str">
        <f>'Cuadro Gral'!S306</f>
        <v>-</v>
      </c>
      <c r="F306" s="4" t="str">
        <f>'Cuadro Gral'!T306</f>
        <v>-</v>
      </c>
      <c r="G306" s="4" t="str">
        <f>'Cuadro Gral'!U306</f>
        <v>-</v>
      </c>
      <c r="H306" s="4" t="str">
        <f>'Cuadro Gral'!V306</f>
        <v>-</v>
      </c>
      <c r="I306" s="4" t="str">
        <f>'Cuadro Gral'!W306</f>
        <v>-</v>
      </c>
      <c r="J306" s="30"/>
      <c r="K306" s="26" t="s">
        <v>83</v>
      </c>
      <c r="L306" s="4" t="str">
        <f>'Cuadro Gral'!W306</f>
        <v>-</v>
      </c>
      <c r="M306" s="4" t="str">
        <f>'Cuadro Gral'!X306</f>
        <v>-</v>
      </c>
      <c r="N306" s="4" t="str">
        <f>'Cuadro Gral'!Y306</f>
        <v>-</v>
      </c>
      <c r="O306" s="4" t="str">
        <f>'Cuadro Gral'!Z306</f>
        <v>-</v>
      </c>
      <c r="P306" s="4" t="str">
        <f>'Cuadro Gral'!AA306</f>
        <v>-</v>
      </c>
      <c r="Q306" s="4" t="str">
        <f>'Cuadro Gral'!AB306</f>
        <v>-</v>
      </c>
      <c r="R306" s="4" t="str">
        <f>'Cuadro Gral'!AC306</f>
        <v>-</v>
      </c>
      <c r="S306" s="30"/>
      <c r="T306" s="26" t="s">
        <v>83</v>
      </c>
      <c r="U306" s="4" t="str">
        <f>'Cuadro Gral'!AC306</f>
        <v>-</v>
      </c>
      <c r="V306" s="4" t="str">
        <f>'Cuadro Gral'!AD306</f>
        <v>-</v>
      </c>
      <c r="W306" s="4" t="str">
        <f>'Cuadro Gral'!AE306</f>
        <v>-</v>
      </c>
      <c r="X306" s="4" t="str">
        <f>'Cuadro Gral'!AF306</f>
        <v>-</v>
      </c>
      <c r="Y306" s="4" t="str">
        <f>'Cuadro Gral'!AG306</f>
        <v>-</v>
      </c>
      <c r="Z306" s="4" t="str">
        <f>'Cuadro Gral'!AH306</f>
        <v>-</v>
      </c>
      <c r="AA306" s="4" t="str">
        <f>'Cuadro Gral'!AI306</f>
        <v>-</v>
      </c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</row>
    <row r="307" spans="1:45" x14ac:dyDescent="0.25">
      <c r="A307" s="288"/>
      <c r="B307" s="41" t="s">
        <v>15</v>
      </c>
      <c r="C307" s="203" t="str">
        <f>'Cuadro Gral'!Q307</f>
        <v>-</v>
      </c>
      <c r="D307" s="203" t="str">
        <f>'Cuadro Gral'!R307</f>
        <v>-</v>
      </c>
      <c r="E307" s="203" t="str">
        <f>'Cuadro Gral'!S307</f>
        <v>-</v>
      </c>
      <c r="F307" s="203" t="str">
        <f>'Cuadro Gral'!T307</f>
        <v>-</v>
      </c>
      <c r="G307" s="203" t="str">
        <f>'Cuadro Gral'!U307</f>
        <v>-</v>
      </c>
      <c r="H307" s="203" t="str">
        <f>'Cuadro Gral'!V307</f>
        <v>-</v>
      </c>
      <c r="I307" s="203" t="str">
        <f>'Cuadro Gral'!W307</f>
        <v>-</v>
      </c>
      <c r="J307" s="30"/>
      <c r="K307" s="41" t="s">
        <v>15</v>
      </c>
      <c r="L307" s="203" t="str">
        <f>'Cuadro Gral'!W307</f>
        <v>-</v>
      </c>
      <c r="M307" s="203" t="str">
        <f>'Cuadro Gral'!X307</f>
        <v>-</v>
      </c>
      <c r="N307" s="203" t="str">
        <f>'Cuadro Gral'!Y307</f>
        <v>-</v>
      </c>
      <c r="O307" s="203" t="str">
        <f>'Cuadro Gral'!Z307</f>
        <v>-</v>
      </c>
      <c r="P307" s="203" t="str">
        <f>'Cuadro Gral'!AA307</f>
        <v>-</v>
      </c>
      <c r="Q307" s="203" t="str">
        <f>'Cuadro Gral'!AB307</f>
        <v>-</v>
      </c>
      <c r="R307" s="203" t="str">
        <f>'Cuadro Gral'!AC307</f>
        <v>-</v>
      </c>
      <c r="S307" s="30"/>
      <c r="T307" s="41" t="s">
        <v>15</v>
      </c>
      <c r="U307" s="203" t="str">
        <f>'Cuadro Gral'!AC307</f>
        <v>-</v>
      </c>
      <c r="V307" s="203" t="str">
        <f>'Cuadro Gral'!AD307</f>
        <v>-</v>
      </c>
      <c r="W307" s="203" t="str">
        <f>'Cuadro Gral'!AE307</f>
        <v>-</v>
      </c>
      <c r="X307" s="203" t="str">
        <f>'Cuadro Gral'!AF307</f>
        <v>-</v>
      </c>
      <c r="Y307" s="203" t="str">
        <f>'Cuadro Gral'!AG307</f>
        <v>-</v>
      </c>
      <c r="Z307" s="203" t="str">
        <f>'Cuadro Gral'!AH307</f>
        <v>-</v>
      </c>
      <c r="AA307" s="203" t="str">
        <f>'Cuadro Gral'!AI307</f>
        <v>-</v>
      </c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</row>
    <row r="308" spans="1:45" ht="15.75" customHeight="1" x14ac:dyDescent="0.25">
      <c r="A308" s="288"/>
      <c r="B308" s="229"/>
      <c r="C308" s="229"/>
      <c r="D308" s="229"/>
      <c r="E308" s="229"/>
      <c r="F308" s="229"/>
      <c r="G308" s="229"/>
      <c r="H308" s="229"/>
      <c r="I308" s="229"/>
      <c r="J308" s="283"/>
      <c r="K308" s="283"/>
      <c r="L308" s="283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</row>
    <row r="309" spans="1:45" ht="15.75" customHeight="1" x14ac:dyDescent="0.25">
      <c r="A309" s="288"/>
      <c r="B309" s="36" t="s">
        <v>283</v>
      </c>
      <c r="C309" s="229"/>
      <c r="D309" s="229"/>
      <c r="E309" s="229"/>
      <c r="F309" s="229"/>
      <c r="G309" s="229"/>
      <c r="H309" s="229"/>
      <c r="I309" s="229"/>
      <c r="J309" s="283"/>
      <c r="K309" s="36" t="s">
        <v>283</v>
      </c>
      <c r="L309" s="283"/>
      <c r="M309" s="229"/>
      <c r="N309" s="229"/>
      <c r="O309" s="229"/>
      <c r="P309" s="229"/>
      <c r="Q309" s="229"/>
      <c r="R309" s="229"/>
      <c r="S309" s="229"/>
      <c r="T309" s="36" t="s">
        <v>283</v>
      </c>
      <c r="U309" s="229"/>
      <c r="V309" s="229"/>
      <c r="W309" s="229"/>
      <c r="X309" s="229"/>
      <c r="Y309" s="229"/>
      <c r="Z309" s="229"/>
      <c r="AA309" s="229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</row>
    <row r="310" spans="1:45" ht="15.75" customHeight="1" x14ac:dyDescent="0.25">
      <c r="A310" s="288"/>
      <c r="B310" s="9"/>
      <c r="C310" s="10">
        <v>1934</v>
      </c>
      <c r="D310" s="10">
        <v>1935</v>
      </c>
      <c r="E310" s="10">
        <v>1936</v>
      </c>
      <c r="F310" s="10">
        <v>1937</v>
      </c>
      <c r="G310" s="10">
        <v>1938</v>
      </c>
      <c r="H310" s="10">
        <v>1939</v>
      </c>
      <c r="I310" s="10">
        <v>1940</v>
      </c>
      <c r="J310" s="21"/>
      <c r="K310" s="9"/>
      <c r="L310" s="10">
        <v>1940</v>
      </c>
      <c r="M310" s="10">
        <v>1941</v>
      </c>
      <c r="N310" s="10">
        <v>1942</v>
      </c>
      <c r="O310" s="10">
        <v>1943</v>
      </c>
      <c r="P310" s="10">
        <v>1944</v>
      </c>
      <c r="Q310" s="10">
        <v>1945</v>
      </c>
      <c r="R310" s="10">
        <v>1946</v>
      </c>
      <c r="S310" s="229"/>
      <c r="T310" s="9"/>
      <c r="U310" s="10">
        <v>1946</v>
      </c>
      <c r="V310" s="10">
        <v>1947</v>
      </c>
      <c r="W310" s="10">
        <v>1948</v>
      </c>
      <c r="X310" s="10">
        <v>1949</v>
      </c>
      <c r="Y310" s="10">
        <v>1950</v>
      </c>
      <c r="Z310" s="10">
        <v>1951</v>
      </c>
      <c r="AA310" s="10">
        <v>1952</v>
      </c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</row>
    <row r="311" spans="1:45" ht="15.75" customHeight="1" x14ac:dyDescent="0.25">
      <c r="A311" s="288"/>
      <c r="B311" s="7" t="s">
        <v>234</v>
      </c>
      <c r="C311" s="184">
        <f>'Cuadro Gral'!Q311</f>
        <v>98</v>
      </c>
      <c r="D311" s="184">
        <f>'Cuadro Gral'!R311</f>
        <v>137</v>
      </c>
      <c r="E311" s="184">
        <f>'Cuadro Gral'!S311</f>
        <v>168</v>
      </c>
      <c r="F311" s="184">
        <f>'Cuadro Gral'!T311</f>
        <v>192</v>
      </c>
      <c r="G311" s="184">
        <f>'Cuadro Gral'!U311</f>
        <v>198</v>
      </c>
      <c r="H311" s="184">
        <f>'Cuadro Gral'!V311</f>
        <v>233</v>
      </c>
      <c r="I311" s="184">
        <f>'Cuadro Gral'!W311</f>
        <v>290</v>
      </c>
      <c r="J311" s="184"/>
      <c r="K311" s="7" t="s">
        <v>234</v>
      </c>
      <c r="L311" s="184">
        <f>'Cuadro Gral'!W311</f>
        <v>290</v>
      </c>
      <c r="M311" s="184">
        <f>'Cuadro Gral'!X311</f>
        <v>337</v>
      </c>
      <c r="N311" s="184">
        <f>'Cuadro Gral'!Y311</f>
        <v>464</v>
      </c>
      <c r="O311" s="184">
        <f>'Cuadro Gral'!Z311</f>
        <v>568</v>
      </c>
      <c r="P311" s="184">
        <f>'Cuadro Gral'!AA311</f>
        <v>657</v>
      </c>
      <c r="Q311" s="184">
        <f>'Cuadro Gral'!AB311</f>
        <v>848</v>
      </c>
      <c r="R311" s="184">
        <f>'Cuadro Gral'!AC311</f>
        <v>999</v>
      </c>
      <c r="S311" s="229"/>
      <c r="T311" s="7" t="s">
        <v>234</v>
      </c>
      <c r="U311" s="184">
        <f>'Cuadro Gral'!AC311</f>
        <v>999</v>
      </c>
      <c r="V311" s="184">
        <f>'Cuadro Gral'!AD311</f>
        <v>1310</v>
      </c>
      <c r="W311" s="184">
        <f>'Cuadro Gral'!AE311</f>
        <v>1539</v>
      </c>
      <c r="X311" s="184">
        <f>'Cuadro Gral'!AF311</f>
        <v>1956</v>
      </c>
      <c r="Y311" s="184">
        <f>'Cuadro Gral'!AG311</f>
        <v>2672</v>
      </c>
      <c r="Z311" s="184">
        <f>'Cuadro Gral'!AH311</f>
        <v>2836</v>
      </c>
      <c r="AA311" s="184">
        <f>'Cuadro Gral'!AI311</f>
        <v>3280</v>
      </c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</row>
    <row r="312" spans="1:45" ht="15.75" customHeight="1" x14ac:dyDescent="0.25">
      <c r="A312" s="288"/>
      <c r="B312" s="164" t="s">
        <v>235</v>
      </c>
      <c r="C312" s="184">
        <f>'Cuadro Gral'!Q312</f>
        <v>10</v>
      </c>
      <c r="D312" s="184">
        <f>'Cuadro Gral'!R312</f>
        <v>30</v>
      </c>
      <c r="E312" s="184">
        <f>'Cuadro Gral'!S312</f>
        <v>32</v>
      </c>
      <c r="F312" s="184">
        <f>'Cuadro Gral'!T312</f>
        <v>34</v>
      </c>
      <c r="G312" s="184">
        <f>'Cuadro Gral'!U312</f>
        <v>36</v>
      </c>
      <c r="H312" s="184">
        <f>'Cuadro Gral'!V312</f>
        <v>39</v>
      </c>
      <c r="I312" s="184">
        <f>'Cuadro Gral'!W312</f>
        <v>45</v>
      </c>
      <c r="J312" s="184"/>
      <c r="K312" s="164" t="s">
        <v>235</v>
      </c>
      <c r="L312" s="184">
        <f>'Cuadro Gral'!W312</f>
        <v>45</v>
      </c>
      <c r="M312" s="184">
        <f>'Cuadro Gral'!X312</f>
        <v>59</v>
      </c>
      <c r="N312" s="184">
        <f>'Cuadro Gral'!Y312</f>
        <v>65</v>
      </c>
      <c r="O312" s="184">
        <f>'Cuadro Gral'!Z312</f>
        <v>86</v>
      </c>
      <c r="P312" s="184">
        <f>'Cuadro Gral'!AA312</f>
        <v>124</v>
      </c>
      <c r="Q312" s="184">
        <f>'Cuadro Gral'!AB312</f>
        <v>146</v>
      </c>
      <c r="R312" s="184">
        <f>'Cuadro Gral'!AC312</f>
        <v>194</v>
      </c>
      <c r="S312" s="229"/>
      <c r="T312" s="164" t="s">
        <v>235</v>
      </c>
      <c r="U312" s="184">
        <f>'Cuadro Gral'!AC312</f>
        <v>194</v>
      </c>
      <c r="V312" s="184">
        <f>'Cuadro Gral'!AD312</f>
        <v>261</v>
      </c>
      <c r="W312" s="184">
        <f>'Cuadro Gral'!AE312</f>
        <v>320</v>
      </c>
      <c r="X312" s="184">
        <f>'Cuadro Gral'!AF312</f>
        <v>459</v>
      </c>
      <c r="Y312" s="184">
        <f>'Cuadro Gral'!AG312</f>
        <v>516</v>
      </c>
      <c r="Z312" s="184">
        <f>'Cuadro Gral'!AH312</f>
        <v>581</v>
      </c>
      <c r="AA312" s="184">
        <f>'Cuadro Gral'!AI312</f>
        <v>562</v>
      </c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</row>
    <row r="313" spans="1:45" ht="15.75" customHeight="1" x14ac:dyDescent="0.25">
      <c r="A313" s="288"/>
      <c r="B313" s="164" t="s">
        <v>236</v>
      </c>
      <c r="C313" s="240" t="str">
        <f>'Cuadro Gral'!Q313</f>
        <v>-</v>
      </c>
      <c r="D313" s="240" t="str">
        <f>'Cuadro Gral'!R313</f>
        <v>-</v>
      </c>
      <c r="E313" s="240" t="str">
        <f>'Cuadro Gral'!S313</f>
        <v>-</v>
      </c>
      <c r="F313" s="240" t="str">
        <f>'Cuadro Gral'!T313</f>
        <v>-</v>
      </c>
      <c r="G313" s="184">
        <f>'Cuadro Gral'!U313</f>
        <v>3</v>
      </c>
      <c r="H313" s="184">
        <f>'Cuadro Gral'!V313</f>
        <v>27</v>
      </c>
      <c r="I313" s="184">
        <f>'Cuadro Gral'!W313</f>
        <v>60</v>
      </c>
      <c r="J313" s="184"/>
      <c r="K313" s="164" t="s">
        <v>236</v>
      </c>
      <c r="L313" s="184">
        <f>'Cuadro Gral'!W313</f>
        <v>60</v>
      </c>
      <c r="M313" s="184">
        <f>'Cuadro Gral'!X313</f>
        <v>28</v>
      </c>
      <c r="N313" s="184">
        <f>'Cuadro Gral'!Y313</f>
        <v>38</v>
      </c>
      <c r="O313" s="184">
        <f>'Cuadro Gral'!Z313</f>
        <v>36</v>
      </c>
      <c r="P313" s="184">
        <f>'Cuadro Gral'!AA313</f>
        <v>63</v>
      </c>
      <c r="Q313" s="184">
        <f>'Cuadro Gral'!AB313</f>
        <v>132</v>
      </c>
      <c r="R313" s="184">
        <f>'Cuadro Gral'!AC313</f>
        <v>153</v>
      </c>
      <c r="S313" s="229"/>
      <c r="T313" s="164" t="s">
        <v>236</v>
      </c>
      <c r="U313" s="184">
        <f>'Cuadro Gral'!AC313</f>
        <v>153</v>
      </c>
      <c r="V313" s="184">
        <f>'Cuadro Gral'!AD313</f>
        <v>168</v>
      </c>
      <c r="W313" s="184">
        <f>'Cuadro Gral'!AE313</f>
        <v>279</v>
      </c>
      <c r="X313" s="184">
        <f>'Cuadro Gral'!AF313</f>
        <v>472</v>
      </c>
      <c r="Y313" s="184">
        <f>'Cuadro Gral'!AG313</f>
        <v>796</v>
      </c>
      <c r="Z313" s="184">
        <f>'Cuadro Gral'!AH313</f>
        <v>732</v>
      </c>
      <c r="AA313" s="184">
        <f>'Cuadro Gral'!AI313</f>
        <v>697</v>
      </c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</row>
    <row r="314" spans="1:45" ht="15.75" customHeight="1" x14ac:dyDescent="0.25">
      <c r="A314" s="288"/>
      <c r="B314" s="233" t="s">
        <v>237</v>
      </c>
      <c r="C314" s="184">
        <f>'Cuadro Gral'!Q314</f>
        <v>75</v>
      </c>
      <c r="D314" s="184">
        <f>'Cuadro Gral'!R314</f>
        <v>93</v>
      </c>
      <c r="E314" s="184">
        <f>'Cuadro Gral'!S314</f>
        <v>122</v>
      </c>
      <c r="F314" s="184">
        <f>'Cuadro Gral'!T314</f>
        <v>140</v>
      </c>
      <c r="G314" s="184">
        <f>'Cuadro Gral'!U314</f>
        <v>139</v>
      </c>
      <c r="H314" s="184">
        <f>'Cuadro Gral'!V314</f>
        <v>144</v>
      </c>
      <c r="I314" s="184">
        <f>'Cuadro Gral'!W314</f>
        <v>152</v>
      </c>
      <c r="J314" s="184"/>
      <c r="K314" s="233" t="s">
        <v>237</v>
      </c>
      <c r="L314" s="184">
        <f>'Cuadro Gral'!W314</f>
        <v>152</v>
      </c>
      <c r="M314" s="184">
        <f>'Cuadro Gral'!X314</f>
        <v>189</v>
      </c>
      <c r="N314" s="184">
        <f>'Cuadro Gral'!Y314</f>
        <v>300</v>
      </c>
      <c r="O314" s="184">
        <f>'Cuadro Gral'!Z314</f>
        <v>387</v>
      </c>
      <c r="P314" s="184">
        <f>'Cuadro Gral'!AA314</f>
        <v>388</v>
      </c>
      <c r="Q314" s="184">
        <f>'Cuadro Gral'!AB314</f>
        <v>460</v>
      </c>
      <c r="R314" s="184">
        <f>'Cuadro Gral'!AC314</f>
        <v>526</v>
      </c>
      <c r="S314" s="229"/>
      <c r="T314" s="233" t="s">
        <v>237</v>
      </c>
      <c r="U314" s="184">
        <f>'Cuadro Gral'!AC314</f>
        <v>526</v>
      </c>
      <c r="V314" s="184">
        <f>'Cuadro Gral'!AD314</f>
        <v>674</v>
      </c>
      <c r="W314" s="184">
        <f>'Cuadro Gral'!AE314</f>
        <v>681</v>
      </c>
      <c r="X314" s="184">
        <f>'Cuadro Gral'!AF314</f>
        <v>758</v>
      </c>
      <c r="Y314" s="184">
        <f>'Cuadro Gral'!AG314</f>
        <v>1079</v>
      </c>
      <c r="Z314" s="184">
        <f>'Cuadro Gral'!AH314</f>
        <v>1158</v>
      </c>
      <c r="AA314" s="184">
        <f>'Cuadro Gral'!AI314</f>
        <v>1378</v>
      </c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</row>
    <row r="315" spans="1:45" ht="15.75" customHeight="1" x14ac:dyDescent="0.25">
      <c r="A315" s="288"/>
      <c r="B315" s="164" t="s">
        <v>238</v>
      </c>
      <c r="C315" s="184">
        <f>'Cuadro Gral'!Q315</f>
        <v>13</v>
      </c>
      <c r="D315" s="184">
        <f>'Cuadro Gral'!R315</f>
        <v>14</v>
      </c>
      <c r="E315" s="184">
        <f>'Cuadro Gral'!S315</f>
        <v>14</v>
      </c>
      <c r="F315" s="184">
        <f>'Cuadro Gral'!T315</f>
        <v>18</v>
      </c>
      <c r="G315" s="184">
        <f>'Cuadro Gral'!U315</f>
        <v>20</v>
      </c>
      <c r="H315" s="184">
        <f>'Cuadro Gral'!V315</f>
        <v>22</v>
      </c>
      <c r="I315" s="184">
        <f>'Cuadro Gral'!W315</f>
        <v>29</v>
      </c>
      <c r="J315" s="184"/>
      <c r="K315" s="164" t="s">
        <v>238</v>
      </c>
      <c r="L315" s="184">
        <f>'Cuadro Gral'!W315</f>
        <v>29</v>
      </c>
      <c r="M315" s="184">
        <f>'Cuadro Gral'!X315</f>
        <v>54</v>
      </c>
      <c r="N315" s="184">
        <f>'Cuadro Gral'!Y315</f>
        <v>54</v>
      </c>
      <c r="O315" s="184">
        <f>'Cuadro Gral'!Z315</f>
        <v>51</v>
      </c>
      <c r="P315" s="184">
        <f>'Cuadro Gral'!AA315</f>
        <v>71</v>
      </c>
      <c r="Q315" s="184">
        <f>'Cuadro Gral'!AB315</f>
        <v>91</v>
      </c>
      <c r="R315" s="184">
        <f>'Cuadro Gral'!AC315</f>
        <v>106</v>
      </c>
      <c r="S315" s="229"/>
      <c r="T315" s="164" t="s">
        <v>238</v>
      </c>
      <c r="U315" s="184">
        <f>'Cuadro Gral'!AC315</f>
        <v>106</v>
      </c>
      <c r="V315" s="184">
        <f>'Cuadro Gral'!AD315</f>
        <v>181</v>
      </c>
      <c r="W315" s="184">
        <f>'Cuadro Gral'!AE315</f>
        <v>241</v>
      </c>
      <c r="X315" s="184">
        <f>'Cuadro Gral'!AF315</f>
        <v>236</v>
      </c>
      <c r="Y315" s="184">
        <f>'Cuadro Gral'!AG315</f>
        <v>256</v>
      </c>
      <c r="Z315" s="184">
        <f>'Cuadro Gral'!AH315</f>
        <v>345</v>
      </c>
      <c r="AA315" s="184">
        <f>'Cuadro Gral'!AI315</f>
        <v>600</v>
      </c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</row>
    <row r="316" spans="1:45" ht="15.75" customHeight="1" x14ac:dyDescent="0.25">
      <c r="A316" s="288"/>
      <c r="B316" s="164" t="s">
        <v>239</v>
      </c>
      <c r="C316" s="240" t="str">
        <f>'Cuadro Gral'!Q316</f>
        <v>-</v>
      </c>
      <c r="D316" s="240" t="str">
        <f>'Cuadro Gral'!R316</f>
        <v>-</v>
      </c>
      <c r="E316" s="240" t="str">
        <f>'Cuadro Gral'!S316</f>
        <v>-</v>
      </c>
      <c r="F316" s="240" t="str">
        <f>'Cuadro Gral'!T316</f>
        <v>-</v>
      </c>
      <c r="G316" s="240" t="str">
        <f>'Cuadro Gral'!U316</f>
        <v>-</v>
      </c>
      <c r="H316" s="184">
        <f>'Cuadro Gral'!V316</f>
        <v>1</v>
      </c>
      <c r="I316" s="184">
        <f>'Cuadro Gral'!W316</f>
        <v>4</v>
      </c>
      <c r="J316" s="184"/>
      <c r="K316" s="164" t="s">
        <v>239</v>
      </c>
      <c r="L316" s="184">
        <f>'Cuadro Gral'!W316</f>
        <v>4</v>
      </c>
      <c r="M316" s="184">
        <f>'Cuadro Gral'!X316</f>
        <v>7</v>
      </c>
      <c r="N316" s="184">
        <f>'Cuadro Gral'!Y316</f>
        <v>7</v>
      </c>
      <c r="O316" s="184">
        <f>'Cuadro Gral'!Z316</f>
        <v>8</v>
      </c>
      <c r="P316" s="184">
        <f>'Cuadro Gral'!AA316</f>
        <v>11</v>
      </c>
      <c r="Q316" s="184">
        <f>'Cuadro Gral'!AB316</f>
        <v>19</v>
      </c>
      <c r="R316" s="184">
        <f>'Cuadro Gral'!AC316</f>
        <v>20</v>
      </c>
      <c r="S316" s="229"/>
      <c r="T316" s="164" t="s">
        <v>239</v>
      </c>
      <c r="U316" s="184">
        <f>'Cuadro Gral'!AC316</f>
        <v>20</v>
      </c>
      <c r="V316" s="184">
        <f>'Cuadro Gral'!AD316</f>
        <v>26</v>
      </c>
      <c r="W316" s="184">
        <f>'Cuadro Gral'!AE316</f>
        <v>18</v>
      </c>
      <c r="X316" s="184">
        <f>'Cuadro Gral'!AF316</f>
        <v>31</v>
      </c>
      <c r="Y316" s="184">
        <f>'Cuadro Gral'!AG316</f>
        <v>25</v>
      </c>
      <c r="Z316" s="184">
        <f>'Cuadro Gral'!AH316</f>
        <v>20</v>
      </c>
      <c r="AA316" s="184">
        <f>'Cuadro Gral'!AI316</f>
        <v>43</v>
      </c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</row>
    <row r="317" spans="1:45" ht="15.75" customHeight="1" x14ac:dyDescent="0.25">
      <c r="A317" s="288"/>
      <c r="B317" s="164" t="s">
        <v>240</v>
      </c>
      <c r="C317" s="240" t="str">
        <f>'Cuadro Gral'!Q317</f>
        <v>-</v>
      </c>
      <c r="D317" s="240" t="str">
        <f>'Cuadro Gral'!R317</f>
        <v>-</v>
      </c>
      <c r="E317" s="240" t="str">
        <f>'Cuadro Gral'!S317</f>
        <v>-</v>
      </c>
      <c r="F317" s="240" t="str">
        <f>'Cuadro Gral'!T317</f>
        <v>-</v>
      </c>
      <c r="G317" s="240" t="str">
        <f>'Cuadro Gral'!U317</f>
        <v>-</v>
      </c>
      <c r="H317" s="240" t="str">
        <f>'Cuadro Gral'!V317</f>
        <v>-</v>
      </c>
      <c r="I317" s="240" t="str">
        <f>'Cuadro Gral'!W317</f>
        <v>-</v>
      </c>
      <c r="J317" s="240"/>
      <c r="K317" s="164" t="s">
        <v>240</v>
      </c>
      <c r="L317" s="240" t="str">
        <f>'Cuadro Gral'!W317</f>
        <v>-</v>
      </c>
      <c r="M317" s="240" t="str">
        <f>'Cuadro Gral'!X317</f>
        <v>-</v>
      </c>
      <c r="N317" s="240" t="str">
        <f>'Cuadro Gral'!Y317</f>
        <v>-</v>
      </c>
      <c r="O317" s="240" t="str">
        <f>'Cuadro Gral'!Z317</f>
        <v>-</v>
      </c>
      <c r="P317" s="240" t="str">
        <f>'Cuadro Gral'!AA317</f>
        <v>-</v>
      </c>
      <c r="Q317" s="240" t="str">
        <f>'Cuadro Gral'!AB317</f>
        <v>-</v>
      </c>
      <c r="R317" s="240" t="str">
        <f>'Cuadro Gral'!AC317</f>
        <v>-</v>
      </c>
      <c r="S317" s="229"/>
      <c r="T317" s="164" t="s">
        <v>240</v>
      </c>
      <c r="U317" s="240" t="str">
        <f>'Cuadro Gral'!AC317</f>
        <v>-</v>
      </c>
      <c r="V317" s="240" t="str">
        <f>'Cuadro Gral'!AD317</f>
        <v>-</v>
      </c>
      <c r="W317" s="240" t="str">
        <f>'Cuadro Gral'!AE317</f>
        <v>-</v>
      </c>
      <c r="X317" s="240" t="str">
        <f>'Cuadro Gral'!AF317</f>
        <v>-</v>
      </c>
      <c r="Y317" s="240" t="str">
        <f>'Cuadro Gral'!AG317</f>
        <v>-</v>
      </c>
      <c r="Z317" s="240" t="str">
        <f>'Cuadro Gral'!AH317</f>
        <v>-</v>
      </c>
      <c r="AA317" s="240" t="str">
        <f>'Cuadro Gral'!AI317</f>
        <v>-</v>
      </c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</row>
    <row r="318" spans="1:45" ht="15.75" customHeight="1" x14ac:dyDescent="0.25">
      <c r="A318" s="288"/>
      <c r="B318" s="164" t="s">
        <v>241</v>
      </c>
      <c r="C318" s="240" t="str">
        <f>'Cuadro Gral'!Q318</f>
        <v>-</v>
      </c>
      <c r="D318" s="240" t="str">
        <f>'Cuadro Gral'!R318</f>
        <v>-</v>
      </c>
      <c r="E318" s="240" t="str">
        <f>'Cuadro Gral'!S318</f>
        <v>-</v>
      </c>
      <c r="F318" s="240" t="str">
        <f>'Cuadro Gral'!T318</f>
        <v>-</v>
      </c>
      <c r="G318" s="240" t="str">
        <f>'Cuadro Gral'!U318</f>
        <v>-</v>
      </c>
      <c r="H318" s="240" t="str">
        <f>'Cuadro Gral'!V318</f>
        <v>-</v>
      </c>
      <c r="I318" s="240" t="str">
        <f>'Cuadro Gral'!W318</f>
        <v>-</v>
      </c>
      <c r="J318" s="240"/>
      <c r="K318" s="164" t="s">
        <v>241</v>
      </c>
      <c r="L318" s="240" t="str">
        <f>'Cuadro Gral'!W318</f>
        <v>-</v>
      </c>
      <c r="M318" s="240" t="str">
        <f>'Cuadro Gral'!X318</f>
        <v>-</v>
      </c>
      <c r="N318" s="240" t="str">
        <f>'Cuadro Gral'!Y318</f>
        <v>-</v>
      </c>
      <c r="O318" s="240" t="str">
        <f>'Cuadro Gral'!Z318</f>
        <v>-</v>
      </c>
      <c r="P318" s="240" t="str">
        <f>'Cuadro Gral'!AA318</f>
        <v>-</v>
      </c>
      <c r="Q318" s="240" t="str">
        <f>'Cuadro Gral'!AB318</f>
        <v>-</v>
      </c>
      <c r="R318" s="240" t="str">
        <f>'Cuadro Gral'!AC318</f>
        <v>-</v>
      </c>
      <c r="S318" s="229"/>
      <c r="T318" s="164" t="s">
        <v>241</v>
      </c>
      <c r="U318" s="240" t="str">
        <f>'Cuadro Gral'!AC318</f>
        <v>-</v>
      </c>
      <c r="V318" s="240" t="str">
        <f>'Cuadro Gral'!AD318</f>
        <v>-</v>
      </c>
      <c r="W318" s="240" t="str">
        <f>'Cuadro Gral'!AE318</f>
        <v>-</v>
      </c>
      <c r="X318" s="240" t="str">
        <f>'Cuadro Gral'!AF318</f>
        <v>-</v>
      </c>
      <c r="Y318" s="240" t="str">
        <f>'Cuadro Gral'!AG318</f>
        <v>-</v>
      </c>
      <c r="Z318" s="240" t="str">
        <f>'Cuadro Gral'!AH318</f>
        <v>-</v>
      </c>
      <c r="AA318" s="240" t="str">
        <f>'Cuadro Gral'!AI318</f>
        <v>-</v>
      </c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</row>
    <row r="319" spans="1:45" ht="15.75" customHeight="1" x14ac:dyDescent="0.25">
      <c r="A319" s="288"/>
      <c r="B319" s="7" t="s">
        <v>244</v>
      </c>
      <c r="C319" s="183">
        <f>'Cuadro Gral'!Q319</f>
        <v>2.3608768971332208</v>
      </c>
      <c r="D319" s="183">
        <f>'Cuadro Gral'!R319</f>
        <v>3.0176211453744495</v>
      </c>
      <c r="E319" s="183">
        <f>'Cuadro Gral'!S319</f>
        <v>3.1425364758698096</v>
      </c>
      <c r="F319" s="183">
        <f>'Cuadro Gral'!T319</f>
        <v>2.8235294117647061</v>
      </c>
      <c r="G319" s="183">
        <f>'Cuadro Gral'!U319</f>
        <v>2.7194066749072929</v>
      </c>
      <c r="H319" s="183">
        <f>'Cuadro Gral'!V319</f>
        <v>2.9929351316634554</v>
      </c>
      <c r="I319" s="183">
        <f>'Cuadro Gral'!W319</f>
        <v>3.5155776457752452</v>
      </c>
      <c r="J319" s="183"/>
      <c r="K319" s="7" t="s">
        <v>244</v>
      </c>
      <c r="L319" s="183">
        <f>'Cuadro Gral'!W319</f>
        <v>3.5155776457752452</v>
      </c>
      <c r="M319" s="183">
        <f>'Cuadro Gral'!X319</f>
        <v>3.6503466204506063</v>
      </c>
      <c r="N319" s="183">
        <f>'Cuadro Gral'!Y319</f>
        <v>4.3441625315981645</v>
      </c>
      <c r="O319" s="183">
        <f>'Cuadro Gral'!Z319</f>
        <v>4.3574990410433445</v>
      </c>
      <c r="P319" s="183">
        <f>'Cuadro Gral'!AA319</f>
        <v>3.4944949736716135</v>
      </c>
      <c r="Q319" s="183">
        <f>'Cuadro Gral'!AB319</f>
        <v>4.1233103180005841</v>
      </c>
      <c r="R319" s="183">
        <f>'Cuadro Gral'!AC319</f>
        <v>3.5767991407089155</v>
      </c>
      <c r="S319" s="231"/>
      <c r="T319" s="7" t="s">
        <v>244</v>
      </c>
      <c r="U319" s="183">
        <f>'Cuadro Gral'!AC319</f>
        <v>3.5767991407089155</v>
      </c>
      <c r="V319" s="183">
        <f>'Cuadro Gral'!AD319</f>
        <v>4.2226735003062243</v>
      </c>
      <c r="W319" s="183">
        <f>'Cuadro Gral'!AE319</f>
        <v>4.6494063623455482</v>
      </c>
      <c r="X319" s="183">
        <f>'Cuadro Gral'!AF319</f>
        <v>5.3718554322750744</v>
      </c>
      <c r="Y319" s="183">
        <f>'Cuadro Gral'!AG319</f>
        <v>6.3373099637122596</v>
      </c>
      <c r="Z319" s="183">
        <f>'Cuadro Gral'!AH319</f>
        <v>5.2156321839080455</v>
      </c>
      <c r="AA319" s="183">
        <f>'Cuadro Gral'!AI319</f>
        <v>5.377666289574214</v>
      </c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</row>
    <row r="320" spans="1:45" ht="15.75" customHeight="1" x14ac:dyDescent="0.25">
      <c r="A320" s="288"/>
      <c r="B320" s="164" t="s">
        <v>235</v>
      </c>
      <c r="C320" s="183">
        <f>'Cuadro Gral'!Q320</f>
        <v>0.24090580582992049</v>
      </c>
      <c r="D320" s="183">
        <f>'Cuadro Gral'!R320</f>
        <v>0.66079295154185025</v>
      </c>
      <c r="E320" s="183">
        <f>'Cuadro Gral'!S320</f>
        <v>0.59857837635615407</v>
      </c>
      <c r="F320" s="183">
        <f>'Cuadro Gral'!T320</f>
        <v>0.5</v>
      </c>
      <c r="G320" s="183">
        <f>'Cuadro Gral'!U320</f>
        <v>0.4944375772558714</v>
      </c>
      <c r="H320" s="183">
        <f>'Cuadro Gral'!V320</f>
        <v>0.50096339113680155</v>
      </c>
      <c r="I320" s="183">
        <f>'Cuadro Gral'!W320</f>
        <v>0.54552066917202091</v>
      </c>
      <c r="J320" s="183"/>
      <c r="K320" s="164" t="s">
        <v>235</v>
      </c>
      <c r="L320" s="183">
        <f>'Cuadro Gral'!W320</f>
        <v>0.54552066917202091</v>
      </c>
      <c r="M320" s="183">
        <f>'Cuadro Gral'!X320</f>
        <v>0.63908145580589248</v>
      </c>
      <c r="N320" s="183">
        <f>'Cuadro Gral'!Y320</f>
        <v>0.60855725119370851</v>
      </c>
      <c r="O320" s="183">
        <f>'Cuadro Gral'!Z320</f>
        <v>0.65976217874952048</v>
      </c>
      <c r="P320" s="183">
        <f>'Cuadro Gral'!AA320</f>
        <v>0.65953938620286157</v>
      </c>
      <c r="Q320" s="183">
        <f>'Cuadro Gral'!AB320</f>
        <v>0.70990955946708156</v>
      </c>
      <c r="R320" s="183">
        <f>'Cuadro Gral'!AC320</f>
        <v>0.69459362692445392</v>
      </c>
      <c r="S320" s="231"/>
      <c r="T320" s="164" t="s">
        <v>235</v>
      </c>
      <c r="U320" s="183">
        <f>'Cuadro Gral'!AC320</f>
        <v>0.69459362692445392</v>
      </c>
      <c r="V320" s="183">
        <f>'Cuadro Gral'!AD320</f>
        <v>0.8413112851755149</v>
      </c>
      <c r="W320" s="183">
        <f>'Cuadro Gral'!AE320</f>
        <v>0.96673816501012044</v>
      </c>
      <c r="X320" s="183">
        <f>'Cuadro Gral'!AF320</f>
        <v>1.2605734373283533</v>
      </c>
      <c r="Y320" s="183">
        <f>'Cuadro Gral'!AG320</f>
        <v>1.2238218343097029</v>
      </c>
      <c r="Z320" s="183">
        <f>'Cuadro Gral'!AH320</f>
        <v>1.0685057471264368</v>
      </c>
      <c r="AA320" s="183">
        <f>'Cuadro Gral'!AI320</f>
        <v>0.92141721181119141</v>
      </c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</row>
    <row r="321" spans="1:45" ht="15.75" customHeight="1" x14ac:dyDescent="0.25">
      <c r="A321" s="288"/>
      <c r="B321" s="164" t="s">
        <v>236</v>
      </c>
      <c r="C321" s="240" t="str">
        <f>'Cuadro Gral'!Q321</f>
        <v>-</v>
      </c>
      <c r="D321" s="240" t="str">
        <f>'Cuadro Gral'!R321</f>
        <v>-</v>
      </c>
      <c r="E321" s="240" t="str">
        <f>'Cuadro Gral'!S321</f>
        <v>-</v>
      </c>
      <c r="F321" s="240" t="str">
        <f>'Cuadro Gral'!T321</f>
        <v>-</v>
      </c>
      <c r="G321" s="183">
        <f>'Cuadro Gral'!U321</f>
        <v>4.1203131437989288E-2</v>
      </c>
      <c r="H321" s="183">
        <f>'Cuadro Gral'!V321</f>
        <v>0.34682080924855491</v>
      </c>
      <c r="I321" s="183">
        <f>'Cuadro Gral'!W321</f>
        <v>0.72736089222936118</v>
      </c>
      <c r="J321" s="183"/>
      <c r="K321" s="164" t="s">
        <v>236</v>
      </c>
      <c r="L321" s="183">
        <f>'Cuadro Gral'!W321</f>
        <v>0.72736089222936118</v>
      </c>
      <c r="M321" s="183">
        <f>'Cuadro Gral'!X321</f>
        <v>0.30329289428076256</v>
      </c>
      <c r="N321" s="183">
        <f>'Cuadro Gral'!Y321</f>
        <v>0.35577193146709107</v>
      </c>
      <c r="O321" s="183">
        <f>'Cuadro Gral'!Z321</f>
        <v>0.27617951668584578</v>
      </c>
      <c r="P321" s="183">
        <f>'Cuadro Gral'!AA321</f>
        <v>0.33508855911919577</v>
      </c>
      <c r="Q321" s="183">
        <f>'Cuadro Gral'!AB321</f>
        <v>0.6418360400661286</v>
      </c>
      <c r="R321" s="183">
        <f>'Cuadro Gral'!AC321</f>
        <v>0.54779806659505914</v>
      </c>
      <c r="S321" s="231"/>
      <c r="T321" s="164" t="s">
        <v>236</v>
      </c>
      <c r="U321" s="183">
        <f>'Cuadro Gral'!AC321</f>
        <v>0.54779806659505914</v>
      </c>
      <c r="V321" s="183">
        <f>'Cuadro Gral'!AD321</f>
        <v>0.5415337008026303</v>
      </c>
      <c r="W321" s="183">
        <f>'Cuadro Gral'!AE321</f>
        <v>0.84287483761819881</v>
      </c>
      <c r="X321" s="183">
        <f>'Cuadro Gral'!AF321</f>
        <v>1.2962759529825332</v>
      </c>
      <c r="Y321" s="183">
        <f>'Cuadro Gral'!AG321</f>
        <v>1.88791120176458</v>
      </c>
      <c r="Z321" s="183">
        <f>'Cuadro Gral'!AH321</f>
        <v>1.3462068965517242</v>
      </c>
      <c r="AA321" s="183">
        <f>'Cuadro Gral'!AI321</f>
        <v>1.1427540865345203</v>
      </c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</row>
    <row r="322" spans="1:45" ht="15.75" customHeight="1" x14ac:dyDescent="0.25">
      <c r="A322" s="288"/>
      <c r="B322" s="233" t="s">
        <v>237</v>
      </c>
      <c r="C322" s="183">
        <f>'Cuadro Gral'!Q322</f>
        <v>1.8067935437244036</v>
      </c>
      <c r="D322" s="183">
        <f>'Cuadro Gral'!R322</f>
        <v>2.0484581497797358</v>
      </c>
      <c r="E322" s="183">
        <f>'Cuadro Gral'!S322</f>
        <v>2.2820800598578375</v>
      </c>
      <c r="F322" s="183">
        <f>'Cuadro Gral'!T322</f>
        <v>2.0588235294117645</v>
      </c>
      <c r="G322" s="183">
        <f>'Cuadro Gral'!U322</f>
        <v>1.9090784232935036</v>
      </c>
      <c r="H322" s="183">
        <f>'Cuadro Gral'!V322</f>
        <v>1.8497109826589597</v>
      </c>
      <c r="I322" s="183">
        <f>'Cuadro Gral'!W322</f>
        <v>1.8426475936477147</v>
      </c>
      <c r="J322" s="183"/>
      <c r="K322" s="233" t="s">
        <v>237</v>
      </c>
      <c r="L322" s="183">
        <f>'Cuadro Gral'!W322</f>
        <v>1.8426475936477147</v>
      </c>
      <c r="M322" s="183">
        <f>'Cuadro Gral'!X322</f>
        <v>2.0472270363951472</v>
      </c>
      <c r="N322" s="183">
        <f>'Cuadro Gral'!Y322</f>
        <v>2.8087257747401928</v>
      </c>
      <c r="O322" s="183">
        <f>'Cuadro Gral'!Z322</f>
        <v>2.9689298043728423</v>
      </c>
      <c r="P322" s="183">
        <f>'Cuadro Gral'!AA322</f>
        <v>2.0637200148928248</v>
      </c>
      <c r="Q322" s="183">
        <f>'Cuadro Gral'!AB322</f>
        <v>2.2367013517455998</v>
      </c>
      <c r="R322" s="183">
        <f>'Cuadro Gral'!AC322</f>
        <v>1.8832796276405301</v>
      </c>
      <c r="S322" s="231"/>
      <c r="T322" s="233" t="s">
        <v>237</v>
      </c>
      <c r="U322" s="183">
        <f>'Cuadro Gral'!AC322</f>
        <v>1.8832796276405301</v>
      </c>
      <c r="V322" s="183">
        <f>'Cuadro Gral'!AD322</f>
        <v>2.1725816329819811</v>
      </c>
      <c r="W322" s="183">
        <f>'Cuadro Gral'!AE322</f>
        <v>2.0573396574121627</v>
      </c>
      <c r="X322" s="183">
        <f>'Cuadro Gral'!AF322</f>
        <v>2.0817312973744917</v>
      </c>
      <c r="Y322" s="183">
        <f>'Cuadro Gral'!AG322</f>
        <v>2.5591158124421884</v>
      </c>
      <c r="Z322" s="183">
        <f>'Cuadro Gral'!AH322</f>
        <v>2.1296551724137931</v>
      </c>
      <c r="AA322" s="183">
        <f>'Cuadro Gral'!AI322</f>
        <v>2.2592756545833126</v>
      </c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</row>
    <row r="323" spans="1:45" ht="15.75" customHeight="1" x14ac:dyDescent="0.25">
      <c r="A323" s="288"/>
      <c r="B323" s="164" t="s">
        <v>238</v>
      </c>
      <c r="C323" s="183">
        <f>'Cuadro Gral'!Q323</f>
        <v>0.31317754757889665</v>
      </c>
      <c r="D323" s="183">
        <f>'Cuadro Gral'!R323</f>
        <v>0.30837004405286345</v>
      </c>
      <c r="E323" s="183">
        <f>'Cuadro Gral'!S323</f>
        <v>0.26187803965581741</v>
      </c>
      <c r="F323" s="183">
        <f>'Cuadro Gral'!T323</f>
        <v>0.26470588235294118</v>
      </c>
      <c r="G323" s="183">
        <f>'Cuadro Gral'!U323</f>
        <v>0.27468754291992858</v>
      </c>
      <c r="H323" s="183">
        <f>'Cuadro Gral'!V323</f>
        <v>0.28259473346178549</v>
      </c>
      <c r="I323" s="183">
        <f>'Cuadro Gral'!W323</f>
        <v>0.35155776457752458</v>
      </c>
      <c r="J323" s="183"/>
      <c r="K323" s="164" t="s">
        <v>238</v>
      </c>
      <c r="L323" s="183">
        <f>'Cuadro Gral'!W323</f>
        <v>0.35155776457752458</v>
      </c>
      <c r="M323" s="183">
        <f>'Cuadro Gral'!X323</f>
        <v>0.58492201039861358</v>
      </c>
      <c r="N323" s="183">
        <f>'Cuadro Gral'!Y323</f>
        <v>0.50557063945323466</v>
      </c>
      <c r="O323" s="183">
        <f>'Cuadro Gral'!Z323</f>
        <v>0.3912543153049482</v>
      </c>
      <c r="P323" s="183">
        <f>'Cuadro Gral'!AA323</f>
        <v>0.37763948726131591</v>
      </c>
      <c r="Q323" s="183">
        <f>'Cuadro Gral'!AB323</f>
        <v>0.44247787610619471</v>
      </c>
      <c r="R323" s="183">
        <f>'Cuadro Gral'!AC323</f>
        <v>0.37952022914428929</v>
      </c>
      <c r="S323" s="231"/>
      <c r="T323" s="164" t="s">
        <v>238</v>
      </c>
      <c r="U323" s="183">
        <f>'Cuadro Gral'!AC323</f>
        <v>0.37952022914428929</v>
      </c>
      <c r="V323" s="183">
        <f>'Cuadro Gral'!AD323</f>
        <v>0.58343809431711957</v>
      </c>
      <c r="W323" s="183">
        <f>'Cuadro Gral'!AE323</f>
        <v>0.72807468052324709</v>
      </c>
      <c r="X323" s="183">
        <f>'Cuadro Gral'!AF323</f>
        <v>0.64813797649126659</v>
      </c>
      <c r="Y323" s="183">
        <f>'Cuadro Gral'!AG323</f>
        <v>0.60716742167303084</v>
      </c>
      <c r="Z323" s="183">
        <f>'Cuadro Gral'!AH323</f>
        <v>0.63448275862068959</v>
      </c>
      <c r="AA323" s="183">
        <f>'Cuadro Gral'!AI323</f>
        <v>0.98371944321479521</v>
      </c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</row>
    <row r="324" spans="1:45" ht="15.75" customHeight="1" x14ac:dyDescent="0.25">
      <c r="A324" s="288"/>
      <c r="B324" s="164" t="s">
        <v>239</v>
      </c>
      <c r="C324" s="240" t="str">
        <f>'Cuadro Gral'!Q324</f>
        <v>-</v>
      </c>
      <c r="D324" s="240" t="str">
        <f>'Cuadro Gral'!R324</f>
        <v>-</v>
      </c>
      <c r="E324" s="240" t="str">
        <f>'Cuadro Gral'!S324</f>
        <v>-</v>
      </c>
      <c r="F324" s="240" t="str">
        <f>'Cuadro Gral'!T324</f>
        <v>-</v>
      </c>
      <c r="G324" s="240" t="str">
        <f>'Cuadro Gral'!U324</f>
        <v>-</v>
      </c>
      <c r="H324" s="183">
        <f>'Cuadro Gral'!V324</f>
        <v>1.2845215157353885E-2</v>
      </c>
      <c r="I324" s="183">
        <f>'Cuadro Gral'!W324</f>
        <v>4.8490726148624076E-2</v>
      </c>
      <c r="J324" s="183"/>
      <c r="K324" s="164" t="s">
        <v>239</v>
      </c>
      <c r="L324" s="183">
        <f>'Cuadro Gral'!W324</f>
        <v>4.8490726148624076E-2</v>
      </c>
      <c r="M324" s="183">
        <f>'Cuadro Gral'!X324</f>
        <v>7.582322357019064E-2</v>
      </c>
      <c r="N324" s="183">
        <f>'Cuadro Gral'!Y324</f>
        <v>6.5536934743937833E-2</v>
      </c>
      <c r="O324" s="183">
        <f>'Cuadro Gral'!Z324</f>
        <v>6.1373225930187951E-2</v>
      </c>
      <c r="P324" s="183">
        <f>'Cuadro Gral'!AA324</f>
        <v>5.850752619541514E-2</v>
      </c>
      <c r="Q324" s="183">
        <f>'Cuadro Gral'!AB324</f>
        <v>9.2385490615579116E-2</v>
      </c>
      <c r="R324" s="183">
        <f>'Cuadro Gral'!AC324</f>
        <v>7.1607590404582894E-2</v>
      </c>
      <c r="S324" s="231"/>
      <c r="T324" s="164" t="s">
        <v>239</v>
      </c>
      <c r="U324" s="183">
        <f>'Cuadro Gral'!AC324</f>
        <v>7.1607590404582894E-2</v>
      </c>
      <c r="V324" s="183">
        <f>'Cuadro Gral'!AD324</f>
        <v>8.3808787028978496E-2</v>
      </c>
      <c r="W324" s="183">
        <f>'Cuadro Gral'!AE324</f>
        <v>5.4379021781819276E-2</v>
      </c>
      <c r="X324" s="183">
        <f>'Cuadro Gral'!AF324</f>
        <v>8.5136768098429086E-2</v>
      </c>
      <c r="Y324" s="183">
        <f>'Cuadro Gral'!AG324</f>
        <v>5.9293693522756916E-2</v>
      </c>
      <c r="Z324" s="183">
        <f>'Cuadro Gral'!AH324</f>
        <v>3.6781609195402298E-2</v>
      </c>
      <c r="AA324" s="183">
        <f>'Cuadro Gral'!AI324</f>
        <v>7.0499893430393645E-2</v>
      </c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</row>
    <row r="325" spans="1:45" ht="15.75" customHeight="1" x14ac:dyDescent="0.25">
      <c r="A325" s="288"/>
      <c r="B325" s="164" t="s">
        <v>240</v>
      </c>
      <c r="C325" s="240" t="str">
        <f>'Cuadro Gral'!Q325</f>
        <v>-</v>
      </c>
      <c r="D325" s="240" t="str">
        <f>'Cuadro Gral'!R325</f>
        <v>-</v>
      </c>
      <c r="E325" s="240" t="str">
        <f>'Cuadro Gral'!S325</f>
        <v>-</v>
      </c>
      <c r="F325" s="240" t="str">
        <f>'Cuadro Gral'!T325</f>
        <v>-</v>
      </c>
      <c r="G325" s="240" t="str">
        <f>'Cuadro Gral'!U325</f>
        <v>-</v>
      </c>
      <c r="H325" s="240" t="str">
        <f>'Cuadro Gral'!V325</f>
        <v>-</v>
      </c>
      <c r="I325" s="240" t="str">
        <f>'Cuadro Gral'!W325</f>
        <v>-</v>
      </c>
      <c r="J325" s="240"/>
      <c r="K325" s="164" t="s">
        <v>240</v>
      </c>
      <c r="L325" s="240" t="str">
        <f>'Cuadro Gral'!W325</f>
        <v>-</v>
      </c>
      <c r="M325" s="240" t="str">
        <f>'Cuadro Gral'!X325</f>
        <v>-</v>
      </c>
      <c r="N325" s="240" t="str">
        <f>'Cuadro Gral'!Y325</f>
        <v>-</v>
      </c>
      <c r="O325" s="240" t="str">
        <f>'Cuadro Gral'!Z325</f>
        <v>-</v>
      </c>
      <c r="P325" s="240" t="str">
        <f>'Cuadro Gral'!AA325</f>
        <v>-</v>
      </c>
      <c r="Q325" s="240" t="str">
        <f>'Cuadro Gral'!AB325</f>
        <v>-</v>
      </c>
      <c r="R325" s="240" t="str">
        <f>'Cuadro Gral'!AC325</f>
        <v>-</v>
      </c>
      <c r="S325" s="231"/>
      <c r="T325" s="164" t="s">
        <v>240</v>
      </c>
      <c r="U325" s="240" t="str">
        <f>'Cuadro Gral'!AC325</f>
        <v>-</v>
      </c>
      <c r="V325" s="240" t="str">
        <f>'Cuadro Gral'!AD325</f>
        <v>-</v>
      </c>
      <c r="W325" s="240" t="str">
        <f>'Cuadro Gral'!AE325</f>
        <v>-</v>
      </c>
      <c r="X325" s="240" t="str">
        <f>'Cuadro Gral'!AF325</f>
        <v>-</v>
      </c>
      <c r="Y325" s="240" t="str">
        <f>'Cuadro Gral'!AG325</f>
        <v>-</v>
      </c>
      <c r="Z325" s="240" t="str">
        <f>'Cuadro Gral'!AH325</f>
        <v>-</v>
      </c>
      <c r="AA325" s="240" t="str">
        <f>'Cuadro Gral'!AI325</f>
        <v>-</v>
      </c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</row>
    <row r="326" spans="1:45" ht="15.75" customHeight="1" x14ac:dyDescent="0.25">
      <c r="A326" s="288"/>
      <c r="B326" s="164" t="s">
        <v>241</v>
      </c>
      <c r="C326" s="240" t="str">
        <f>'Cuadro Gral'!Q326</f>
        <v>-</v>
      </c>
      <c r="D326" s="240" t="str">
        <f>'Cuadro Gral'!R326</f>
        <v>-</v>
      </c>
      <c r="E326" s="240" t="str">
        <f>'Cuadro Gral'!S326</f>
        <v>-</v>
      </c>
      <c r="F326" s="240" t="str">
        <f>'Cuadro Gral'!T326</f>
        <v>-</v>
      </c>
      <c r="G326" s="240" t="str">
        <f>'Cuadro Gral'!U326</f>
        <v>-</v>
      </c>
      <c r="H326" s="240" t="str">
        <f>'Cuadro Gral'!V326</f>
        <v>-</v>
      </c>
      <c r="I326" s="240" t="str">
        <f>'Cuadro Gral'!W326</f>
        <v>-</v>
      </c>
      <c r="J326" s="240"/>
      <c r="K326" s="164" t="s">
        <v>241</v>
      </c>
      <c r="L326" s="240" t="str">
        <f>'Cuadro Gral'!W326</f>
        <v>-</v>
      </c>
      <c r="M326" s="240" t="str">
        <f>'Cuadro Gral'!X326</f>
        <v>-</v>
      </c>
      <c r="N326" s="240" t="str">
        <f>'Cuadro Gral'!Y326</f>
        <v>-</v>
      </c>
      <c r="O326" s="240" t="str">
        <f>'Cuadro Gral'!Z326</f>
        <v>-</v>
      </c>
      <c r="P326" s="240" t="str">
        <f>'Cuadro Gral'!AA326</f>
        <v>-</v>
      </c>
      <c r="Q326" s="240" t="str">
        <f>'Cuadro Gral'!AB326</f>
        <v>-</v>
      </c>
      <c r="R326" s="240" t="str">
        <f>'Cuadro Gral'!AC326</f>
        <v>-</v>
      </c>
      <c r="S326" s="231"/>
      <c r="T326" s="164" t="s">
        <v>241</v>
      </c>
      <c r="U326" s="240" t="str">
        <f>'Cuadro Gral'!AC326</f>
        <v>-</v>
      </c>
      <c r="V326" s="240" t="str">
        <f>'Cuadro Gral'!AD326</f>
        <v>-</v>
      </c>
      <c r="W326" s="240" t="str">
        <f>'Cuadro Gral'!AE326</f>
        <v>-</v>
      </c>
      <c r="X326" s="240" t="str">
        <f>'Cuadro Gral'!AF326</f>
        <v>-</v>
      </c>
      <c r="Y326" s="240" t="str">
        <f>'Cuadro Gral'!AG326</f>
        <v>-</v>
      </c>
      <c r="Z326" s="240" t="str">
        <f>'Cuadro Gral'!AH326</f>
        <v>-</v>
      </c>
      <c r="AA326" s="240" t="str">
        <f>'Cuadro Gral'!AI326</f>
        <v>-</v>
      </c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</row>
    <row r="327" spans="1:45" ht="15.75" customHeight="1" x14ac:dyDescent="0.25">
      <c r="A327" s="288"/>
      <c r="B327" s="7" t="s">
        <v>242</v>
      </c>
      <c r="C327" s="183">
        <f>'Cuadro Gral'!Q327</f>
        <v>100</v>
      </c>
      <c r="D327" s="183">
        <f>'Cuadro Gral'!R327</f>
        <v>100</v>
      </c>
      <c r="E327" s="183">
        <f>'Cuadro Gral'!S327</f>
        <v>100</v>
      </c>
      <c r="F327" s="183">
        <f>'Cuadro Gral'!T327</f>
        <v>100</v>
      </c>
      <c r="G327" s="183">
        <f>'Cuadro Gral'!U327</f>
        <v>100</v>
      </c>
      <c r="H327" s="183">
        <f>'Cuadro Gral'!V327</f>
        <v>100</v>
      </c>
      <c r="I327" s="183">
        <f>'Cuadro Gral'!W327</f>
        <v>100</v>
      </c>
      <c r="J327" s="183"/>
      <c r="K327" s="7" t="s">
        <v>242</v>
      </c>
      <c r="L327" s="183">
        <f>'Cuadro Gral'!W327</f>
        <v>100</v>
      </c>
      <c r="M327" s="183">
        <f>'Cuadro Gral'!X327</f>
        <v>100</v>
      </c>
      <c r="N327" s="183">
        <f>'Cuadro Gral'!Y327</f>
        <v>100</v>
      </c>
      <c r="O327" s="183">
        <f>'Cuadro Gral'!Z327</f>
        <v>100</v>
      </c>
      <c r="P327" s="183">
        <f>'Cuadro Gral'!AA327</f>
        <v>100</v>
      </c>
      <c r="Q327" s="183">
        <f>'Cuadro Gral'!AB327</f>
        <v>100</v>
      </c>
      <c r="R327" s="183">
        <f>'Cuadro Gral'!AC327</f>
        <v>100</v>
      </c>
      <c r="S327" s="229"/>
      <c r="T327" s="7" t="s">
        <v>242</v>
      </c>
      <c r="U327" s="183">
        <f>'Cuadro Gral'!AC327</f>
        <v>100</v>
      </c>
      <c r="V327" s="183">
        <f>'Cuadro Gral'!AD327</f>
        <v>100</v>
      </c>
      <c r="W327" s="183">
        <f>'Cuadro Gral'!AE327</f>
        <v>100</v>
      </c>
      <c r="X327" s="183">
        <f>'Cuadro Gral'!AF327</f>
        <v>100</v>
      </c>
      <c r="Y327" s="183">
        <f>'Cuadro Gral'!AG327</f>
        <v>100</v>
      </c>
      <c r="Z327" s="183">
        <f>'Cuadro Gral'!AH327</f>
        <v>100</v>
      </c>
      <c r="AA327" s="183">
        <f>'Cuadro Gral'!AI327</f>
        <v>100</v>
      </c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</row>
    <row r="328" spans="1:45" ht="15.75" customHeight="1" x14ac:dyDescent="0.25">
      <c r="A328" s="288"/>
      <c r="B328" s="164" t="s">
        <v>235</v>
      </c>
      <c r="C328" s="183">
        <f>'Cuadro Gral'!Q328</f>
        <v>10.204081632653061</v>
      </c>
      <c r="D328" s="183">
        <f>'Cuadro Gral'!R328</f>
        <v>21.897810218978105</v>
      </c>
      <c r="E328" s="183">
        <f>'Cuadro Gral'!S328</f>
        <v>19.047619047619047</v>
      </c>
      <c r="F328" s="183">
        <f>'Cuadro Gral'!T328</f>
        <v>17.708333333333336</v>
      </c>
      <c r="G328" s="183">
        <f>'Cuadro Gral'!U328</f>
        <v>18.181818181818183</v>
      </c>
      <c r="H328" s="183">
        <f>'Cuadro Gral'!V328</f>
        <v>16.738197424892704</v>
      </c>
      <c r="I328" s="183">
        <f>'Cuadro Gral'!W328</f>
        <v>15.517241379310345</v>
      </c>
      <c r="J328" s="183"/>
      <c r="K328" s="164" t="s">
        <v>235</v>
      </c>
      <c r="L328" s="183">
        <f>'Cuadro Gral'!W328</f>
        <v>15.517241379310345</v>
      </c>
      <c r="M328" s="183">
        <f>'Cuadro Gral'!X328</f>
        <v>17.507418397626111</v>
      </c>
      <c r="N328" s="183">
        <f>'Cuadro Gral'!Y328</f>
        <v>14.008620689655171</v>
      </c>
      <c r="O328" s="183">
        <f>'Cuadro Gral'!Z328</f>
        <v>15.140845070422534</v>
      </c>
      <c r="P328" s="183">
        <f>'Cuadro Gral'!AA328</f>
        <v>18.87366818873668</v>
      </c>
      <c r="Q328" s="183">
        <f>'Cuadro Gral'!AB328</f>
        <v>17.216981132075471</v>
      </c>
      <c r="R328" s="183">
        <f>'Cuadro Gral'!AC328</f>
        <v>19.41941941941942</v>
      </c>
      <c r="S328" s="229"/>
      <c r="T328" s="164" t="s">
        <v>235</v>
      </c>
      <c r="U328" s="183">
        <f>'Cuadro Gral'!AC328</f>
        <v>19.41941941941942</v>
      </c>
      <c r="V328" s="183">
        <f>'Cuadro Gral'!AD328</f>
        <v>19.923664122137406</v>
      </c>
      <c r="W328" s="183">
        <f>'Cuadro Gral'!AE328</f>
        <v>20.792722547108511</v>
      </c>
      <c r="X328" s="183">
        <f>'Cuadro Gral'!AF328</f>
        <v>23.466257668711656</v>
      </c>
      <c r="Y328" s="183">
        <f>'Cuadro Gral'!AG328</f>
        <v>19.311377245508982</v>
      </c>
      <c r="Z328" s="183">
        <f>'Cuadro Gral'!AH328</f>
        <v>20.486600846262341</v>
      </c>
      <c r="AA328" s="183">
        <f>'Cuadro Gral'!AI328</f>
        <v>17.134146341463417</v>
      </c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</row>
    <row r="329" spans="1:45" ht="15.75" customHeight="1" x14ac:dyDescent="0.25">
      <c r="A329" s="288"/>
      <c r="B329" s="164" t="s">
        <v>236</v>
      </c>
      <c r="C329" s="240" t="str">
        <f>'Cuadro Gral'!Q329</f>
        <v>-</v>
      </c>
      <c r="D329" s="240" t="str">
        <f>'Cuadro Gral'!R329</f>
        <v>-</v>
      </c>
      <c r="E329" s="240" t="str">
        <f>'Cuadro Gral'!S329</f>
        <v>-</v>
      </c>
      <c r="F329" s="240" t="str">
        <f>'Cuadro Gral'!T329</f>
        <v>-</v>
      </c>
      <c r="G329" s="183">
        <f>'Cuadro Gral'!U329</f>
        <v>1.5151515151515151</v>
      </c>
      <c r="H329" s="183">
        <f>'Cuadro Gral'!V329</f>
        <v>11.587982832618025</v>
      </c>
      <c r="I329" s="183">
        <f>'Cuadro Gral'!W329</f>
        <v>20.689655172413794</v>
      </c>
      <c r="J329" s="183"/>
      <c r="K329" s="164" t="s">
        <v>236</v>
      </c>
      <c r="L329" s="183">
        <f>'Cuadro Gral'!W329</f>
        <v>20.689655172413794</v>
      </c>
      <c r="M329" s="183">
        <f>'Cuadro Gral'!X329</f>
        <v>8.3086053412462899</v>
      </c>
      <c r="N329" s="183">
        <f>'Cuadro Gral'!Y329</f>
        <v>8.1896551724137936</v>
      </c>
      <c r="O329" s="183">
        <f>'Cuadro Gral'!Z329</f>
        <v>6.3380281690140841</v>
      </c>
      <c r="P329" s="183">
        <f>'Cuadro Gral'!AA329</f>
        <v>9.5890410958904102</v>
      </c>
      <c r="Q329" s="183">
        <f>'Cuadro Gral'!AB329</f>
        <v>15.566037735849056</v>
      </c>
      <c r="R329" s="183">
        <f>'Cuadro Gral'!AC329</f>
        <v>15.315315315315313</v>
      </c>
      <c r="S329" s="229"/>
      <c r="T329" s="164" t="s">
        <v>236</v>
      </c>
      <c r="U329" s="183">
        <f>'Cuadro Gral'!AC329</f>
        <v>15.315315315315313</v>
      </c>
      <c r="V329" s="183">
        <f>'Cuadro Gral'!AD329</f>
        <v>12.824427480916031</v>
      </c>
      <c r="W329" s="183">
        <f>'Cuadro Gral'!AE329</f>
        <v>18.128654970760234</v>
      </c>
      <c r="X329" s="183">
        <f>'Cuadro Gral'!AF329</f>
        <v>24.130879345603272</v>
      </c>
      <c r="Y329" s="183">
        <f>'Cuadro Gral'!AG329</f>
        <v>29.790419161676645</v>
      </c>
      <c r="Z329" s="183">
        <f>'Cuadro Gral'!AH329</f>
        <v>25.811001410437235</v>
      </c>
      <c r="AA329" s="183">
        <f>'Cuadro Gral'!AI329</f>
        <v>21.25</v>
      </c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</row>
    <row r="330" spans="1:45" ht="15.75" customHeight="1" x14ac:dyDescent="0.25">
      <c r="A330" s="288"/>
      <c r="B330" s="233" t="s">
        <v>237</v>
      </c>
      <c r="C330" s="183">
        <f>'Cuadro Gral'!Q330</f>
        <v>76.530612244897952</v>
      </c>
      <c r="D330" s="183">
        <f>'Cuadro Gral'!R330</f>
        <v>67.883211678832112</v>
      </c>
      <c r="E330" s="183">
        <f>'Cuadro Gral'!S330</f>
        <v>72.61904761904762</v>
      </c>
      <c r="F330" s="183">
        <f>'Cuadro Gral'!T330</f>
        <v>72.916666666666657</v>
      </c>
      <c r="G330" s="183">
        <f>'Cuadro Gral'!U330</f>
        <v>70.202020202020194</v>
      </c>
      <c r="H330" s="183">
        <f>'Cuadro Gral'!V330</f>
        <v>61.802575107296143</v>
      </c>
      <c r="I330" s="183">
        <f>'Cuadro Gral'!W330</f>
        <v>52.413793103448278</v>
      </c>
      <c r="J330" s="183"/>
      <c r="K330" s="233" t="s">
        <v>237</v>
      </c>
      <c r="L330" s="183">
        <f>'Cuadro Gral'!W330</f>
        <v>52.413793103448278</v>
      </c>
      <c r="M330" s="183">
        <f>'Cuadro Gral'!X330</f>
        <v>56.083086053412465</v>
      </c>
      <c r="N330" s="183">
        <f>'Cuadro Gral'!Y330</f>
        <v>64.65517241379311</v>
      </c>
      <c r="O330" s="183">
        <f>'Cuadro Gral'!Z330</f>
        <v>68.133802816901408</v>
      </c>
      <c r="P330" s="183">
        <f>'Cuadro Gral'!AA330</f>
        <v>59.056316590563164</v>
      </c>
      <c r="Q330" s="183">
        <f>'Cuadro Gral'!AB330</f>
        <v>54.24528301886793</v>
      </c>
      <c r="R330" s="183">
        <f>'Cuadro Gral'!AC330</f>
        <v>52.652652652652655</v>
      </c>
      <c r="S330" s="229"/>
      <c r="T330" s="233" t="s">
        <v>237</v>
      </c>
      <c r="U330" s="183">
        <f>'Cuadro Gral'!AC330</f>
        <v>52.652652652652655</v>
      </c>
      <c r="V330" s="183">
        <f>'Cuadro Gral'!AD330</f>
        <v>51.450381679389309</v>
      </c>
      <c r="W330" s="183">
        <f>'Cuadro Gral'!AE330</f>
        <v>44.249512670565302</v>
      </c>
      <c r="X330" s="183">
        <f>'Cuadro Gral'!AF330</f>
        <v>38.752556237218819</v>
      </c>
      <c r="Y330" s="183">
        <f>'Cuadro Gral'!AG330</f>
        <v>40.381736526946113</v>
      </c>
      <c r="Z330" s="183">
        <f>'Cuadro Gral'!AH330</f>
        <v>40.832157968970378</v>
      </c>
      <c r="AA330" s="183">
        <f>'Cuadro Gral'!AI330</f>
        <v>42.012195121951216</v>
      </c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</row>
    <row r="331" spans="1:45" ht="15.75" customHeight="1" x14ac:dyDescent="0.25">
      <c r="A331" s="288"/>
      <c r="B331" s="164" t="s">
        <v>238</v>
      </c>
      <c r="C331" s="183">
        <f>'Cuadro Gral'!Q331</f>
        <v>13.26530612244898</v>
      </c>
      <c r="D331" s="183">
        <f>'Cuadro Gral'!R331</f>
        <v>10.218978102189782</v>
      </c>
      <c r="E331" s="183">
        <f>'Cuadro Gral'!S331</f>
        <v>8.3333333333333321</v>
      </c>
      <c r="F331" s="183">
        <f>'Cuadro Gral'!T331</f>
        <v>9.375</v>
      </c>
      <c r="G331" s="183">
        <f>'Cuadro Gral'!U331</f>
        <v>10.1010101010101</v>
      </c>
      <c r="H331" s="183">
        <f>'Cuadro Gral'!V331</f>
        <v>9.4420600858369106</v>
      </c>
      <c r="I331" s="183">
        <f>'Cuadro Gral'!W331</f>
        <v>10</v>
      </c>
      <c r="J331" s="183"/>
      <c r="K331" s="164" t="s">
        <v>238</v>
      </c>
      <c r="L331" s="183">
        <f>'Cuadro Gral'!W331</f>
        <v>10</v>
      </c>
      <c r="M331" s="183">
        <f>'Cuadro Gral'!X331</f>
        <v>16.023738872403563</v>
      </c>
      <c r="N331" s="183">
        <f>'Cuadro Gral'!Y331</f>
        <v>11.637931034482758</v>
      </c>
      <c r="O331" s="183">
        <f>'Cuadro Gral'!Z331</f>
        <v>8.97887323943662</v>
      </c>
      <c r="P331" s="183">
        <f>'Cuadro Gral'!AA331</f>
        <v>10.80669710806697</v>
      </c>
      <c r="Q331" s="183">
        <f>'Cuadro Gral'!AB331</f>
        <v>10.731132075471699</v>
      </c>
      <c r="R331" s="183">
        <f>'Cuadro Gral'!AC331</f>
        <v>10.61061061061061</v>
      </c>
      <c r="S331" s="229"/>
      <c r="T331" s="164" t="s">
        <v>238</v>
      </c>
      <c r="U331" s="183">
        <f>'Cuadro Gral'!AC331</f>
        <v>10.61061061061061</v>
      </c>
      <c r="V331" s="183">
        <f>'Cuadro Gral'!AD331</f>
        <v>13.816793893129772</v>
      </c>
      <c r="W331" s="183">
        <f>'Cuadro Gral'!AE331</f>
        <v>15.659519168291098</v>
      </c>
      <c r="X331" s="183">
        <f>'Cuadro Gral'!AF331</f>
        <v>12.065439672801636</v>
      </c>
      <c r="Y331" s="183">
        <f>'Cuadro Gral'!AG331</f>
        <v>9.5808383233532943</v>
      </c>
      <c r="Z331" s="183">
        <f>'Cuadro Gral'!AH331</f>
        <v>12.165021156558534</v>
      </c>
      <c r="AA331" s="183">
        <f>'Cuadro Gral'!AI331</f>
        <v>18.292682926829269</v>
      </c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</row>
    <row r="332" spans="1:45" ht="15.75" customHeight="1" x14ac:dyDescent="0.25">
      <c r="A332" s="288"/>
      <c r="B332" s="164" t="s">
        <v>239</v>
      </c>
      <c r="C332" s="240" t="str">
        <f>'Cuadro Gral'!Q332</f>
        <v>-</v>
      </c>
      <c r="D332" s="240" t="str">
        <f>'Cuadro Gral'!R332</f>
        <v>-</v>
      </c>
      <c r="E332" s="240" t="str">
        <f>'Cuadro Gral'!S332</f>
        <v>-</v>
      </c>
      <c r="F332" s="240" t="str">
        <f>'Cuadro Gral'!T332</f>
        <v>-</v>
      </c>
      <c r="G332" s="240" t="str">
        <f>'Cuadro Gral'!U332</f>
        <v>-</v>
      </c>
      <c r="H332" s="183">
        <f>'Cuadro Gral'!V332</f>
        <v>0.42918454935622319</v>
      </c>
      <c r="I332" s="183">
        <f>'Cuadro Gral'!W332</f>
        <v>1.3793103448275863</v>
      </c>
      <c r="J332" s="183"/>
      <c r="K332" s="164" t="s">
        <v>239</v>
      </c>
      <c r="L332" s="183">
        <f>'Cuadro Gral'!W332</f>
        <v>1.3793103448275863</v>
      </c>
      <c r="M332" s="183">
        <f>'Cuadro Gral'!X332</f>
        <v>2.0771513353115725</v>
      </c>
      <c r="N332" s="183">
        <f>'Cuadro Gral'!Y332</f>
        <v>1.5086206896551724</v>
      </c>
      <c r="O332" s="183">
        <f>'Cuadro Gral'!Z332</f>
        <v>1.4084507042253522</v>
      </c>
      <c r="P332" s="183">
        <f>'Cuadro Gral'!AA332</f>
        <v>1.6742770167427701</v>
      </c>
      <c r="Q332" s="183">
        <f>'Cuadro Gral'!AB332</f>
        <v>2.2405660377358489</v>
      </c>
      <c r="R332" s="183">
        <f>'Cuadro Gral'!AC332</f>
        <v>2.0020020020020022</v>
      </c>
      <c r="S332" s="229"/>
      <c r="T332" s="164" t="s">
        <v>239</v>
      </c>
      <c r="U332" s="183">
        <f>'Cuadro Gral'!AC332</f>
        <v>2.0020020020020022</v>
      </c>
      <c r="V332" s="183">
        <f>'Cuadro Gral'!AD332</f>
        <v>1.9847328244274809</v>
      </c>
      <c r="W332" s="183">
        <f>'Cuadro Gral'!AE332</f>
        <v>1.1695906432748537</v>
      </c>
      <c r="X332" s="183">
        <f>'Cuadro Gral'!AF332</f>
        <v>1.5848670756646217</v>
      </c>
      <c r="Y332" s="183">
        <f>'Cuadro Gral'!AG332</f>
        <v>0.93562874251496997</v>
      </c>
      <c r="Z332" s="183">
        <f>'Cuadro Gral'!AH332</f>
        <v>0.70521861777150918</v>
      </c>
      <c r="AA332" s="183">
        <f>'Cuadro Gral'!AI332</f>
        <v>1.3109756097560976</v>
      </c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</row>
    <row r="333" spans="1:45" ht="15.75" customHeight="1" x14ac:dyDescent="0.25">
      <c r="A333" s="288"/>
      <c r="B333" s="164" t="s">
        <v>240</v>
      </c>
      <c r="C333" s="240" t="str">
        <f>'Cuadro Gral'!Q333</f>
        <v>-</v>
      </c>
      <c r="D333" s="240" t="str">
        <f>'Cuadro Gral'!R333</f>
        <v>-</v>
      </c>
      <c r="E333" s="240" t="str">
        <f>'Cuadro Gral'!S333</f>
        <v>-</v>
      </c>
      <c r="F333" s="240" t="str">
        <f>'Cuadro Gral'!T333</f>
        <v>-</v>
      </c>
      <c r="G333" s="240" t="str">
        <f>'Cuadro Gral'!U333</f>
        <v>-</v>
      </c>
      <c r="H333" s="240" t="str">
        <f>'Cuadro Gral'!V333</f>
        <v>-</v>
      </c>
      <c r="I333" s="240" t="str">
        <f>'Cuadro Gral'!W333</f>
        <v>-</v>
      </c>
      <c r="J333" s="240"/>
      <c r="K333" s="164" t="s">
        <v>240</v>
      </c>
      <c r="L333" s="240" t="str">
        <f>'Cuadro Gral'!W333</f>
        <v>-</v>
      </c>
      <c r="M333" s="240" t="str">
        <f>'Cuadro Gral'!X333</f>
        <v>-</v>
      </c>
      <c r="N333" s="240" t="str">
        <f>'Cuadro Gral'!Y333</f>
        <v>-</v>
      </c>
      <c r="O333" s="240" t="str">
        <f>'Cuadro Gral'!Z333</f>
        <v>-</v>
      </c>
      <c r="P333" s="240" t="str">
        <f>'Cuadro Gral'!AA333</f>
        <v>-</v>
      </c>
      <c r="Q333" s="240" t="str">
        <f>'Cuadro Gral'!AB333</f>
        <v>-</v>
      </c>
      <c r="R333" s="240" t="str">
        <f>'Cuadro Gral'!AC333</f>
        <v>-</v>
      </c>
      <c r="S333" s="229"/>
      <c r="T333" s="164" t="s">
        <v>240</v>
      </c>
      <c r="U333" s="242" t="str">
        <f>'Cuadro Gral'!AC333</f>
        <v>-</v>
      </c>
      <c r="V333" s="242" t="str">
        <f>'Cuadro Gral'!AD333</f>
        <v>-</v>
      </c>
      <c r="W333" s="242" t="str">
        <f>'Cuadro Gral'!AE333</f>
        <v>-</v>
      </c>
      <c r="X333" s="242" t="str">
        <f>'Cuadro Gral'!AF333</f>
        <v>-</v>
      </c>
      <c r="Y333" s="242" t="str">
        <f>'Cuadro Gral'!AG333</f>
        <v>-</v>
      </c>
      <c r="Z333" s="242" t="str">
        <f>'Cuadro Gral'!AH333</f>
        <v>-</v>
      </c>
      <c r="AA333" s="242" t="str">
        <f>'Cuadro Gral'!AI333</f>
        <v>-</v>
      </c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</row>
    <row r="334" spans="1:45" ht="15.75" customHeight="1" x14ac:dyDescent="0.25">
      <c r="A334" s="288"/>
      <c r="B334" s="234" t="s">
        <v>241</v>
      </c>
      <c r="C334" s="241" t="str">
        <f>'Cuadro Gral'!Q334</f>
        <v>-</v>
      </c>
      <c r="D334" s="241" t="str">
        <f>'Cuadro Gral'!R334</f>
        <v>-</v>
      </c>
      <c r="E334" s="241" t="str">
        <f>'Cuadro Gral'!S334</f>
        <v>-</v>
      </c>
      <c r="F334" s="241" t="str">
        <f>'Cuadro Gral'!T334</f>
        <v>-</v>
      </c>
      <c r="G334" s="241" t="str">
        <f>'Cuadro Gral'!U334</f>
        <v>-</v>
      </c>
      <c r="H334" s="241" t="str">
        <f>'Cuadro Gral'!V334</f>
        <v>-</v>
      </c>
      <c r="I334" s="241" t="str">
        <f>'Cuadro Gral'!W334</f>
        <v>-</v>
      </c>
      <c r="J334" s="240"/>
      <c r="K334" s="234" t="s">
        <v>241</v>
      </c>
      <c r="L334" s="241" t="str">
        <f>'Cuadro Gral'!W334</f>
        <v>-</v>
      </c>
      <c r="M334" s="241" t="str">
        <f>'Cuadro Gral'!X334</f>
        <v>-</v>
      </c>
      <c r="N334" s="241" t="str">
        <f>'Cuadro Gral'!Y334</f>
        <v>-</v>
      </c>
      <c r="O334" s="241" t="str">
        <f>'Cuadro Gral'!Z334</f>
        <v>-</v>
      </c>
      <c r="P334" s="241" t="str">
        <f>'Cuadro Gral'!AA334</f>
        <v>-</v>
      </c>
      <c r="Q334" s="241" t="str">
        <f>'Cuadro Gral'!AB334</f>
        <v>-</v>
      </c>
      <c r="R334" s="241" t="str">
        <f>'Cuadro Gral'!AC334</f>
        <v>-</v>
      </c>
      <c r="S334" s="229"/>
      <c r="T334" s="234" t="s">
        <v>241</v>
      </c>
      <c r="U334" s="243" t="str">
        <f>'Cuadro Gral'!AC334</f>
        <v>-</v>
      </c>
      <c r="V334" s="243" t="str">
        <f>'Cuadro Gral'!AD334</f>
        <v>-</v>
      </c>
      <c r="W334" s="243" t="str">
        <f>'Cuadro Gral'!AE334</f>
        <v>-</v>
      </c>
      <c r="X334" s="243" t="str">
        <f>'Cuadro Gral'!AF334</f>
        <v>-</v>
      </c>
      <c r="Y334" s="243" t="str">
        <f>'Cuadro Gral'!AG334</f>
        <v>-</v>
      </c>
      <c r="Z334" s="243" t="str">
        <f>'Cuadro Gral'!AH334</f>
        <v>-</v>
      </c>
      <c r="AA334" s="243" t="str">
        <f>'Cuadro Gral'!AI334</f>
        <v>-</v>
      </c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</row>
    <row r="335" spans="1:45" x14ac:dyDescent="0.25">
      <c r="A335" s="288"/>
      <c r="B335" s="201"/>
      <c r="C335" s="201"/>
      <c r="D335" s="201"/>
      <c r="E335" s="201"/>
      <c r="F335" s="201"/>
      <c r="G335" s="201"/>
      <c r="H335" s="201"/>
      <c r="I335" s="201"/>
      <c r="J335" s="283"/>
      <c r="K335" s="284"/>
      <c r="L335" s="284"/>
      <c r="M335" s="201"/>
      <c r="N335" s="201"/>
      <c r="O335" s="201"/>
      <c r="P335" s="201"/>
      <c r="Q335" s="201"/>
      <c r="R335" s="201"/>
      <c r="S335" s="200"/>
      <c r="T335" s="201"/>
      <c r="U335" s="201"/>
      <c r="V335" s="200"/>
      <c r="W335" s="152"/>
      <c r="X335" s="15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</row>
    <row r="336" spans="1:45" x14ac:dyDescent="0.25">
      <c r="A336" s="288"/>
      <c r="B336" s="43" t="s">
        <v>284</v>
      </c>
      <c r="C336" s="43"/>
      <c r="D336" s="43"/>
      <c r="E336" s="43"/>
      <c r="F336" s="43"/>
      <c r="G336" s="43"/>
      <c r="H336" s="43"/>
      <c r="I336" s="43"/>
      <c r="J336" s="8"/>
      <c r="K336" s="43" t="s">
        <v>284</v>
      </c>
      <c r="L336" s="43"/>
      <c r="M336" s="43"/>
      <c r="N336" s="43"/>
      <c r="O336" s="8"/>
      <c r="P336" s="8"/>
      <c r="Q336" s="8"/>
      <c r="R336" s="8"/>
      <c r="S336" s="8"/>
      <c r="T336" s="43" t="s">
        <v>284</v>
      </c>
      <c r="U336" s="8"/>
      <c r="V336" s="8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</row>
    <row r="337" spans="1:45" x14ac:dyDescent="0.25">
      <c r="A337" s="288"/>
      <c r="B337" s="9"/>
      <c r="C337" s="10">
        <v>1934</v>
      </c>
      <c r="D337" s="10">
        <v>1935</v>
      </c>
      <c r="E337" s="10">
        <v>1936</v>
      </c>
      <c r="F337" s="10">
        <v>1937</v>
      </c>
      <c r="G337" s="10">
        <v>1938</v>
      </c>
      <c r="H337" s="10">
        <v>1939</v>
      </c>
      <c r="I337" s="10">
        <v>1940</v>
      </c>
      <c r="J337" s="21"/>
      <c r="K337" s="9"/>
      <c r="L337" s="10">
        <v>1940</v>
      </c>
      <c r="M337" s="10">
        <v>1941</v>
      </c>
      <c r="N337" s="10">
        <v>1942</v>
      </c>
      <c r="O337" s="10">
        <v>1943</v>
      </c>
      <c r="P337" s="10">
        <v>1944</v>
      </c>
      <c r="Q337" s="10">
        <v>1945</v>
      </c>
      <c r="R337" s="10">
        <v>1946</v>
      </c>
      <c r="S337" s="21"/>
      <c r="T337" s="9"/>
      <c r="U337" s="10">
        <v>1946</v>
      </c>
      <c r="V337" s="10">
        <v>1947</v>
      </c>
      <c r="W337" s="10">
        <v>1948</v>
      </c>
      <c r="X337" s="10">
        <v>1949</v>
      </c>
      <c r="Y337" s="10">
        <v>1950</v>
      </c>
      <c r="Z337" s="10">
        <v>1951</v>
      </c>
      <c r="AA337" s="10">
        <v>1952</v>
      </c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</row>
    <row r="338" spans="1:45" x14ac:dyDescent="0.25">
      <c r="A338" s="288"/>
      <c r="B338" s="36" t="s">
        <v>225</v>
      </c>
      <c r="C338" s="208">
        <f>'Cuadro Gral'!Q338</f>
        <v>250</v>
      </c>
      <c r="D338" s="208">
        <f>'Cuadro Gral'!R338</f>
        <v>388</v>
      </c>
      <c r="E338" s="208">
        <f>'Cuadro Gral'!S338</f>
        <v>437</v>
      </c>
      <c r="F338" s="208">
        <f>'Cuadro Gral'!T338</f>
        <v>424</v>
      </c>
      <c r="G338" s="208">
        <f>'Cuadro Gral'!U338</f>
        <v>475</v>
      </c>
      <c r="H338" s="208">
        <f>'Cuadro Gral'!V338</f>
        <v>560</v>
      </c>
      <c r="I338" s="208">
        <f>'Cuadro Gral'!W338</f>
        <v>722</v>
      </c>
      <c r="J338" s="320"/>
      <c r="K338" s="36" t="s">
        <v>225</v>
      </c>
      <c r="L338" s="137">
        <f>'Cuadro Gral'!W338</f>
        <v>722</v>
      </c>
      <c r="M338" s="208">
        <f>'Cuadro Gral'!X338</f>
        <v>869</v>
      </c>
      <c r="N338" s="137">
        <f>'Cuadro Gral'!Y338</f>
        <v>1314</v>
      </c>
      <c r="O338" s="137">
        <f>'Cuadro Gral'!Z338</f>
        <v>2052</v>
      </c>
      <c r="P338" s="137">
        <f>'Cuadro Gral'!AA338</f>
        <v>2605</v>
      </c>
      <c r="Q338" s="137">
        <f>'Cuadro Gral'!AB338</f>
        <v>3309</v>
      </c>
      <c r="R338" s="137">
        <f>'Cuadro Gral'!AC338</f>
        <v>3256</v>
      </c>
      <c r="S338" s="115"/>
      <c r="T338" s="36" t="s">
        <v>225</v>
      </c>
      <c r="U338" s="137">
        <f>'Cuadro Gral'!AC338</f>
        <v>3256</v>
      </c>
      <c r="V338" s="137">
        <f>'Cuadro Gral'!AD338</f>
        <v>3054</v>
      </c>
      <c r="W338" s="137">
        <f>'Cuadro Gral'!AE338</f>
        <v>3443</v>
      </c>
      <c r="X338" s="137">
        <f>'Cuadro Gral'!AF338</f>
        <v>4040</v>
      </c>
      <c r="Y338" s="137">
        <f>'Cuadro Gral'!AG338</f>
        <v>5184</v>
      </c>
      <c r="Z338" s="137">
        <f>'Cuadro Gral'!AH338</f>
        <v>5369</v>
      </c>
      <c r="AA338" s="137">
        <f>'Cuadro Gral'!AI338</f>
        <v>5670</v>
      </c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</row>
    <row r="339" spans="1:45" x14ac:dyDescent="0.25">
      <c r="A339" s="288"/>
      <c r="B339" s="14" t="s">
        <v>16</v>
      </c>
      <c r="C339" s="208">
        <f>'Cuadro Gral'!Q339</f>
        <v>191</v>
      </c>
      <c r="D339" s="208">
        <f>'Cuadro Gral'!R339</f>
        <v>335</v>
      </c>
      <c r="E339" s="208">
        <f>'Cuadro Gral'!S339</f>
        <v>322</v>
      </c>
      <c r="F339" s="208">
        <f>'Cuadro Gral'!T339</f>
        <v>202</v>
      </c>
      <c r="G339" s="208">
        <f>'Cuadro Gral'!U339</f>
        <v>212</v>
      </c>
      <c r="H339" s="208">
        <f>'Cuadro Gral'!V339</f>
        <v>210</v>
      </c>
      <c r="I339" s="208">
        <f>'Cuadro Gral'!W339</f>
        <v>310</v>
      </c>
      <c r="J339" s="320"/>
      <c r="K339" s="14" t="s">
        <v>16</v>
      </c>
      <c r="L339" s="137">
        <f>'Cuadro Gral'!W339</f>
        <v>310</v>
      </c>
      <c r="M339" s="208">
        <f>'Cuadro Gral'!X339</f>
        <v>300</v>
      </c>
      <c r="N339" s="137">
        <f>'Cuadro Gral'!Y339</f>
        <v>493</v>
      </c>
      <c r="O339" s="137">
        <f>'Cuadro Gral'!Z339</f>
        <v>1174</v>
      </c>
      <c r="P339" s="137">
        <f>'Cuadro Gral'!AA339</f>
        <v>1357</v>
      </c>
      <c r="Q339" s="137">
        <f>'Cuadro Gral'!AB339</f>
        <v>1801</v>
      </c>
      <c r="R339" s="137">
        <f>'Cuadro Gral'!AC339</f>
        <v>1313</v>
      </c>
      <c r="S339" s="115"/>
      <c r="T339" s="14" t="s">
        <v>16</v>
      </c>
      <c r="U339" s="137">
        <f>'Cuadro Gral'!AC339</f>
        <v>1313</v>
      </c>
      <c r="V339" s="137">
        <f>'Cuadro Gral'!AD339</f>
        <v>777</v>
      </c>
      <c r="W339" s="137">
        <f>'Cuadro Gral'!AE339</f>
        <v>824</v>
      </c>
      <c r="X339" s="137">
        <f>'Cuadro Gral'!AF339</f>
        <v>1402</v>
      </c>
      <c r="Y339" s="137">
        <f>'Cuadro Gral'!AG339</f>
        <v>2846</v>
      </c>
      <c r="Z339" s="137">
        <f>'Cuadro Gral'!AH339</f>
        <v>2647</v>
      </c>
      <c r="AA339" s="137">
        <f>'Cuadro Gral'!AI339</f>
        <v>2563</v>
      </c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</row>
    <row r="340" spans="1:45" x14ac:dyDescent="0.25">
      <c r="A340" s="288"/>
      <c r="B340" s="14" t="s">
        <v>17</v>
      </c>
      <c r="C340" s="208">
        <f>'Cuadro Gral'!Q340</f>
        <v>59</v>
      </c>
      <c r="D340" s="208">
        <f>'Cuadro Gral'!R340</f>
        <v>53</v>
      </c>
      <c r="E340" s="208">
        <f>'Cuadro Gral'!S340</f>
        <v>115</v>
      </c>
      <c r="F340" s="208">
        <f>'Cuadro Gral'!T340</f>
        <v>222</v>
      </c>
      <c r="G340" s="208">
        <f>'Cuadro Gral'!U340</f>
        <v>263</v>
      </c>
      <c r="H340" s="208">
        <f>'Cuadro Gral'!V340</f>
        <v>350</v>
      </c>
      <c r="I340" s="208">
        <f>'Cuadro Gral'!W340</f>
        <v>412</v>
      </c>
      <c r="J340" s="320"/>
      <c r="K340" s="14" t="s">
        <v>17</v>
      </c>
      <c r="L340" s="137">
        <f>'Cuadro Gral'!W340</f>
        <v>412</v>
      </c>
      <c r="M340" s="208">
        <f>'Cuadro Gral'!X340</f>
        <v>569</v>
      </c>
      <c r="N340" s="137">
        <f>'Cuadro Gral'!Y340</f>
        <v>821</v>
      </c>
      <c r="O340" s="137">
        <f>'Cuadro Gral'!Z340</f>
        <v>878</v>
      </c>
      <c r="P340" s="137">
        <f>'Cuadro Gral'!AA340</f>
        <v>1248</v>
      </c>
      <c r="Q340" s="137">
        <f>'Cuadro Gral'!AB340</f>
        <v>1508</v>
      </c>
      <c r="R340" s="137">
        <f>'Cuadro Gral'!AC340</f>
        <v>1943</v>
      </c>
      <c r="S340" s="115"/>
      <c r="T340" s="14" t="s">
        <v>17</v>
      </c>
      <c r="U340" s="137">
        <f>'Cuadro Gral'!AC340</f>
        <v>1943</v>
      </c>
      <c r="V340" s="137">
        <f>'Cuadro Gral'!AD340</f>
        <v>2277</v>
      </c>
      <c r="W340" s="137">
        <f>'Cuadro Gral'!AE340</f>
        <v>2619</v>
      </c>
      <c r="X340" s="137">
        <f>'Cuadro Gral'!AF340</f>
        <v>2638</v>
      </c>
      <c r="Y340" s="137">
        <f>'Cuadro Gral'!AG340</f>
        <v>2338</v>
      </c>
      <c r="Z340" s="137">
        <f>'Cuadro Gral'!AH340</f>
        <v>2722</v>
      </c>
      <c r="AA340" s="137">
        <f>'Cuadro Gral'!AI340</f>
        <v>3107</v>
      </c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</row>
    <row r="341" spans="1:45" x14ac:dyDescent="0.25">
      <c r="A341" s="288"/>
      <c r="B341" s="15" t="s">
        <v>18</v>
      </c>
      <c r="C341" s="208">
        <f>'Cuadro Gral'!Q341</f>
        <v>-11</v>
      </c>
      <c r="D341" s="208">
        <f>'Cuadro Gral'!R341</f>
        <v>-22</v>
      </c>
      <c r="E341" s="13">
        <f>'Cuadro Gral'!S341</f>
        <v>26</v>
      </c>
      <c r="F341" s="208">
        <f>'Cuadro Gral'!T341</f>
        <v>42</v>
      </c>
      <c r="G341" s="208">
        <f>'Cuadro Gral'!U341</f>
        <v>149</v>
      </c>
      <c r="H341" s="208">
        <f>'Cuadro Gral'!V341</f>
        <v>223</v>
      </c>
      <c r="I341" s="208">
        <f>'Cuadro Gral'!W341</f>
        <v>308</v>
      </c>
      <c r="J341" s="320"/>
      <c r="K341" s="15" t="s">
        <v>18</v>
      </c>
      <c r="L341" s="137">
        <f>'Cuadro Gral'!W341</f>
        <v>308</v>
      </c>
      <c r="M341" s="208">
        <f>'Cuadro Gral'!X341</f>
        <v>454</v>
      </c>
      <c r="N341" s="137">
        <f>'Cuadro Gral'!Y341</f>
        <v>593</v>
      </c>
      <c r="O341" s="137">
        <f>'Cuadro Gral'!Z341</f>
        <v>531</v>
      </c>
      <c r="P341" s="137">
        <f>'Cuadro Gral'!AA341</f>
        <v>616</v>
      </c>
      <c r="Q341" s="137">
        <f>'Cuadro Gral'!AB341</f>
        <v>693</v>
      </c>
      <c r="R341" s="137">
        <f>'Cuadro Gral'!AC341</f>
        <v>976</v>
      </c>
      <c r="S341" s="115"/>
      <c r="T341" s="15" t="s">
        <v>18</v>
      </c>
      <c r="U341" s="137">
        <f>'Cuadro Gral'!AC341</f>
        <v>976</v>
      </c>
      <c r="V341" s="137">
        <f>'Cuadro Gral'!AD341</f>
        <v>958</v>
      </c>
      <c r="W341" s="137">
        <f>'Cuadro Gral'!AE341</f>
        <v>1424</v>
      </c>
      <c r="X341" s="137">
        <f>'Cuadro Gral'!AF341</f>
        <v>1910</v>
      </c>
      <c r="Y341" s="137">
        <f>'Cuadro Gral'!AG341</f>
        <v>1421</v>
      </c>
      <c r="Z341" s="137">
        <f>'Cuadro Gral'!AH341</f>
        <v>1433</v>
      </c>
      <c r="AA341" s="137">
        <f>'Cuadro Gral'!AI341</f>
        <v>1539</v>
      </c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</row>
    <row r="342" spans="1:45" x14ac:dyDescent="0.25">
      <c r="A342" s="288"/>
      <c r="B342" s="15" t="s">
        <v>94</v>
      </c>
      <c r="C342" s="13">
        <f>'Cuadro Gral'!Q342</f>
        <v>14</v>
      </c>
      <c r="D342" s="13">
        <f>'Cuadro Gral'!R342</f>
        <v>14</v>
      </c>
      <c r="E342" s="13">
        <f>'Cuadro Gral'!S342</f>
        <v>14</v>
      </c>
      <c r="F342" s="13">
        <f>'Cuadro Gral'!T342</f>
        <v>109.4</v>
      </c>
      <c r="G342" s="13">
        <f>'Cuadro Gral'!U342</f>
        <v>19</v>
      </c>
      <c r="H342" s="13">
        <f>'Cuadro Gral'!V342</f>
        <v>17</v>
      </c>
      <c r="I342" s="13">
        <f>'Cuadro Gral'!W342</f>
        <v>16</v>
      </c>
      <c r="J342" s="138"/>
      <c r="K342" s="15" t="s">
        <v>94</v>
      </c>
      <c r="L342" s="13">
        <f>'Cuadro Gral'!W342</f>
        <v>16</v>
      </c>
      <c r="M342" s="13">
        <f>'Cuadro Gral'!X342</f>
        <v>15</v>
      </c>
      <c r="N342" s="13">
        <f>'Cuadro Gral'!Y342</f>
        <v>21</v>
      </c>
      <c r="O342" s="13">
        <f>'Cuadro Gral'!Z342</f>
        <v>30</v>
      </c>
      <c r="P342" s="13">
        <f>'Cuadro Gral'!AA342</f>
        <v>73</v>
      </c>
      <c r="Q342" s="13">
        <f>'Cuadro Gral'!AB342</f>
        <v>341</v>
      </c>
      <c r="R342" s="13">
        <f>'Cuadro Gral'!AC342</f>
        <v>360</v>
      </c>
      <c r="S342" s="138"/>
      <c r="T342" s="15" t="s">
        <v>94</v>
      </c>
      <c r="U342" s="13">
        <f>'Cuadro Gral'!AC342</f>
        <v>360</v>
      </c>
      <c r="V342" s="13">
        <f>'Cuadro Gral'!AD342</f>
        <v>482</v>
      </c>
      <c r="W342" s="13">
        <f>'Cuadro Gral'!AE342</f>
        <v>362</v>
      </c>
      <c r="X342" s="13">
        <f>'Cuadro Gral'!AF342</f>
        <v>266</v>
      </c>
      <c r="Y342" s="13">
        <f>'Cuadro Gral'!AG342</f>
        <v>479</v>
      </c>
      <c r="Z342" s="13">
        <f>'Cuadro Gral'!AH342</f>
        <v>583</v>
      </c>
      <c r="AA342" s="13">
        <f>'Cuadro Gral'!AI342</f>
        <v>782</v>
      </c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</row>
    <row r="343" spans="1:45" x14ac:dyDescent="0.25">
      <c r="A343" s="288"/>
      <c r="B343" s="15" t="s">
        <v>95</v>
      </c>
      <c r="C343" s="13">
        <f>'Cuadro Gral'!Q343</f>
        <v>14</v>
      </c>
      <c r="D343" s="13">
        <f>'Cuadro Gral'!R343</f>
        <v>14</v>
      </c>
      <c r="E343" s="13">
        <f>'Cuadro Gral'!S343</f>
        <v>14</v>
      </c>
      <c r="F343" s="13">
        <f>'Cuadro Gral'!T343</f>
        <v>17.3</v>
      </c>
      <c r="G343" s="13">
        <f>'Cuadro Gral'!U343</f>
        <v>20</v>
      </c>
      <c r="H343" s="13">
        <f>'Cuadro Gral'!V343</f>
        <v>16</v>
      </c>
      <c r="I343" s="13">
        <f>'Cuadro Gral'!W343</f>
        <v>3</v>
      </c>
      <c r="J343" s="138"/>
      <c r="K343" s="15" t="s">
        <v>95</v>
      </c>
      <c r="L343" s="13">
        <f>'Cuadro Gral'!W343</f>
        <v>3</v>
      </c>
      <c r="M343" s="13">
        <f>'Cuadro Gral'!X343</f>
        <v>10</v>
      </c>
      <c r="N343" s="13">
        <f>'Cuadro Gral'!Y343</f>
        <v>74</v>
      </c>
      <c r="O343" s="13">
        <f>'Cuadro Gral'!Z343</f>
        <v>115</v>
      </c>
      <c r="P343" s="13">
        <f>'Cuadro Gral'!AA343</f>
        <v>123</v>
      </c>
      <c r="Q343" s="13">
        <f>'Cuadro Gral'!AB343</f>
        <v>0</v>
      </c>
      <c r="R343" s="13">
        <f>'Cuadro Gral'!AC343</f>
        <v>0</v>
      </c>
      <c r="S343" s="138"/>
      <c r="T343" s="15" t="s">
        <v>95</v>
      </c>
      <c r="U343" s="13">
        <f>'Cuadro Gral'!AC343</f>
        <v>0</v>
      </c>
      <c r="V343" s="13">
        <f>'Cuadro Gral'!AD343</f>
        <v>1</v>
      </c>
      <c r="W343" s="13">
        <f>'Cuadro Gral'!AE343</f>
        <v>1</v>
      </c>
      <c r="X343" s="13">
        <f>'Cuadro Gral'!AF343</f>
        <v>7</v>
      </c>
      <c r="Y343" s="13">
        <f>'Cuadro Gral'!AG343</f>
        <v>3</v>
      </c>
      <c r="Z343" s="13">
        <f>'Cuadro Gral'!AH343</f>
        <v>47</v>
      </c>
      <c r="AA343" s="13">
        <f>'Cuadro Gral'!AI343</f>
        <v>2</v>
      </c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</row>
    <row r="344" spans="1:45" x14ac:dyDescent="0.25">
      <c r="A344" s="288"/>
      <c r="B344" s="15" t="s">
        <v>19</v>
      </c>
      <c r="C344" s="13">
        <f>'Cuadro Gral'!Q344</f>
        <v>42</v>
      </c>
      <c r="D344" s="13">
        <f>'Cuadro Gral'!R344</f>
        <v>47</v>
      </c>
      <c r="E344" s="13">
        <f>'Cuadro Gral'!S344</f>
        <v>61</v>
      </c>
      <c r="F344" s="13">
        <f>'Cuadro Gral'!T344</f>
        <v>53.3</v>
      </c>
      <c r="G344" s="13">
        <f>'Cuadro Gral'!U344</f>
        <v>75</v>
      </c>
      <c r="H344" s="13">
        <f>'Cuadro Gral'!V344</f>
        <v>94</v>
      </c>
      <c r="I344" s="13">
        <f>'Cuadro Gral'!W344</f>
        <v>85</v>
      </c>
      <c r="J344" s="138"/>
      <c r="K344" s="15" t="s">
        <v>19</v>
      </c>
      <c r="L344" s="13">
        <f>'Cuadro Gral'!W344</f>
        <v>85</v>
      </c>
      <c r="M344" s="13">
        <f>'Cuadro Gral'!X344</f>
        <v>90</v>
      </c>
      <c r="N344" s="13">
        <f>'Cuadro Gral'!Y344</f>
        <v>133</v>
      </c>
      <c r="O344" s="13">
        <f>'Cuadro Gral'!Z344</f>
        <v>202</v>
      </c>
      <c r="P344" s="13">
        <f>'Cuadro Gral'!AA344</f>
        <v>436</v>
      </c>
      <c r="Q344" s="13">
        <f>'Cuadro Gral'!AB344</f>
        <v>474</v>
      </c>
      <c r="R344" s="13">
        <f>'Cuadro Gral'!AC344</f>
        <v>607</v>
      </c>
      <c r="S344" s="138"/>
      <c r="T344" s="15" t="s">
        <v>19</v>
      </c>
      <c r="U344" s="13">
        <f>'Cuadro Gral'!AC344</f>
        <v>607</v>
      </c>
      <c r="V344" s="13">
        <f>'Cuadro Gral'!AD344</f>
        <v>836</v>
      </c>
      <c r="W344" s="13">
        <f>'Cuadro Gral'!AE344</f>
        <v>832</v>
      </c>
      <c r="X344" s="13">
        <f>'Cuadro Gral'!AF344</f>
        <v>455</v>
      </c>
      <c r="Y344" s="13">
        <f>'Cuadro Gral'!AG344</f>
        <v>435</v>
      </c>
      <c r="Z344" s="13">
        <f>'Cuadro Gral'!AH344</f>
        <v>659</v>
      </c>
      <c r="AA344" s="13">
        <f>'Cuadro Gral'!AI344</f>
        <v>784</v>
      </c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</row>
    <row r="345" spans="1:45" x14ac:dyDescent="0.25">
      <c r="A345" s="288"/>
      <c r="B345" s="27" t="s">
        <v>87</v>
      </c>
      <c r="C345" s="137">
        <f>'Cuadro Gral'!Q345</f>
        <v>468</v>
      </c>
      <c r="D345" s="137">
        <f>'Cuadro Gral'!R345</f>
        <v>515</v>
      </c>
      <c r="E345" s="137">
        <f>'Cuadro Gral'!S345</f>
        <v>626</v>
      </c>
      <c r="F345" s="137">
        <f>'Cuadro Gral'!T345</f>
        <v>663</v>
      </c>
      <c r="G345" s="137">
        <f>'Cuadro Gral'!U345</f>
        <v>737</v>
      </c>
      <c r="H345" s="137">
        <f>'Cuadro Gral'!V345</f>
        <v>883</v>
      </c>
      <c r="I345" s="137">
        <f>'Cuadro Gral'!W345</f>
        <v>1062</v>
      </c>
      <c r="J345" s="115"/>
      <c r="K345" s="27" t="s">
        <v>87</v>
      </c>
      <c r="L345" s="137">
        <f>'Cuadro Gral'!W345</f>
        <v>1062</v>
      </c>
      <c r="M345" s="137">
        <f>'Cuadro Gral'!X345</f>
        <v>1268</v>
      </c>
      <c r="N345" s="137">
        <f>'Cuadro Gral'!Y345</f>
        <v>1750</v>
      </c>
      <c r="O345" s="137">
        <f>'Cuadro Gral'!Z345</f>
        <v>2672</v>
      </c>
      <c r="P345" s="137">
        <f>'Cuadro Gral'!AA345</f>
        <v>3309</v>
      </c>
      <c r="Q345" s="137">
        <f>'Cuadro Gral'!AB345</f>
        <v>3539</v>
      </c>
      <c r="R345" s="137">
        <f>'Cuadro Gral'!AC345</f>
        <v>3461</v>
      </c>
      <c r="S345" s="115"/>
      <c r="T345" s="27" t="s">
        <v>87</v>
      </c>
      <c r="U345" s="137">
        <f>'Cuadro Gral'!AC345</f>
        <v>3461</v>
      </c>
      <c r="V345" s="137">
        <f>'Cuadro Gral'!AD345</f>
        <v>3438</v>
      </c>
      <c r="W345" s="137">
        <f>'Cuadro Gral'!AE345</f>
        <v>3916</v>
      </c>
      <c r="X345" s="137">
        <f>'Cuadro Gral'!AF345</f>
        <v>4353</v>
      </c>
      <c r="Y345" s="137">
        <f>'Cuadro Gral'!AG345</f>
        <v>5987</v>
      </c>
      <c r="Z345" s="137">
        <f>'Cuadro Gral'!AH345</f>
        <v>6800</v>
      </c>
      <c r="AA345" s="137">
        <f>'Cuadro Gral'!AI345</f>
        <v>7079</v>
      </c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</row>
    <row r="346" spans="1:45" x14ac:dyDescent="0.25">
      <c r="A346" s="288"/>
      <c r="B346" s="27" t="s">
        <v>88</v>
      </c>
      <c r="C346" s="137">
        <f>'Cuadro Gral'!Q346</f>
        <v>454.5</v>
      </c>
      <c r="D346" s="137">
        <f>'Cuadro Gral'!R346</f>
        <v>505.5</v>
      </c>
      <c r="E346" s="137">
        <f>'Cuadro Gral'!S346</f>
        <v>573.9</v>
      </c>
      <c r="F346" s="137">
        <f>'Cuadro Gral'!T346</f>
        <v>686.9</v>
      </c>
      <c r="G346" s="137">
        <f>'Cuadro Gral'!U346</f>
        <v>671.4</v>
      </c>
      <c r="H346" s="137">
        <f>'Cuadro Gral'!V346</f>
        <v>807.6</v>
      </c>
      <c r="I346" s="137">
        <f>'Cuadro Gral'!W346</f>
        <v>905.1</v>
      </c>
      <c r="J346" s="115"/>
      <c r="K346" s="27" t="s">
        <v>88</v>
      </c>
      <c r="L346" s="137">
        <f>'Cuadro Gral'!W346</f>
        <v>905.1</v>
      </c>
      <c r="M346" s="137">
        <f>'Cuadro Gral'!X346</f>
        <v>1172.7</v>
      </c>
      <c r="N346" s="137">
        <f>'Cuadro Gral'!Y346</f>
        <v>1445.6</v>
      </c>
      <c r="O346" s="137">
        <f>'Cuadro Gral'!Z346</f>
        <v>2247.3000000000002</v>
      </c>
      <c r="P346" s="137">
        <f>'Cuadro Gral'!AA346</f>
        <v>2982.7</v>
      </c>
      <c r="Q346" s="137">
        <f>'Cuadro Gral'!AB346</f>
        <v>3534.7</v>
      </c>
      <c r="R346" s="137">
        <f>'Cuadro Gral'!AC346</f>
        <v>3480.1</v>
      </c>
      <c r="S346" s="115"/>
      <c r="T346" s="27" t="s">
        <v>88</v>
      </c>
      <c r="U346" s="137">
        <f>'Cuadro Gral'!AC346</f>
        <v>3480.1</v>
      </c>
      <c r="V346" s="137">
        <f>'Cuadro Gral'!AD346</f>
        <v>3367.8</v>
      </c>
      <c r="W346" s="137">
        <f>'Cuadro Gral'!AE346</f>
        <v>3563.2</v>
      </c>
      <c r="X346" s="137">
        <f>'Cuadro Gral'!AF346</f>
        <v>3970.8</v>
      </c>
      <c r="Y346" s="137">
        <f>'Cuadro Gral'!AG346</f>
        <v>4857.3999999999996</v>
      </c>
      <c r="Z346" s="137">
        <f>'Cuadro Gral'!AH346</f>
        <v>6290.3</v>
      </c>
      <c r="AA346" s="137">
        <f>'Cuadro Gral'!AI346</f>
        <v>6544.1</v>
      </c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</row>
    <row r="347" spans="1:45" x14ac:dyDescent="0.25">
      <c r="A347" s="288"/>
      <c r="B347" s="27" t="s">
        <v>86</v>
      </c>
      <c r="C347" s="137">
        <f>'Cuadro Gral'!Q347</f>
        <v>1941.6641276194277</v>
      </c>
      <c r="D347" s="137">
        <f>'Cuadro Gral'!R347</f>
        <v>2143.258433036408</v>
      </c>
      <c r="E347" s="137">
        <f>'Cuadro Gral'!S347</f>
        <v>2451.0148546190344</v>
      </c>
      <c r="F347" s="137">
        <f>'Cuadro Gral'!T347</f>
        <v>2192.1074053541597</v>
      </c>
      <c r="G347" s="137">
        <f>'Cuadro Gral'!U347</f>
        <v>2292.9266425141059</v>
      </c>
      <c r="H347" s="137">
        <f>'Cuadro Gral'!V347</f>
        <v>2732.1987226132046</v>
      </c>
      <c r="I347" s="137">
        <f>'Cuadro Gral'!W347</f>
        <v>3236.2947868547026</v>
      </c>
      <c r="J347" s="115"/>
      <c r="K347" s="27" t="s">
        <v>86</v>
      </c>
      <c r="L347" s="137">
        <f>'Cuadro Gral'!W347</f>
        <v>3236.2947868547026</v>
      </c>
      <c r="M347" s="137">
        <f>'Cuadro Gral'!X347</f>
        <v>3625.383497866143</v>
      </c>
      <c r="N347" s="137">
        <f>'Cuadro Gral'!Y347</f>
        <v>4533.6643705901533</v>
      </c>
      <c r="O347" s="137">
        <f>'Cuadro Gral'!Z347</f>
        <v>5730.1439909727424</v>
      </c>
      <c r="P347" s="137">
        <f>'Cuadro Gral'!AA347</f>
        <v>5792.248423562467</v>
      </c>
      <c r="Q347" s="137">
        <f>'Cuadro Gral'!AB347</f>
        <v>5565.5457662328417</v>
      </c>
      <c r="R347" s="137">
        <f>'Cuadro Gral'!AC347</f>
        <v>4728.8519635479088</v>
      </c>
      <c r="S347" s="115"/>
      <c r="T347" s="27" t="s">
        <v>86</v>
      </c>
      <c r="U347" s="137">
        <f>'Cuadro Gral'!AC347</f>
        <v>4728.8519635479088</v>
      </c>
      <c r="V347" s="137">
        <f>'Cuadro Gral'!AD347</f>
        <v>4434.2051353961042</v>
      </c>
      <c r="W347" s="137">
        <f>'Cuadro Gral'!AE347</f>
        <v>4706.0655107988769</v>
      </c>
      <c r="X347" s="137">
        <f>'Cuadro Gral'!AF347</f>
        <v>4775.0044672763834</v>
      </c>
      <c r="Y347" s="137">
        <f>'Cuadro Gral'!AG347</f>
        <v>5986.9999999999973</v>
      </c>
      <c r="Z347" s="137">
        <f>'Cuadro Gral'!AH347</f>
        <v>5466.2616363332536</v>
      </c>
      <c r="AA347" s="137">
        <f>'Cuadro Gral'!AI347</f>
        <v>5491.963030563461</v>
      </c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</row>
    <row r="348" spans="1:45" x14ac:dyDescent="0.25">
      <c r="A348" s="288"/>
      <c r="B348" s="27" t="s">
        <v>217</v>
      </c>
      <c r="C348" s="207">
        <f>'Cuadro Gral'!Q348</f>
        <v>0.10689295406117458</v>
      </c>
      <c r="D348" s="207">
        <f>'Cuadro Gral'!R348</f>
        <v>0.10982912124913344</v>
      </c>
      <c r="E348" s="207">
        <f>'Cuadro Gral'!S348</f>
        <v>0.11631691334180343</v>
      </c>
      <c r="F348" s="207">
        <f>'Cuadro Gral'!T348</f>
        <v>0.10069720085546992</v>
      </c>
      <c r="G348" s="207">
        <f>'Cuadro Gral'!U348</f>
        <v>0.10364884085976762</v>
      </c>
      <c r="H348" s="207">
        <f>'Cuadro Gral'!V348</f>
        <v>0.11720399911156155</v>
      </c>
      <c r="I348" s="207">
        <f>'Cuadro Gral'!W348</f>
        <v>0.13693871006470063</v>
      </c>
      <c r="J348" s="214"/>
      <c r="K348" s="27" t="s">
        <v>217</v>
      </c>
      <c r="L348" s="207">
        <f>'Cuadro Gral'!W348</f>
        <v>0.13693871006470063</v>
      </c>
      <c r="M348" s="207">
        <f>'Cuadro Gral'!X348</f>
        <v>0.13978758129362209</v>
      </c>
      <c r="N348" s="207">
        <f>'Cuadro Gral'!Y348</f>
        <v>0.16552291295296873</v>
      </c>
      <c r="O348" s="207">
        <f>'Cuadro Gral'!Z348</f>
        <v>0.20173487317775307</v>
      </c>
      <c r="P348" s="207">
        <f>'Cuadro Gral'!AA348</f>
        <v>0.18853128151896312</v>
      </c>
      <c r="Q348" s="207">
        <f>'Cuadro Gral'!AB348</f>
        <v>0.1756354417457299</v>
      </c>
      <c r="R348" s="207">
        <f>'Cuadro Gral'!AC348</f>
        <v>0.14002890055131592</v>
      </c>
      <c r="S348" s="214"/>
      <c r="T348" s="27" t="s">
        <v>217</v>
      </c>
      <c r="U348" s="207">
        <f>'Cuadro Gral'!AC348</f>
        <v>0.14002890055131592</v>
      </c>
      <c r="V348" s="207">
        <f>'Cuadro Gral'!AD348</f>
        <v>0.12693238656245365</v>
      </c>
      <c r="W348" s="207">
        <f>'Cuadro Gral'!AE348</f>
        <v>0.12938327420225398</v>
      </c>
      <c r="X348" s="207">
        <f>'Cuadro Gral'!AF348</f>
        <v>0.12445707468677918</v>
      </c>
      <c r="Y348" s="207">
        <f>'Cuadro Gral'!AG348</f>
        <v>0.14199653724829819</v>
      </c>
      <c r="Z348" s="207">
        <f>'Cuadro Gral'!AH348</f>
        <v>0.12033928956511375</v>
      </c>
      <c r="AA348" s="207">
        <f>'Cuadro Gral'!AI348</f>
        <v>0.11628082397505968</v>
      </c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</row>
    <row r="349" spans="1:45" x14ac:dyDescent="0.25">
      <c r="A349" s="288"/>
      <c r="B349" s="27" t="s">
        <v>86</v>
      </c>
      <c r="C349" s="137">
        <f>'Cuadro Gral'!Q349</f>
        <v>500</v>
      </c>
      <c r="D349" s="137">
        <f>'Cuadro Gral'!R349</f>
        <v>500</v>
      </c>
      <c r="E349" s="137">
        <f>'Cuadro Gral'!S349</f>
        <v>800</v>
      </c>
      <c r="F349" s="137">
        <f>'Cuadro Gral'!T349</f>
        <v>800</v>
      </c>
      <c r="G349" s="137">
        <f>'Cuadro Gral'!U349</f>
        <v>800</v>
      </c>
      <c r="H349" s="137">
        <f>'Cuadro Gral'!V349</f>
        <v>1000</v>
      </c>
      <c r="I349" s="137">
        <f>'Cuadro Gral'!W349</f>
        <v>1200</v>
      </c>
      <c r="J349" s="115"/>
      <c r="K349" s="27" t="s">
        <v>86</v>
      </c>
      <c r="L349" s="137">
        <f>'Cuadro Gral'!W349</f>
        <v>1200</v>
      </c>
      <c r="M349" s="137">
        <f>'Cuadro Gral'!X349</f>
        <v>1400</v>
      </c>
      <c r="N349" s="137">
        <f>'Cuadro Gral'!Y349</f>
        <v>2000</v>
      </c>
      <c r="O349" s="137">
        <f>'Cuadro Gral'!Z349</f>
        <v>3000</v>
      </c>
      <c r="P349" s="137">
        <f>'Cuadro Gral'!AA349</f>
        <v>3900</v>
      </c>
      <c r="Q349" s="137">
        <f>'Cuadro Gral'!AB349</f>
        <v>4400</v>
      </c>
      <c r="R349" s="137">
        <f>'Cuadro Gral'!AC349</f>
        <v>4400</v>
      </c>
      <c r="S349" s="115"/>
      <c r="T349" s="27" t="s">
        <v>86</v>
      </c>
      <c r="U349" s="137">
        <f>'Cuadro Gral'!AC349</f>
        <v>4400</v>
      </c>
      <c r="V349" s="137">
        <f>'Cuadro Gral'!AD349</f>
        <v>4400</v>
      </c>
      <c r="W349" s="137">
        <f>'Cuadro Gral'!AE349</f>
        <v>5100</v>
      </c>
      <c r="X349" s="137">
        <f>'Cuadro Gral'!AF349</f>
        <v>5600</v>
      </c>
      <c r="Y349" s="137">
        <f>'Cuadro Gral'!AG349</f>
        <v>7600</v>
      </c>
      <c r="Z349" s="137">
        <f>'Cuadro Gral'!AH349</f>
        <v>9100</v>
      </c>
      <c r="AA349" s="137">
        <f>'Cuadro Gral'!AI349</f>
        <v>9500</v>
      </c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</row>
    <row r="350" spans="1:45" x14ac:dyDescent="0.25">
      <c r="A350" s="288"/>
      <c r="B350" s="27" t="s">
        <v>89</v>
      </c>
      <c r="C350" s="13">
        <f>'Cuadro Gral'!Q350</f>
        <v>1.8720000000000001</v>
      </c>
      <c r="D350" s="13">
        <f>'Cuadro Gral'!R350</f>
        <v>1.3273195876288659</v>
      </c>
      <c r="E350" s="13">
        <f>'Cuadro Gral'!S350</f>
        <v>1.4324942791762014</v>
      </c>
      <c r="F350" s="13">
        <f>'Cuadro Gral'!T350</f>
        <v>1.5636792452830188</v>
      </c>
      <c r="G350" s="13">
        <f>'Cuadro Gral'!U350</f>
        <v>1.5515789473684209</v>
      </c>
      <c r="H350" s="13">
        <f>'Cuadro Gral'!V350</f>
        <v>1.5767857142857142</v>
      </c>
      <c r="I350" s="13">
        <f>'Cuadro Gral'!W350</f>
        <v>1.4709141274238227</v>
      </c>
      <c r="J350" s="138"/>
      <c r="K350" s="27" t="s">
        <v>89</v>
      </c>
      <c r="L350" s="13">
        <f>'Cuadro Gral'!W350</f>
        <v>1.4709141274238227</v>
      </c>
      <c r="M350" s="13">
        <f>'Cuadro Gral'!X350</f>
        <v>1.4591484464902187</v>
      </c>
      <c r="N350" s="13">
        <f>'Cuadro Gral'!Y350</f>
        <v>1.3318112633181127</v>
      </c>
      <c r="O350" s="13">
        <f>'Cuadro Gral'!Z350</f>
        <v>1.3021442495126705</v>
      </c>
      <c r="P350" s="13">
        <f>'Cuadro Gral'!AA350</f>
        <v>1.2702495201535509</v>
      </c>
      <c r="Q350" s="13">
        <f>'Cuadro Gral'!AB350</f>
        <v>1.0695074040495618</v>
      </c>
      <c r="R350" s="13">
        <f>'Cuadro Gral'!AC350</f>
        <v>1.0629606879606879</v>
      </c>
      <c r="S350" s="138"/>
      <c r="T350" s="27" t="s">
        <v>89</v>
      </c>
      <c r="U350" s="13">
        <f>'Cuadro Gral'!AC350</f>
        <v>1.0629606879606879</v>
      </c>
      <c r="V350" s="13">
        <f>'Cuadro Gral'!AD350</f>
        <v>1.1257367387033399</v>
      </c>
      <c r="W350" s="13">
        <f>'Cuadro Gral'!AE350</f>
        <v>1.1373801916932906</v>
      </c>
      <c r="X350" s="13">
        <f>'Cuadro Gral'!AF350</f>
        <v>1.0774752475247524</v>
      </c>
      <c r="Y350" s="13">
        <f>'Cuadro Gral'!AG350</f>
        <v>1.1548996913580247</v>
      </c>
      <c r="Z350" s="13">
        <f>'Cuadro Gral'!AH350</f>
        <v>1.2665300800894022</v>
      </c>
      <c r="AA350" s="13">
        <f>'Cuadro Gral'!AI350</f>
        <v>1.2485008818342151</v>
      </c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</row>
    <row r="351" spans="1:45" x14ac:dyDescent="0.25">
      <c r="A351" s="288"/>
      <c r="B351" s="27" t="s">
        <v>90</v>
      </c>
      <c r="C351" s="13">
        <f>'Cuadro Gral'!Q351</f>
        <v>8.8696581196581192</v>
      </c>
      <c r="D351" s="13">
        <f>'Cuadro Gral'!R351</f>
        <v>8.8155339805825239</v>
      </c>
      <c r="E351" s="13">
        <f>'Cuadro Gral'!S351</f>
        <v>8.5399361022364211</v>
      </c>
      <c r="F351" s="13">
        <f>'Cuadro Gral'!T351</f>
        <v>10.256410256410257</v>
      </c>
      <c r="G351" s="13">
        <f>'Cuadro Gral'!U351</f>
        <v>9.8792401628222528</v>
      </c>
      <c r="H351" s="13">
        <f>'Cuadro Gral'!V351</f>
        <v>8.8165345413363525</v>
      </c>
      <c r="I351" s="13">
        <f>'Cuadro Gral'!W351</f>
        <v>7.7674199623352163</v>
      </c>
      <c r="J351" s="138"/>
      <c r="K351" s="27" t="s">
        <v>90</v>
      </c>
      <c r="L351" s="13">
        <f>'Cuadro Gral'!W351</f>
        <v>7.7674199623352163</v>
      </c>
      <c r="M351" s="13">
        <f>'Cuadro Gral'!X351</f>
        <v>7.2807570977917981</v>
      </c>
      <c r="N351" s="13">
        <f>'Cuadro Gral'!Y351</f>
        <v>6.1034285714285712</v>
      </c>
      <c r="O351" s="13">
        <f>'Cuadro Gral'!Z351</f>
        <v>4.8783682634730541</v>
      </c>
      <c r="P351" s="13">
        <f>'Cuadro Gral'!AA351</f>
        <v>5.6817769718948323</v>
      </c>
      <c r="Q351" s="13">
        <f>'Cuadro Gral'!AB351</f>
        <v>5.8112461147216727</v>
      </c>
      <c r="R351" s="13">
        <f>'Cuadro Gral'!AC351</f>
        <v>8.0699219878647792</v>
      </c>
      <c r="S351" s="138"/>
      <c r="T351" s="27" t="s">
        <v>90</v>
      </c>
      <c r="U351" s="13">
        <f>'Cuadro Gral'!AC351</f>
        <v>8.0699219878647792</v>
      </c>
      <c r="V351" s="13">
        <f>'Cuadro Gral'!AD351</f>
        <v>9.0235602094240832</v>
      </c>
      <c r="W351" s="13">
        <f>'Cuadro Gral'!AE351</f>
        <v>8.4527579162410618</v>
      </c>
      <c r="X351" s="13">
        <f>'Cuadro Gral'!AF351</f>
        <v>8.3648058810016082</v>
      </c>
      <c r="Y351" s="13">
        <f>'Cuadro Gral'!AG351</f>
        <v>7.0424252547185571</v>
      </c>
      <c r="Z351" s="13">
        <f>'Cuadro Gral'!AH351</f>
        <v>7.9963235294117645</v>
      </c>
      <c r="AA351" s="13">
        <f>'Cuadro Gral'!AI351</f>
        <v>8.6160474643311193</v>
      </c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</row>
    <row r="352" spans="1:45" x14ac:dyDescent="0.25">
      <c r="A352" s="288"/>
      <c r="B352" s="27" t="s">
        <v>91</v>
      </c>
      <c r="C352" s="13">
        <f>'Cuadro Gral'!Q352</f>
        <v>11.274391712840281</v>
      </c>
      <c r="D352" s="13">
        <f>'Cuadro Gral'!R352</f>
        <v>11.343612334801762</v>
      </c>
      <c r="E352" s="13">
        <f>'Cuadro Gral'!S352</f>
        <v>11.709689487467264</v>
      </c>
      <c r="F352" s="13">
        <f>'Cuadro Gral'!T352</f>
        <v>9.75</v>
      </c>
      <c r="G352" s="13">
        <f>'Cuadro Gral'!U352</f>
        <v>10.122235956599368</v>
      </c>
      <c r="H352" s="13">
        <f>'Cuadro Gral'!V352</f>
        <v>11.342324983943481</v>
      </c>
      <c r="I352" s="13">
        <f>'Cuadro Gral'!W352</f>
        <v>12.874287792459693</v>
      </c>
      <c r="J352" s="138"/>
      <c r="K352" s="27" t="s">
        <v>91</v>
      </c>
      <c r="L352" s="13">
        <f>'Cuadro Gral'!W352</f>
        <v>12.874287792459693</v>
      </c>
      <c r="M352" s="13">
        <f>'Cuadro Gral'!X352</f>
        <v>13.734835355285963</v>
      </c>
      <c r="N352" s="13">
        <f>'Cuadro Gral'!Y352</f>
        <v>16.384233685984459</v>
      </c>
      <c r="O352" s="13">
        <f>'Cuadro Gral'!Z352</f>
        <v>20.498657460682775</v>
      </c>
      <c r="P352" s="13">
        <f>'Cuadro Gral'!AA352</f>
        <v>17.600127652784426</v>
      </c>
      <c r="Q352" s="13">
        <f>'Cuadro Gral'!AB352</f>
        <v>17.208013225712339</v>
      </c>
      <c r="R352" s="13">
        <f>'Cuadro Gral'!AC352</f>
        <v>12.391693519513067</v>
      </c>
      <c r="S352" s="138"/>
      <c r="T352" s="27" t="s">
        <v>91</v>
      </c>
      <c r="U352" s="13">
        <f>'Cuadro Gral'!AC352</f>
        <v>12.391693519513067</v>
      </c>
      <c r="V352" s="13">
        <f>'Cuadro Gral'!AD352</f>
        <v>11.082100377139541</v>
      </c>
      <c r="W352" s="13">
        <f>'Cuadro Gral'!AE352</f>
        <v>11.830458294311349</v>
      </c>
      <c r="X352" s="13">
        <f>'Cuadro Gral'!AF352</f>
        <v>11.954850049434253</v>
      </c>
      <c r="Y352" s="13">
        <f>'Cuadro Gral'!AG352</f>
        <v>14.199653724829828</v>
      </c>
      <c r="Z352" s="13">
        <f>'Cuadro Gral'!AH352</f>
        <v>12.505747126436781</v>
      </c>
      <c r="AA352" s="13">
        <f>'Cuadro Gral'!AI352</f>
        <v>11.606249897529224</v>
      </c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</row>
    <row r="353" spans="1:45" x14ac:dyDescent="0.25">
      <c r="A353" s="288"/>
      <c r="B353" s="27"/>
      <c r="C353" s="13"/>
      <c r="D353" s="13"/>
      <c r="E353" s="13"/>
      <c r="F353" s="13"/>
      <c r="G353" s="13"/>
      <c r="H353" s="13"/>
      <c r="I353" s="13"/>
      <c r="J353" s="138"/>
      <c r="K353" s="27"/>
      <c r="L353" s="13"/>
      <c r="M353" s="13"/>
      <c r="N353" s="13"/>
      <c r="O353" s="13"/>
      <c r="P353" s="13"/>
      <c r="Q353" s="13"/>
      <c r="R353" s="13"/>
      <c r="S353" s="138"/>
      <c r="T353" s="27"/>
      <c r="U353" s="13"/>
      <c r="V353" s="13"/>
      <c r="W353" s="13"/>
      <c r="X353" s="13"/>
      <c r="Y353" s="13"/>
      <c r="Z353" s="13"/>
      <c r="AA353" s="13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</row>
    <row r="354" spans="1:45" x14ac:dyDescent="0.25">
      <c r="A354" s="288"/>
      <c r="B354" s="36" t="s">
        <v>226</v>
      </c>
      <c r="C354" s="13">
        <f>'Cuadro Gral'!Q354</f>
        <v>250</v>
      </c>
      <c r="D354" s="13">
        <f>'Cuadro Gral'!R354</f>
        <v>388</v>
      </c>
      <c r="E354" s="13">
        <f>'Cuadro Gral'!S354</f>
        <v>437</v>
      </c>
      <c r="F354" s="13">
        <f>'Cuadro Gral'!T354</f>
        <v>424</v>
      </c>
      <c r="G354" s="13">
        <f>'Cuadro Gral'!U354</f>
        <v>475</v>
      </c>
      <c r="H354" s="13">
        <f>'Cuadro Gral'!V354</f>
        <v>560</v>
      </c>
      <c r="I354" s="13">
        <f>'Cuadro Gral'!W354</f>
        <v>722</v>
      </c>
      <c r="J354" s="138"/>
      <c r="K354" s="36" t="s">
        <v>226</v>
      </c>
      <c r="L354" s="137">
        <f>'Cuadro Gral'!W354</f>
        <v>722</v>
      </c>
      <c r="M354" s="13">
        <f>'Cuadro Gral'!X354</f>
        <v>869</v>
      </c>
      <c r="N354" s="137">
        <f>'Cuadro Gral'!Y354</f>
        <v>1314</v>
      </c>
      <c r="O354" s="137">
        <f>'Cuadro Gral'!Z354</f>
        <v>2052</v>
      </c>
      <c r="P354" s="137">
        <f>'Cuadro Gral'!AA354</f>
        <v>2605</v>
      </c>
      <c r="Q354" s="137">
        <f>'Cuadro Gral'!AB354</f>
        <v>3309</v>
      </c>
      <c r="R354" s="137">
        <f>'Cuadro Gral'!AC354</f>
        <v>3256</v>
      </c>
      <c r="S354" s="115"/>
      <c r="T354" s="36" t="s">
        <v>101</v>
      </c>
      <c r="U354" s="137">
        <f>'Cuadro Gral'!AC354</f>
        <v>3256</v>
      </c>
      <c r="V354" s="137">
        <f>'Cuadro Gral'!AD354</f>
        <v>3054</v>
      </c>
      <c r="W354" s="137">
        <f>'Cuadro Gral'!AE354</f>
        <v>3796</v>
      </c>
      <c r="X354" s="137">
        <f>'Cuadro Gral'!AF354</f>
        <v>4355</v>
      </c>
      <c r="Y354" s="137">
        <f>'Cuadro Gral'!AG354</f>
        <v>5782</v>
      </c>
      <c r="Z354" s="137">
        <f>'Cuadro Gral'!AH354</f>
        <v>5711</v>
      </c>
      <c r="AA354" s="137">
        <f>'Cuadro Gral'!AI354</f>
        <v>6021</v>
      </c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</row>
    <row r="355" spans="1:45" x14ac:dyDescent="0.25">
      <c r="A355" s="288"/>
      <c r="B355" s="14" t="s">
        <v>16</v>
      </c>
      <c r="C355" s="13">
        <f>'Cuadro Gral'!Q355</f>
        <v>191</v>
      </c>
      <c r="D355" s="13">
        <f>'Cuadro Gral'!R355</f>
        <v>335</v>
      </c>
      <c r="E355" s="13">
        <f>'Cuadro Gral'!S355</f>
        <v>322</v>
      </c>
      <c r="F355" s="13">
        <f>'Cuadro Gral'!T355</f>
        <v>202</v>
      </c>
      <c r="G355" s="13">
        <f>'Cuadro Gral'!U355</f>
        <v>212</v>
      </c>
      <c r="H355" s="13">
        <f>'Cuadro Gral'!V355</f>
        <v>210</v>
      </c>
      <c r="I355" s="13">
        <f>'Cuadro Gral'!W355</f>
        <v>310</v>
      </c>
      <c r="J355" s="138"/>
      <c r="K355" s="14" t="s">
        <v>16</v>
      </c>
      <c r="L355" s="137">
        <f>'Cuadro Gral'!W355</f>
        <v>310</v>
      </c>
      <c r="M355" s="13">
        <f>'Cuadro Gral'!X355</f>
        <v>300</v>
      </c>
      <c r="N355" s="137">
        <f>'Cuadro Gral'!Y355</f>
        <v>493</v>
      </c>
      <c r="O355" s="137">
        <f>'Cuadro Gral'!Z355</f>
        <v>1174</v>
      </c>
      <c r="P355" s="137">
        <f>'Cuadro Gral'!AA355</f>
        <v>1357</v>
      </c>
      <c r="Q355" s="137">
        <f>'Cuadro Gral'!AB355</f>
        <v>1801</v>
      </c>
      <c r="R355" s="137">
        <f>'Cuadro Gral'!AC355</f>
        <v>1313</v>
      </c>
      <c r="S355" s="115"/>
      <c r="T355" s="14" t="s">
        <v>16</v>
      </c>
      <c r="U355" s="137">
        <f>'Cuadro Gral'!AC355</f>
        <v>1313</v>
      </c>
      <c r="V355" s="137">
        <f>'Cuadro Gral'!AD355</f>
        <v>777</v>
      </c>
      <c r="W355" s="137">
        <f>'Cuadro Gral'!AE355</f>
        <v>824</v>
      </c>
      <c r="X355" s="137">
        <f>'Cuadro Gral'!AF355</f>
        <v>1402</v>
      </c>
      <c r="Y355" s="137">
        <f>'Cuadro Gral'!AG355</f>
        <v>2846</v>
      </c>
      <c r="Z355" s="137">
        <f>'Cuadro Gral'!AH355</f>
        <v>2647</v>
      </c>
      <c r="AA355" s="137">
        <f>'Cuadro Gral'!AI355</f>
        <v>2563</v>
      </c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</row>
    <row r="356" spans="1:45" x14ac:dyDescent="0.25">
      <c r="A356" s="288"/>
      <c r="B356" s="14" t="s">
        <v>102</v>
      </c>
      <c r="C356" s="13">
        <f>'Cuadro Gral'!Q356</f>
        <v>59</v>
      </c>
      <c r="D356" s="13">
        <f>'Cuadro Gral'!R356</f>
        <v>53</v>
      </c>
      <c r="E356" s="13">
        <f>'Cuadro Gral'!S356</f>
        <v>115</v>
      </c>
      <c r="F356" s="13">
        <f>'Cuadro Gral'!T356</f>
        <v>222</v>
      </c>
      <c r="G356" s="13">
        <f>'Cuadro Gral'!U356</f>
        <v>263</v>
      </c>
      <c r="H356" s="13">
        <f>'Cuadro Gral'!V356</f>
        <v>350</v>
      </c>
      <c r="I356" s="13">
        <f>'Cuadro Gral'!W356</f>
        <v>412</v>
      </c>
      <c r="J356" s="138"/>
      <c r="K356" s="14" t="s">
        <v>102</v>
      </c>
      <c r="L356" s="137">
        <f>'Cuadro Gral'!W356</f>
        <v>412</v>
      </c>
      <c r="M356" s="13">
        <f>'Cuadro Gral'!X356</f>
        <v>569</v>
      </c>
      <c r="N356" s="137">
        <f>'Cuadro Gral'!Y356</f>
        <v>821</v>
      </c>
      <c r="O356" s="137">
        <f>'Cuadro Gral'!Z356</f>
        <v>878</v>
      </c>
      <c r="P356" s="137">
        <f>'Cuadro Gral'!AA356</f>
        <v>1248</v>
      </c>
      <c r="Q356" s="137">
        <f>'Cuadro Gral'!AB356</f>
        <v>1508</v>
      </c>
      <c r="R356" s="137">
        <f>'Cuadro Gral'!AC356</f>
        <v>1943</v>
      </c>
      <c r="S356" s="115"/>
      <c r="T356" s="14" t="s">
        <v>102</v>
      </c>
      <c r="U356" s="137">
        <f>'Cuadro Gral'!AC356</f>
        <v>1943</v>
      </c>
      <c r="V356" s="137">
        <f>'Cuadro Gral'!AD356</f>
        <v>2277</v>
      </c>
      <c r="W356" s="137">
        <f>'Cuadro Gral'!AE356</f>
        <v>2972</v>
      </c>
      <c r="X356" s="137">
        <f>'Cuadro Gral'!AF356</f>
        <v>2953</v>
      </c>
      <c r="Y356" s="137">
        <f>'Cuadro Gral'!AG356</f>
        <v>2936</v>
      </c>
      <c r="Z356" s="137">
        <f>'Cuadro Gral'!AH356</f>
        <v>3064</v>
      </c>
      <c r="AA356" s="137">
        <f>'Cuadro Gral'!AI356</f>
        <v>3458</v>
      </c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</row>
    <row r="357" spans="1:45" x14ac:dyDescent="0.25">
      <c r="A357" s="288"/>
      <c r="B357" s="15" t="s">
        <v>103</v>
      </c>
      <c r="C357" s="13">
        <f>'Cuadro Gral'!Q357</f>
        <v>-11</v>
      </c>
      <c r="D357" s="13">
        <f>'Cuadro Gral'!R357</f>
        <v>-22</v>
      </c>
      <c r="E357" s="13">
        <f>'Cuadro Gral'!S357</f>
        <v>26</v>
      </c>
      <c r="F357" s="13">
        <f>'Cuadro Gral'!T357</f>
        <v>42</v>
      </c>
      <c r="G357" s="13">
        <f>'Cuadro Gral'!U357</f>
        <v>149</v>
      </c>
      <c r="H357" s="13">
        <f>'Cuadro Gral'!V357</f>
        <v>223</v>
      </c>
      <c r="I357" s="13">
        <f>'Cuadro Gral'!W357</f>
        <v>308</v>
      </c>
      <c r="J357" s="138"/>
      <c r="K357" s="15" t="s">
        <v>103</v>
      </c>
      <c r="L357" s="137">
        <f>'Cuadro Gral'!W357</f>
        <v>308</v>
      </c>
      <c r="M357" s="13">
        <f>'Cuadro Gral'!X357</f>
        <v>454</v>
      </c>
      <c r="N357" s="137">
        <f>'Cuadro Gral'!Y357</f>
        <v>593</v>
      </c>
      <c r="O357" s="137">
        <f>'Cuadro Gral'!Z357</f>
        <v>531</v>
      </c>
      <c r="P357" s="137">
        <f>'Cuadro Gral'!AA357</f>
        <v>616</v>
      </c>
      <c r="Q357" s="137">
        <f>'Cuadro Gral'!AB357</f>
        <v>693</v>
      </c>
      <c r="R357" s="137">
        <f>'Cuadro Gral'!AC357</f>
        <v>976</v>
      </c>
      <c r="S357" s="115"/>
      <c r="T357" s="15" t="s">
        <v>103</v>
      </c>
      <c r="U357" s="137">
        <f>'Cuadro Gral'!AC357</f>
        <v>976</v>
      </c>
      <c r="V357" s="137">
        <f>'Cuadro Gral'!AD357</f>
        <v>958</v>
      </c>
      <c r="W357" s="137">
        <f>'Cuadro Gral'!AE357</f>
        <v>1777</v>
      </c>
      <c r="X357" s="137">
        <f>'Cuadro Gral'!AF357</f>
        <v>2225</v>
      </c>
      <c r="Y357" s="137">
        <f>'Cuadro Gral'!AG357</f>
        <v>2019</v>
      </c>
      <c r="Z357" s="137">
        <f>'Cuadro Gral'!AH357</f>
        <v>1775</v>
      </c>
      <c r="AA357" s="137">
        <f>'Cuadro Gral'!AI357</f>
        <v>1890</v>
      </c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</row>
    <row r="358" spans="1:45" x14ac:dyDescent="0.25">
      <c r="A358" s="288"/>
      <c r="B358" s="44" t="s">
        <v>20</v>
      </c>
      <c r="C358" s="13">
        <f>'Cuadro Gral'!Q358</f>
        <v>-11</v>
      </c>
      <c r="D358" s="13">
        <f>'Cuadro Gral'!R358</f>
        <v>-22</v>
      </c>
      <c r="E358" s="13">
        <f>'Cuadro Gral'!S358</f>
        <v>26</v>
      </c>
      <c r="F358" s="13">
        <f>'Cuadro Gral'!T358</f>
        <v>42</v>
      </c>
      <c r="G358" s="13">
        <f>'Cuadro Gral'!U358</f>
        <v>149</v>
      </c>
      <c r="H358" s="13">
        <f>'Cuadro Gral'!V358</f>
        <v>223</v>
      </c>
      <c r="I358" s="13">
        <f>'Cuadro Gral'!W358</f>
        <v>308</v>
      </c>
      <c r="J358" s="138"/>
      <c r="K358" s="44" t="s">
        <v>20</v>
      </c>
      <c r="L358" s="137">
        <f>'Cuadro Gral'!W358</f>
        <v>308</v>
      </c>
      <c r="M358" s="13">
        <f>'Cuadro Gral'!X358</f>
        <v>454</v>
      </c>
      <c r="N358" s="137">
        <f>'Cuadro Gral'!Y358</f>
        <v>593</v>
      </c>
      <c r="O358" s="137">
        <f>'Cuadro Gral'!Z358</f>
        <v>531</v>
      </c>
      <c r="P358" s="137">
        <f>'Cuadro Gral'!AA358</f>
        <v>616</v>
      </c>
      <c r="Q358" s="137">
        <f>'Cuadro Gral'!AB358</f>
        <v>693</v>
      </c>
      <c r="R358" s="137">
        <f>'Cuadro Gral'!AC358</f>
        <v>976</v>
      </c>
      <c r="S358" s="115"/>
      <c r="T358" s="44" t="s">
        <v>20</v>
      </c>
      <c r="U358" s="137">
        <f>'Cuadro Gral'!AC358</f>
        <v>976</v>
      </c>
      <c r="V358" s="137">
        <f>'Cuadro Gral'!AD358</f>
        <v>958</v>
      </c>
      <c r="W358" s="137">
        <f>'Cuadro Gral'!AE358</f>
        <v>1424</v>
      </c>
      <c r="X358" s="137">
        <f>'Cuadro Gral'!AF358</f>
        <v>1910</v>
      </c>
      <c r="Y358" s="137">
        <f>'Cuadro Gral'!AG358</f>
        <v>1421</v>
      </c>
      <c r="Z358" s="137">
        <f>'Cuadro Gral'!AH358</f>
        <v>1433</v>
      </c>
      <c r="AA358" s="137">
        <f>'Cuadro Gral'!AI358</f>
        <v>1539</v>
      </c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</row>
    <row r="359" spans="1:45" x14ac:dyDescent="0.25">
      <c r="A359" s="288"/>
      <c r="B359" s="44" t="s">
        <v>21</v>
      </c>
      <c r="C359" s="46" t="str">
        <f>'Cuadro Gral'!Q359</f>
        <v>-</v>
      </c>
      <c r="D359" s="46" t="str">
        <f>'Cuadro Gral'!R359</f>
        <v>-</v>
      </c>
      <c r="E359" s="46" t="str">
        <f>'Cuadro Gral'!S359</f>
        <v>-</v>
      </c>
      <c r="F359" s="46" t="str">
        <f>'Cuadro Gral'!T359</f>
        <v>-</v>
      </c>
      <c r="G359" s="46" t="str">
        <f>'Cuadro Gral'!U359</f>
        <v>-</v>
      </c>
      <c r="H359" s="46" t="str">
        <f>'Cuadro Gral'!V359</f>
        <v>-</v>
      </c>
      <c r="I359" s="46" t="str">
        <f>'Cuadro Gral'!W359</f>
        <v>-</v>
      </c>
      <c r="J359" s="32"/>
      <c r="K359" s="44" t="s">
        <v>21</v>
      </c>
      <c r="L359" s="46" t="str">
        <f>'Cuadro Gral'!W359</f>
        <v>-</v>
      </c>
      <c r="M359" s="46" t="str">
        <f>'Cuadro Gral'!X359</f>
        <v>-</v>
      </c>
      <c r="N359" s="46" t="str">
        <f>'Cuadro Gral'!Y359</f>
        <v>-</v>
      </c>
      <c r="O359" s="46" t="str">
        <f>'Cuadro Gral'!Z359</f>
        <v>-</v>
      </c>
      <c r="P359" s="46" t="str">
        <f>'Cuadro Gral'!AA359</f>
        <v>-</v>
      </c>
      <c r="Q359" s="46" t="str">
        <f>'Cuadro Gral'!AB359</f>
        <v>-</v>
      </c>
      <c r="R359" s="46" t="str">
        <f>'Cuadro Gral'!AC359</f>
        <v>-</v>
      </c>
      <c r="S359" s="32"/>
      <c r="T359" s="44" t="s">
        <v>21</v>
      </c>
      <c r="U359" s="46" t="str">
        <f>'Cuadro Gral'!AC359</f>
        <v>-</v>
      </c>
      <c r="V359" s="46" t="str">
        <f>'Cuadro Gral'!AD359</f>
        <v>-</v>
      </c>
      <c r="W359" s="13">
        <f>'Cuadro Gral'!AE359</f>
        <v>198</v>
      </c>
      <c r="X359" s="13">
        <f>'Cuadro Gral'!AF359</f>
        <v>138</v>
      </c>
      <c r="Y359" s="13">
        <f>'Cuadro Gral'!AG359</f>
        <v>281</v>
      </c>
      <c r="Z359" s="13">
        <f>'Cuadro Gral'!AH359</f>
        <v>77</v>
      </c>
      <c r="AA359" s="13">
        <f>'Cuadro Gral'!AI359</f>
        <v>139</v>
      </c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</row>
    <row r="360" spans="1:45" x14ac:dyDescent="0.25">
      <c r="A360" s="288"/>
      <c r="B360" s="44" t="s">
        <v>22</v>
      </c>
      <c r="C360" s="46" t="str">
        <f>'Cuadro Gral'!Q360</f>
        <v>-</v>
      </c>
      <c r="D360" s="46" t="str">
        <f>'Cuadro Gral'!R360</f>
        <v>-</v>
      </c>
      <c r="E360" s="46" t="str">
        <f>'Cuadro Gral'!S360</f>
        <v>-</v>
      </c>
      <c r="F360" s="46" t="str">
        <f>'Cuadro Gral'!T360</f>
        <v>-</v>
      </c>
      <c r="G360" s="46" t="str">
        <f>'Cuadro Gral'!U360</f>
        <v>-</v>
      </c>
      <c r="H360" s="46" t="str">
        <f>'Cuadro Gral'!V360</f>
        <v>-</v>
      </c>
      <c r="I360" s="46" t="str">
        <f>'Cuadro Gral'!W360</f>
        <v>-</v>
      </c>
      <c r="J360" s="32"/>
      <c r="K360" s="44" t="s">
        <v>22</v>
      </c>
      <c r="L360" s="46" t="str">
        <f>'Cuadro Gral'!W360</f>
        <v>-</v>
      </c>
      <c r="M360" s="46" t="str">
        <f>'Cuadro Gral'!X360</f>
        <v>-</v>
      </c>
      <c r="N360" s="46" t="str">
        <f>'Cuadro Gral'!Y360</f>
        <v>-</v>
      </c>
      <c r="O360" s="46" t="str">
        <f>'Cuadro Gral'!Z360</f>
        <v>-</v>
      </c>
      <c r="P360" s="46" t="str">
        <f>'Cuadro Gral'!AA360</f>
        <v>-</v>
      </c>
      <c r="Q360" s="46" t="str">
        <f>'Cuadro Gral'!AB360</f>
        <v>-</v>
      </c>
      <c r="R360" s="46" t="str">
        <f>'Cuadro Gral'!AC360</f>
        <v>-</v>
      </c>
      <c r="S360" s="32"/>
      <c r="T360" s="44" t="s">
        <v>22</v>
      </c>
      <c r="U360" s="46" t="str">
        <f>'Cuadro Gral'!AC360</f>
        <v>-</v>
      </c>
      <c r="V360" s="46" t="str">
        <f>'Cuadro Gral'!AD360</f>
        <v>-</v>
      </c>
      <c r="W360" s="13">
        <f>'Cuadro Gral'!AE360</f>
        <v>155</v>
      </c>
      <c r="X360" s="13">
        <f>'Cuadro Gral'!AF360</f>
        <v>177</v>
      </c>
      <c r="Y360" s="13">
        <f>'Cuadro Gral'!AG360</f>
        <v>317</v>
      </c>
      <c r="Z360" s="13">
        <f>'Cuadro Gral'!AH360</f>
        <v>265</v>
      </c>
      <c r="AA360" s="13">
        <f>'Cuadro Gral'!AI360</f>
        <v>212</v>
      </c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</row>
    <row r="361" spans="1:45" x14ac:dyDescent="0.25">
      <c r="A361" s="288"/>
      <c r="B361" s="15" t="s">
        <v>94</v>
      </c>
      <c r="C361" s="13">
        <f>'Cuadro Gral'!Q361</f>
        <v>14</v>
      </c>
      <c r="D361" s="13">
        <f>'Cuadro Gral'!R361</f>
        <v>14</v>
      </c>
      <c r="E361" s="13">
        <f>'Cuadro Gral'!S361</f>
        <v>14</v>
      </c>
      <c r="F361" s="13">
        <f>'Cuadro Gral'!T361</f>
        <v>109.4</v>
      </c>
      <c r="G361" s="13">
        <f>'Cuadro Gral'!U361</f>
        <v>19</v>
      </c>
      <c r="H361" s="13">
        <f>'Cuadro Gral'!V361</f>
        <v>17</v>
      </c>
      <c r="I361" s="13">
        <f>'Cuadro Gral'!W361</f>
        <v>16</v>
      </c>
      <c r="J361" s="138"/>
      <c r="K361" s="15" t="s">
        <v>94</v>
      </c>
      <c r="L361" s="13">
        <f>'Cuadro Gral'!W361</f>
        <v>16</v>
      </c>
      <c r="M361" s="13">
        <f>'Cuadro Gral'!X361</f>
        <v>15</v>
      </c>
      <c r="N361" s="13">
        <f>'Cuadro Gral'!Y361</f>
        <v>21</v>
      </c>
      <c r="O361" s="13">
        <f>'Cuadro Gral'!Z361</f>
        <v>30</v>
      </c>
      <c r="P361" s="13">
        <f>'Cuadro Gral'!AA361</f>
        <v>73</v>
      </c>
      <c r="Q361" s="13">
        <f>'Cuadro Gral'!AB361</f>
        <v>341</v>
      </c>
      <c r="R361" s="13">
        <f>'Cuadro Gral'!AC361</f>
        <v>360</v>
      </c>
      <c r="S361" s="138"/>
      <c r="T361" s="15" t="s">
        <v>94</v>
      </c>
      <c r="U361" s="13">
        <f>'Cuadro Gral'!AC361</f>
        <v>360</v>
      </c>
      <c r="V361" s="13">
        <f>'Cuadro Gral'!AD361</f>
        <v>482</v>
      </c>
      <c r="W361" s="13">
        <f>'Cuadro Gral'!AE361</f>
        <v>362</v>
      </c>
      <c r="X361" s="13">
        <f>'Cuadro Gral'!AF361</f>
        <v>266</v>
      </c>
      <c r="Y361" s="13">
        <f>'Cuadro Gral'!AG361</f>
        <v>479</v>
      </c>
      <c r="Z361" s="13">
        <f>'Cuadro Gral'!AH361</f>
        <v>583</v>
      </c>
      <c r="AA361" s="13">
        <f>'Cuadro Gral'!AI361</f>
        <v>782</v>
      </c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</row>
    <row r="362" spans="1:45" x14ac:dyDescent="0.25">
      <c r="A362" s="288"/>
      <c r="B362" s="15" t="s">
        <v>95</v>
      </c>
      <c r="C362" s="13">
        <f>'Cuadro Gral'!Q362</f>
        <v>14</v>
      </c>
      <c r="D362" s="13">
        <f>'Cuadro Gral'!R362</f>
        <v>14</v>
      </c>
      <c r="E362" s="13">
        <f>'Cuadro Gral'!S362</f>
        <v>14</v>
      </c>
      <c r="F362" s="13">
        <f>'Cuadro Gral'!T362</f>
        <v>17.3</v>
      </c>
      <c r="G362" s="13">
        <f>'Cuadro Gral'!U362</f>
        <v>20</v>
      </c>
      <c r="H362" s="13">
        <f>'Cuadro Gral'!V362</f>
        <v>16</v>
      </c>
      <c r="I362" s="13">
        <f>'Cuadro Gral'!W362</f>
        <v>3</v>
      </c>
      <c r="J362" s="138"/>
      <c r="K362" s="15" t="s">
        <v>95</v>
      </c>
      <c r="L362" s="13">
        <f>'Cuadro Gral'!W362</f>
        <v>3</v>
      </c>
      <c r="M362" s="13">
        <f>'Cuadro Gral'!X362</f>
        <v>10</v>
      </c>
      <c r="N362" s="13">
        <f>'Cuadro Gral'!Y362</f>
        <v>74</v>
      </c>
      <c r="O362" s="13">
        <f>'Cuadro Gral'!Z362</f>
        <v>115</v>
      </c>
      <c r="P362" s="13">
        <f>'Cuadro Gral'!AA362</f>
        <v>123</v>
      </c>
      <c r="Q362" s="13">
        <f>'Cuadro Gral'!AB362</f>
        <v>0</v>
      </c>
      <c r="R362" s="13">
        <f>'Cuadro Gral'!AC362</f>
        <v>0</v>
      </c>
      <c r="S362" s="138"/>
      <c r="T362" s="15" t="s">
        <v>95</v>
      </c>
      <c r="U362" s="13">
        <f>'Cuadro Gral'!AC362</f>
        <v>0</v>
      </c>
      <c r="V362" s="13">
        <f>'Cuadro Gral'!AD362</f>
        <v>1</v>
      </c>
      <c r="W362" s="13">
        <f>'Cuadro Gral'!AE362</f>
        <v>1</v>
      </c>
      <c r="X362" s="13">
        <f>'Cuadro Gral'!AF362</f>
        <v>7</v>
      </c>
      <c r="Y362" s="13">
        <f>'Cuadro Gral'!AG362</f>
        <v>3</v>
      </c>
      <c r="Z362" s="13">
        <f>'Cuadro Gral'!AH362</f>
        <v>47</v>
      </c>
      <c r="AA362" s="13">
        <f>'Cuadro Gral'!AI362</f>
        <v>2</v>
      </c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</row>
    <row r="363" spans="1:45" x14ac:dyDescent="0.25">
      <c r="A363" s="288"/>
      <c r="B363" s="15" t="s">
        <v>19</v>
      </c>
      <c r="C363" s="13">
        <f>'Cuadro Gral'!Q363</f>
        <v>42</v>
      </c>
      <c r="D363" s="13">
        <f>'Cuadro Gral'!R363</f>
        <v>47</v>
      </c>
      <c r="E363" s="13">
        <f>'Cuadro Gral'!S363</f>
        <v>61</v>
      </c>
      <c r="F363" s="13">
        <f>'Cuadro Gral'!T363</f>
        <v>53.3</v>
      </c>
      <c r="G363" s="13">
        <f>'Cuadro Gral'!U363</f>
        <v>75</v>
      </c>
      <c r="H363" s="13">
        <f>'Cuadro Gral'!V363</f>
        <v>94</v>
      </c>
      <c r="I363" s="13">
        <f>'Cuadro Gral'!W363</f>
        <v>85</v>
      </c>
      <c r="J363" s="138"/>
      <c r="K363" s="15" t="s">
        <v>19</v>
      </c>
      <c r="L363" s="13">
        <f>'Cuadro Gral'!W363</f>
        <v>85</v>
      </c>
      <c r="M363" s="13">
        <f>'Cuadro Gral'!X363</f>
        <v>90</v>
      </c>
      <c r="N363" s="13">
        <f>'Cuadro Gral'!Y363</f>
        <v>133</v>
      </c>
      <c r="O363" s="13">
        <f>'Cuadro Gral'!Z363</f>
        <v>202</v>
      </c>
      <c r="P363" s="13">
        <f>'Cuadro Gral'!AA363</f>
        <v>436</v>
      </c>
      <c r="Q363" s="13">
        <f>'Cuadro Gral'!AB363</f>
        <v>474</v>
      </c>
      <c r="R363" s="13">
        <f>'Cuadro Gral'!AC363</f>
        <v>607</v>
      </c>
      <c r="S363" s="138"/>
      <c r="T363" s="15" t="s">
        <v>19</v>
      </c>
      <c r="U363" s="13">
        <f>'Cuadro Gral'!AC363</f>
        <v>607</v>
      </c>
      <c r="V363" s="13">
        <f>'Cuadro Gral'!AD363</f>
        <v>836</v>
      </c>
      <c r="W363" s="13">
        <f>'Cuadro Gral'!AE363</f>
        <v>832</v>
      </c>
      <c r="X363" s="13">
        <f>'Cuadro Gral'!AF363</f>
        <v>455</v>
      </c>
      <c r="Y363" s="13">
        <f>'Cuadro Gral'!AG363</f>
        <v>435</v>
      </c>
      <c r="Z363" s="13">
        <f>'Cuadro Gral'!AH363</f>
        <v>659</v>
      </c>
      <c r="AA363" s="13">
        <f>'Cuadro Gral'!AI363</f>
        <v>784</v>
      </c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</row>
    <row r="364" spans="1:45" x14ac:dyDescent="0.25">
      <c r="A364" s="288"/>
      <c r="B364" s="92" t="s">
        <v>104</v>
      </c>
      <c r="C364" s="42">
        <f>'Cuadro Gral'!Q364</f>
        <v>1.8720000000000001</v>
      </c>
      <c r="D364" s="42">
        <f>'Cuadro Gral'!R364</f>
        <v>1.3273195876288659</v>
      </c>
      <c r="E364" s="42">
        <f>'Cuadro Gral'!S364</f>
        <v>1.4324942791762014</v>
      </c>
      <c r="F364" s="42">
        <f>'Cuadro Gral'!T364</f>
        <v>1.5636792452830188</v>
      </c>
      <c r="G364" s="42">
        <f>'Cuadro Gral'!U364</f>
        <v>1.5515789473684209</v>
      </c>
      <c r="H364" s="42">
        <f>'Cuadro Gral'!V364</f>
        <v>1.5767857142857142</v>
      </c>
      <c r="I364" s="42">
        <f>'Cuadro Gral'!W364</f>
        <v>1.4709141274238227</v>
      </c>
      <c r="J364" s="138"/>
      <c r="K364" s="92" t="s">
        <v>104</v>
      </c>
      <c r="L364" s="42">
        <f>'Cuadro Gral'!W364</f>
        <v>1.4709141274238227</v>
      </c>
      <c r="M364" s="42">
        <f>'Cuadro Gral'!X364</f>
        <v>1.4591484464902187</v>
      </c>
      <c r="N364" s="42">
        <f>'Cuadro Gral'!Y364</f>
        <v>1.3318112633181127</v>
      </c>
      <c r="O364" s="42">
        <f>'Cuadro Gral'!Z364</f>
        <v>1.3021442495126705</v>
      </c>
      <c r="P364" s="42">
        <f>'Cuadro Gral'!AA364</f>
        <v>1.2702495201535509</v>
      </c>
      <c r="Q364" s="42">
        <f>'Cuadro Gral'!AB364</f>
        <v>1.0695074040495618</v>
      </c>
      <c r="R364" s="42">
        <f>'Cuadro Gral'!AC364</f>
        <v>1.0629606879606879</v>
      </c>
      <c r="S364" s="138"/>
      <c r="T364" s="92" t="s">
        <v>104</v>
      </c>
      <c r="U364" s="42">
        <f>'Cuadro Gral'!AC364</f>
        <v>1.0629606879606879</v>
      </c>
      <c r="V364" s="42">
        <f>'Cuadro Gral'!AD364</f>
        <v>1.1257367387033399</v>
      </c>
      <c r="W364" s="42">
        <f>'Cuadro Gral'!AE364</f>
        <v>1.0316122233930454</v>
      </c>
      <c r="X364" s="42">
        <f>'Cuadro Gral'!AF364</f>
        <v>0.99954075774971296</v>
      </c>
      <c r="Y364" s="42">
        <f>'Cuadro Gral'!AG364</f>
        <v>1.0354548599100657</v>
      </c>
      <c r="Z364" s="42">
        <f>'Cuadro Gral'!AH364</f>
        <v>1.1906846436701104</v>
      </c>
      <c r="AA364" s="42">
        <f>'Cuadro Gral'!AI364</f>
        <v>1.1757183192160772</v>
      </c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</row>
    <row r="365" spans="1:45" x14ac:dyDescent="0.25">
      <c r="A365" s="288"/>
      <c r="B365" s="198"/>
      <c r="C365" s="198"/>
      <c r="D365" s="198"/>
      <c r="E365" s="198"/>
      <c r="F365" s="198"/>
      <c r="G365" s="198"/>
      <c r="H365" s="198"/>
      <c r="I365" s="198"/>
      <c r="J365" s="285"/>
      <c r="K365" s="285"/>
      <c r="L365" s="285"/>
      <c r="M365" s="198"/>
      <c r="N365" s="198"/>
      <c r="O365" s="198"/>
      <c r="P365" s="198"/>
      <c r="Q365" s="198"/>
      <c r="R365" s="198"/>
      <c r="S365" s="198"/>
      <c r="T365" s="198"/>
      <c r="U365" s="198"/>
      <c r="V365" s="198"/>
      <c r="W365" s="154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</row>
    <row r="366" spans="1:45" x14ac:dyDescent="0.25">
      <c r="A366" s="288"/>
      <c r="B366" s="43" t="s">
        <v>285</v>
      </c>
      <c r="C366" s="43"/>
      <c r="D366" s="43"/>
      <c r="E366" s="43"/>
      <c r="F366" s="43"/>
      <c r="G366" s="43"/>
      <c r="H366" s="43"/>
      <c r="I366" s="43"/>
      <c r="J366" s="8"/>
      <c r="K366" s="43" t="s">
        <v>285</v>
      </c>
      <c r="L366" s="43"/>
      <c r="M366" s="43"/>
      <c r="N366" s="43"/>
      <c r="O366" s="8"/>
      <c r="P366" s="8"/>
      <c r="Q366" s="8"/>
      <c r="R366" s="8"/>
      <c r="S366" s="8"/>
      <c r="T366" s="43" t="s">
        <v>285</v>
      </c>
      <c r="U366" s="8"/>
      <c r="V366" s="8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</row>
    <row r="367" spans="1:45" x14ac:dyDescent="0.25">
      <c r="A367" s="288"/>
      <c r="B367" s="9"/>
      <c r="C367" s="10">
        <v>1934</v>
      </c>
      <c r="D367" s="10">
        <v>1935</v>
      </c>
      <c r="E367" s="10">
        <v>1936</v>
      </c>
      <c r="F367" s="10">
        <v>1937</v>
      </c>
      <c r="G367" s="10">
        <v>1938</v>
      </c>
      <c r="H367" s="10">
        <v>1939</v>
      </c>
      <c r="I367" s="10">
        <v>1940</v>
      </c>
      <c r="J367" s="21"/>
      <c r="K367" s="9"/>
      <c r="L367" s="10">
        <v>1940</v>
      </c>
      <c r="M367" s="10">
        <v>1941</v>
      </c>
      <c r="N367" s="10">
        <v>1942</v>
      </c>
      <c r="O367" s="10">
        <v>1943</v>
      </c>
      <c r="P367" s="10">
        <v>1944</v>
      </c>
      <c r="Q367" s="10">
        <v>1945</v>
      </c>
      <c r="R367" s="10">
        <v>1946</v>
      </c>
      <c r="S367" s="21"/>
      <c r="T367" s="9"/>
      <c r="U367" s="10">
        <v>1946</v>
      </c>
      <c r="V367" s="10">
        <v>1947</v>
      </c>
      <c r="W367" s="10">
        <v>1948</v>
      </c>
      <c r="X367" s="10">
        <v>1949</v>
      </c>
      <c r="Y367" s="10">
        <v>1950</v>
      </c>
      <c r="Z367" s="10">
        <v>1951</v>
      </c>
      <c r="AA367" s="10">
        <v>1952</v>
      </c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</row>
    <row r="368" spans="1:45" x14ac:dyDescent="0.25">
      <c r="A368" s="288"/>
      <c r="B368" s="36" t="s">
        <v>227</v>
      </c>
      <c r="C368" s="13">
        <f>'Cuadro Gral'!Q368</f>
        <v>6.0226451457480126</v>
      </c>
      <c r="D368" s="13">
        <f>'Cuadro Gral'!R368</f>
        <v>8.5462555066079293</v>
      </c>
      <c r="E368" s="13">
        <f>'Cuadro Gral'!S368</f>
        <v>8.1743359521137293</v>
      </c>
      <c r="F368" s="13">
        <f>'Cuadro Gral'!T368</f>
        <v>6.2352941176470589</v>
      </c>
      <c r="G368" s="13">
        <f>'Cuadro Gral'!U368</f>
        <v>6.5238291443483032</v>
      </c>
      <c r="H368" s="13">
        <f>'Cuadro Gral'!V368</f>
        <v>7.1933204881181751</v>
      </c>
      <c r="I368" s="13">
        <f>'Cuadro Gral'!W368</f>
        <v>8.7525760698266453</v>
      </c>
      <c r="J368" s="138"/>
      <c r="K368" s="36" t="s">
        <v>227</v>
      </c>
      <c r="L368" s="13">
        <f>'Cuadro Gral'!W368</f>
        <v>8.7525760698266453</v>
      </c>
      <c r="M368" s="13">
        <f>'Cuadro Gral'!X368</f>
        <v>9.4129116117850948</v>
      </c>
      <c r="N368" s="13">
        <f>'Cuadro Gral'!Y368</f>
        <v>12.302218893362046</v>
      </c>
      <c r="O368" s="13">
        <f>'Cuadro Gral'!Z368</f>
        <v>15.74223245109321</v>
      </c>
      <c r="P368" s="13">
        <f>'Cuadro Gral'!AA368</f>
        <v>13.855645976277858</v>
      </c>
      <c r="Q368" s="13">
        <f>'Cuadro Gral'!AB368</f>
        <v>16.089662549839542</v>
      </c>
      <c r="R368" s="13">
        <f>'Cuadro Gral'!AC368</f>
        <v>11.657715717866093</v>
      </c>
      <c r="S368" s="138"/>
      <c r="T368" s="36" t="s">
        <v>227</v>
      </c>
      <c r="U368" s="13">
        <f>'Cuadro Gral'!AC368</f>
        <v>11.657715717866093</v>
      </c>
      <c r="V368" s="13">
        <f>'Cuadro Gral'!AD368</f>
        <v>9.8443090610192439</v>
      </c>
      <c r="W368" s="13">
        <f>'Cuadro Gral'!AE368</f>
        <v>10.401498444155767</v>
      </c>
      <c r="X368" s="13">
        <f>'Cuadro Gral'!AF368</f>
        <v>11.09524332637592</v>
      </c>
      <c r="Y368" s="13">
        <f>'Cuadro Gral'!AG368</f>
        <v>12.295140288878875</v>
      </c>
      <c r="Z368" s="13">
        <f>'Cuadro Gral'!AH368</f>
        <v>9.8740229885057467</v>
      </c>
      <c r="AA368" s="13">
        <f>'Cuadro Gral'!AI368</f>
        <v>9.2961487383798147</v>
      </c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</row>
    <row r="369" spans="1:45" x14ac:dyDescent="0.25">
      <c r="A369" s="288"/>
      <c r="B369" s="14" t="s">
        <v>16</v>
      </c>
      <c r="C369" s="13">
        <f>'Cuadro Gral'!Q369</f>
        <v>4.6013008913514817</v>
      </c>
      <c r="D369" s="13">
        <f>'Cuadro Gral'!R369</f>
        <v>7.3788546255506615</v>
      </c>
      <c r="E369" s="13">
        <f>'Cuadro Gral'!S369</f>
        <v>6.0231949120838015</v>
      </c>
      <c r="F369" s="13">
        <f>'Cuadro Gral'!T369</f>
        <v>2.9705882352941178</v>
      </c>
      <c r="G369" s="13">
        <f>'Cuadro Gral'!U369</f>
        <v>2.9116879549512431</v>
      </c>
      <c r="H369" s="13">
        <f>'Cuadro Gral'!V369</f>
        <v>2.6974951830443161</v>
      </c>
      <c r="I369" s="13">
        <f>'Cuadro Gral'!W369</f>
        <v>3.7580312765183659</v>
      </c>
      <c r="J369" s="138"/>
      <c r="K369" s="14" t="s">
        <v>16</v>
      </c>
      <c r="L369" s="13">
        <f>'Cuadro Gral'!W369</f>
        <v>3.7580312765183659</v>
      </c>
      <c r="M369" s="13">
        <f>'Cuadro Gral'!X369</f>
        <v>3.2495667244367423</v>
      </c>
      <c r="N369" s="13">
        <f>'Cuadro Gral'!Y369</f>
        <v>4.6156726898230502</v>
      </c>
      <c r="O369" s="13">
        <f>'Cuadro Gral'!Z369</f>
        <v>9.0065209052550816</v>
      </c>
      <c r="P369" s="13">
        <f>'Cuadro Gral'!AA369</f>
        <v>7.2177011861071216</v>
      </c>
      <c r="Q369" s="13">
        <f>'Cuadro Gral'!AB369</f>
        <v>8.7571720315083148</v>
      </c>
      <c r="R369" s="13">
        <f>'Cuadro Gral'!AC369</f>
        <v>4.7010383100608664</v>
      </c>
      <c r="S369" s="138"/>
      <c r="T369" s="14" t="s">
        <v>16</v>
      </c>
      <c r="U369" s="13">
        <f>'Cuadro Gral'!AC369</f>
        <v>4.7010383100608664</v>
      </c>
      <c r="V369" s="13">
        <f>'Cuadro Gral'!AD369</f>
        <v>2.5045933662121653</v>
      </c>
      <c r="W369" s="13">
        <f>'Cuadro Gral'!AE369</f>
        <v>2.4893507749010602</v>
      </c>
      <c r="X369" s="13">
        <f>'Cuadro Gral'!AF369</f>
        <v>3.8503789959354058</v>
      </c>
      <c r="Y369" s="13">
        <f>'Cuadro Gral'!AG369</f>
        <v>6.749994070630648</v>
      </c>
      <c r="Z369" s="13">
        <f>'Cuadro Gral'!AH369</f>
        <v>4.8680459770114943</v>
      </c>
      <c r="AA369" s="13">
        <f>'Cuadro Gral'!AI369</f>
        <v>4.2021215549325337</v>
      </c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</row>
    <row r="370" spans="1:45" x14ac:dyDescent="0.25">
      <c r="A370" s="288"/>
      <c r="B370" s="14" t="s">
        <v>17</v>
      </c>
      <c r="C370" s="13">
        <f>'Cuadro Gral'!Q370</f>
        <v>1.4213442543965309</v>
      </c>
      <c r="D370" s="13">
        <f>'Cuadro Gral'!R370</f>
        <v>1.1674008810572687</v>
      </c>
      <c r="E370" s="13">
        <f>'Cuadro Gral'!S370</f>
        <v>2.1511410400299287</v>
      </c>
      <c r="F370" s="13">
        <f>'Cuadro Gral'!T370</f>
        <v>3.2647058823529411</v>
      </c>
      <c r="G370" s="13">
        <f>'Cuadro Gral'!U370</f>
        <v>3.6121411893970605</v>
      </c>
      <c r="H370" s="13">
        <f>'Cuadro Gral'!V370</f>
        <v>4.4958253050738595</v>
      </c>
      <c r="I370" s="13">
        <f>'Cuadro Gral'!W370</f>
        <v>4.9945447933082798</v>
      </c>
      <c r="J370" s="138"/>
      <c r="K370" s="14" t="s">
        <v>17</v>
      </c>
      <c r="L370" s="13">
        <f>'Cuadro Gral'!W370</f>
        <v>4.9945447933082798</v>
      </c>
      <c r="M370" s="13">
        <f>'Cuadro Gral'!X370</f>
        <v>6.1633448873483534</v>
      </c>
      <c r="N370" s="13">
        <f>'Cuadro Gral'!Y370</f>
        <v>7.6865462035389953</v>
      </c>
      <c r="O370" s="13">
        <f>'Cuadro Gral'!Z370</f>
        <v>6.7357115458381287</v>
      </c>
      <c r="P370" s="13">
        <f>'Cuadro Gral'!AA370</f>
        <v>6.6379447901707351</v>
      </c>
      <c r="Q370" s="13">
        <f>'Cuadro Gral'!AB370</f>
        <v>7.3324905183312268</v>
      </c>
      <c r="R370" s="13">
        <f>'Cuadro Gral'!AC370</f>
        <v>6.9566774078052269</v>
      </c>
      <c r="S370" s="138"/>
      <c r="T370" s="14" t="s">
        <v>17</v>
      </c>
      <c r="U370" s="13">
        <f>'Cuadro Gral'!AC370</f>
        <v>6.9566774078052269</v>
      </c>
      <c r="V370" s="13">
        <f>'Cuadro Gral'!AD370</f>
        <v>7.3397156948070776</v>
      </c>
      <c r="W370" s="13">
        <f>'Cuadro Gral'!AE370</f>
        <v>7.9121476692547059</v>
      </c>
      <c r="X370" s="13">
        <f>'Cuadro Gral'!AF370</f>
        <v>7.2448643304405147</v>
      </c>
      <c r="Y370" s="13">
        <f>'Cuadro Gral'!AG370</f>
        <v>5.5451462182482274</v>
      </c>
      <c r="Z370" s="13">
        <f>'Cuadro Gral'!AH370</f>
        <v>5.0059770114942532</v>
      </c>
      <c r="AA370" s="13">
        <f>'Cuadro Gral'!AI370</f>
        <v>5.094027183447281</v>
      </c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</row>
    <row r="371" spans="1:45" x14ac:dyDescent="0.25">
      <c r="A371" s="288"/>
      <c r="B371" s="15" t="s">
        <v>18</v>
      </c>
      <c r="C371" s="13">
        <f>'Cuadro Gral'!Q371</f>
        <v>-0.26499638641291257</v>
      </c>
      <c r="D371" s="13">
        <f>'Cuadro Gral'!R371</f>
        <v>-0.48458149779735682</v>
      </c>
      <c r="E371" s="13">
        <f>'Cuadro Gral'!S371</f>
        <v>0.4863449307893753</v>
      </c>
      <c r="F371" s="13">
        <f>'Cuadro Gral'!T371</f>
        <v>0.61764705882352933</v>
      </c>
      <c r="G371" s="13">
        <f>'Cuadro Gral'!U371</f>
        <v>2.0464221947534682</v>
      </c>
      <c r="H371" s="13">
        <f>'Cuadro Gral'!V371</f>
        <v>2.8644829800899165</v>
      </c>
      <c r="I371" s="13">
        <f>'Cuadro Gral'!W371</f>
        <v>3.7337859134440534</v>
      </c>
      <c r="J371" s="138"/>
      <c r="K371" s="15" t="s">
        <v>18</v>
      </c>
      <c r="L371" s="13">
        <f>'Cuadro Gral'!W371</f>
        <v>3.7337859134440534</v>
      </c>
      <c r="M371" s="13">
        <f>'Cuadro Gral'!X371</f>
        <v>4.9176776429809363</v>
      </c>
      <c r="N371" s="13">
        <f>'Cuadro Gral'!Y371</f>
        <v>5.5519146147364484</v>
      </c>
      <c r="O371" s="13">
        <f>'Cuadro Gral'!Z371</f>
        <v>4.0736478711162256</v>
      </c>
      <c r="P371" s="13">
        <f>'Cuadro Gral'!AA371</f>
        <v>3.2764214669432477</v>
      </c>
      <c r="Q371" s="13">
        <f>'Cuadro Gral'!AB371</f>
        <v>3.3696392103471751</v>
      </c>
      <c r="R371" s="13">
        <f>'Cuadro Gral'!AC371</f>
        <v>3.494450411743645</v>
      </c>
      <c r="S371" s="138"/>
      <c r="T371" s="15" t="s">
        <v>18</v>
      </c>
      <c r="U371" s="13">
        <f>'Cuadro Gral'!AC371</f>
        <v>3.494450411743645</v>
      </c>
      <c r="V371" s="13">
        <f>'Cuadro Gral'!AD371</f>
        <v>3.0880314605292845</v>
      </c>
      <c r="W371" s="13">
        <f>'Cuadro Gral'!AE371</f>
        <v>4.3019848342950358</v>
      </c>
      <c r="X371" s="13">
        <f>'Cuadro Gral'!AF371</f>
        <v>5.2455234538064373</v>
      </c>
      <c r="Y371" s="13">
        <f>'Cuadro Gral'!AG371</f>
        <v>3.3702535398335032</v>
      </c>
      <c r="Z371" s="13">
        <f>'Cuadro Gral'!AH371</f>
        <v>2.6354022988505745</v>
      </c>
      <c r="AA371" s="13">
        <f>'Cuadro Gral'!AI371</f>
        <v>2.5232403718459495</v>
      </c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</row>
    <row r="372" spans="1:45" x14ac:dyDescent="0.25">
      <c r="A372" s="288"/>
      <c r="B372" s="15" t="s">
        <v>94</v>
      </c>
      <c r="C372" s="13">
        <f>'Cuadro Gral'!Q372</f>
        <v>0.33726812816188867</v>
      </c>
      <c r="D372" s="13">
        <f>'Cuadro Gral'!R372</f>
        <v>0.30837004405286345</v>
      </c>
      <c r="E372" s="13">
        <f>'Cuadro Gral'!S372</f>
        <v>0.26187803965581741</v>
      </c>
      <c r="F372" s="13">
        <f>'Cuadro Gral'!T372</f>
        <v>1.6088235294117645</v>
      </c>
      <c r="G372" s="13">
        <f>'Cuadro Gral'!U372</f>
        <v>0.26095316577393213</v>
      </c>
      <c r="H372" s="13">
        <f>'Cuadro Gral'!V372</f>
        <v>0.21836865767501604</v>
      </c>
      <c r="I372" s="13">
        <f>'Cuadro Gral'!W372</f>
        <v>0.1939629045944963</v>
      </c>
      <c r="J372" s="138"/>
      <c r="K372" s="15" t="s">
        <v>94</v>
      </c>
      <c r="L372" s="13">
        <f>'Cuadro Gral'!W372</f>
        <v>0.1939629045944963</v>
      </c>
      <c r="M372" s="13">
        <f>'Cuadro Gral'!X372</f>
        <v>0.16247833622183708</v>
      </c>
      <c r="N372" s="13">
        <f>'Cuadro Gral'!Y372</f>
        <v>0.19661080423181349</v>
      </c>
      <c r="O372" s="13">
        <f>'Cuadro Gral'!Z372</f>
        <v>0.23014959723820483</v>
      </c>
      <c r="P372" s="13">
        <f>'Cuadro Gral'!AA372</f>
        <v>0.38827721929684589</v>
      </c>
      <c r="Q372" s="13">
        <f>'Cuadro Gral'!AB372</f>
        <v>1.6580764368374987</v>
      </c>
      <c r="R372" s="13">
        <f>'Cuadro Gral'!AC372</f>
        <v>1.288936627282492</v>
      </c>
      <c r="S372" s="138"/>
      <c r="T372" s="15" t="s">
        <v>94</v>
      </c>
      <c r="U372" s="13">
        <f>'Cuadro Gral'!AC372</f>
        <v>1.288936627282492</v>
      </c>
      <c r="V372" s="13">
        <f>'Cuadro Gral'!AD372</f>
        <v>1.5536859749218321</v>
      </c>
      <c r="W372" s="13">
        <f>'Cuadro Gral'!AE372</f>
        <v>1.0936225491676987</v>
      </c>
      <c r="X372" s="13">
        <f>'Cuadro Gral'!AF372</f>
        <v>0.73052839723168184</v>
      </c>
      <c r="Y372" s="13">
        <f>'Cuadro Gral'!AG372</f>
        <v>1.1360671678960226</v>
      </c>
      <c r="Z372" s="13">
        <f>'Cuadro Gral'!AH372</f>
        <v>1.072183908045977</v>
      </c>
      <c r="AA372" s="13">
        <f>'Cuadro Gral'!AI372</f>
        <v>1.2821143409899496</v>
      </c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</row>
    <row r="373" spans="1:45" x14ac:dyDescent="0.25">
      <c r="A373" s="288"/>
      <c r="B373" s="15" t="s">
        <v>95</v>
      </c>
      <c r="C373" s="13">
        <f>'Cuadro Gral'!Q373</f>
        <v>0.33726812816188867</v>
      </c>
      <c r="D373" s="13">
        <f>'Cuadro Gral'!R373</f>
        <v>0.30837004405286345</v>
      </c>
      <c r="E373" s="13">
        <f>'Cuadro Gral'!S373</f>
        <v>0.26187803965581741</v>
      </c>
      <c r="F373" s="13">
        <f>'Cuadro Gral'!T373</f>
        <v>0.25441176470588234</v>
      </c>
      <c r="G373" s="13">
        <f>'Cuadro Gral'!U373</f>
        <v>0.27468754291992858</v>
      </c>
      <c r="H373" s="13">
        <f>'Cuadro Gral'!V373</f>
        <v>0.20552344251766216</v>
      </c>
      <c r="I373" s="13">
        <f>'Cuadro Gral'!W373</f>
        <v>3.6368044611468059E-2</v>
      </c>
      <c r="J373" s="138"/>
      <c r="K373" s="15" t="s">
        <v>95</v>
      </c>
      <c r="L373" s="13">
        <f>'Cuadro Gral'!W373</f>
        <v>3.6368044611468059E-2</v>
      </c>
      <c r="M373" s="13">
        <f>'Cuadro Gral'!X373</f>
        <v>0.10831889081455806</v>
      </c>
      <c r="N373" s="13">
        <f>'Cuadro Gral'!Y373</f>
        <v>0.69281902443591425</v>
      </c>
      <c r="O373" s="13">
        <f>'Cuadro Gral'!Z373</f>
        <v>0.8822401227464518</v>
      </c>
      <c r="P373" s="13">
        <f>'Cuadro Gral'!AA373</f>
        <v>0.65422052018509658</v>
      </c>
      <c r="Q373" s="13">
        <f>'Cuadro Gral'!AB373</f>
        <v>0</v>
      </c>
      <c r="R373" s="13">
        <f>'Cuadro Gral'!AC373</f>
        <v>0</v>
      </c>
      <c r="S373" s="138"/>
      <c r="T373" s="15" t="s">
        <v>95</v>
      </c>
      <c r="U373" s="13">
        <f>'Cuadro Gral'!AC373</f>
        <v>0</v>
      </c>
      <c r="V373" s="13">
        <f>'Cuadro Gral'!AD373</f>
        <v>3.223414885729942E-3</v>
      </c>
      <c r="W373" s="13">
        <f>'Cuadro Gral'!AE373</f>
        <v>3.0210567656566269E-3</v>
      </c>
      <c r="X373" s="13">
        <f>'Cuadro Gral'!AF373</f>
        <v>1.922443150609689E-2</v>
      </c>
      <c r="Y373" s="13">
        <f>'Cuadro Gral'!AG373</f>
        <v>7.1152432227308306E-3</v>
      </c>
      <c r="Z373" s="13">
        <f>'Cuadro Gral'!AH373</f>
        <v>8.6436781609195407E-2</v>
      </c>
      <c r="AA373" s="13">
        <f>'Cuadro Gral'!AI373</f>
        <v>3.2790648107159843E-3</v>
      </c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</row>
    <row r="374" spans="1:45" x14ac:dyDescent="0.25">
      <c r="A374" s="288"/>
      <c r="B374" s="15" t="s">
        <v>19</v>
      </c>
      <c r="C374" s="13">
        <f>'Cuadro Gral'!Q374</f>
        <v>1.0118043844856661</v>
      </c>
      <c r="D374" s="13">
        <f>'Cuadro Gral'!R374</f>
        <v>1.0352422907488987</v>
      </c>
      <c r="E374" s="13">
        <f>'Cuadro Gral'!S374</f>
        <v>1.1410400299289187</v>
      </c>
      <c r="F374" s="13">
        <f>'Cuadro Gral'!T374</f>
        <v>0.78382352941176459</v>
      </c>
      <c r="G374" s="13">
        <f>'Cuadro Gral'!U374</f>
        <v>1.0300782859497322</v>
      </c>
      <c r="H374" s="13">
        <f>'Cuadro Gral'!V374</f>
        <v>1.2074502247912653</v>
      </c>
      <c r="I374" s="13">
        <f>'Cuadro Gral'!W374</f>
        <v>1.0304279306582615</v>
      </c>
      <c r="J374" s="138"/>
      <c r="K374" s="15" t="s">
        <v>19</v>
      </c>
      <c r="L374" s="13">
        <f>'Cuadro Gral'!W374</f>
        <v>1.0304279306582615</v>
      </c>
      <c r="M374" s="13">
        <f>'Cuadro Gral'!X374</f>
        <v>0.97487001733102241</v>
      </c>
      <c r="N374" s="13">
        <f>'Cuadro Gral'!Y374</f>
        <v>1.2452017601348186</v>
      </c>
      <c r="O374" s="13">
        <f>'Cuadro Gral'!Z374</f>
        <v>1.5496739547372458</v>
      </c>
      <c r="P374" s="13">
        <f>'Cuadro Gral'!AA374</f>
        <v>2.3190255837455456</v>
      </c>
      <c r="Q374" s="13">
        <f>'Cuadro Gral'!AB374</f>
        <v>2.3047748711465523</v>
      </c>
      <c r="R374" s="13">
        <f>'Cuadro Gral'!AC374</f>
        <v>2.1732903687790905</v>
      </c>
      <c r="S374" s="138"/>
      <c r="T374" s="15" t="s">
        <v>19</v>
      </c>
      <c r="U374" s="13">
        <f>'Cuadro Gral'!AC374</f>
        <v>2.1732903687790905</v>
      </c>
      <c r="V374" s="13">
        <f>'Cuadro Gral'!AD374</f>
        <v>2.6947748444702317</v>
      </c>
      <c r="W374" s="13">
        <f>'Cuadro Gral'!AE374</f>
        <v>2.5135192290263135</v>
      </c>
      <c r="X374" s="13">
        <f>'Cuadro Gral'!AF374</f>
        <v>1.249588047896298</v>
      </c>
      <c r="Y374" s="13">
        <f>'Cuadro Gral'!AG374</f>
        <v>1.0317102672959704</v>
      </c>
      <c r="Z374" s="13">
        <f>'Cuadro Gral'!AH374</f>
        <v>1.2119540229885057</v>
      </c>
      <c r="AA374" s="13">
        <f>'Cuadro Gral'!AI374</f>
        <v>1.2853934058006655</v>
      </c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</row>
    <row r="375" spans="1:45" x14ac:dyDescent="0.25">
      <c r="A375" s="288"/>
      <c r="B375" s="27" t="s">
        <v>87</v>
      </c>
      <c r="C375" s="13">
        <f>'Cuadro Gral'!Q375</f>
        <v>11.274391712840281</v>
      </c>
      <c r="D375" s="13">
        <f>'Cuadro Gral'!R375</f>
        <v>11.343612334801762</v>
      </c>
      <c r="E375" s="13">
        <f>'Cuadro Gral'!S375</f>
        <v>11.709689487467264</v>
      </c>
      <c r="F375" s="13">
        <f>'Cuadro Gral'!T375</f>
        <v>9.75</v>
      </c>
      <c r="G375" s="13">
        <f>'Cuadro Gral'!U375</f>
        <v>10.122235956599368</v>
      </c>
      <c r="H375" s="13">
        <f>'Cuadro Gral'!V375</f>
        <v>11.342324983943481</v>
      </c>
      <c r="I375" s="13">
        <f>'Cuadro Gral'!W375</f>
        <v>12.874287792459693</v>
      </c>
      <c r="J375" s="138"/>
      <c r="K375" s="27" t="s">
        <v>87</v>
      </c>
      <c r="L375" s="13">
        <f>'Cuadro Gral'!W375</f>
        <v>12.874287792459693</v>
      </c>
      <c r="M375" s="13">
        <f>'Cuadro Gral'!X375</f>
        <v>13.734835355285963</v>
      </c>
      <c r="N375" s="13">
        <f>'Cuadro Gral'!Y375</f>
        <v>16.384233685984459</v>
      </c>
      <c r="O375" s="13">
        <f>'Cuadro Gral'!Z375</f>
        <v>20.498657460682775</v>
      </c>
      <c r="P375" s="13">
        <f>'Cuadro Gral'!AA375</f>
        <v>17.600127652784426</v>
      </c>
      <c r="Q375" s="13">
        <f>'Cuadro Gral'!AB375</f>
        <v>17.208013225712339</v>
      </c>
      <c r="R375" s="13">
        <f>'Cuadro Gral'!AC375</f>
        <v>12.391693519513067</v>
      </c>
      <c r="S375" s="138"/>
      <c r="T375" s="27" t="s">
        <v>87</v>
      </c>
      <c r="U375" s="13">
        <f>'Cuadro Gral'!AC375</f>
        <v>12.391693519513067</v>
      </c>
      <c r="V375" s="13">
        <f>'Cuadro Gral'!AD375</f>
        <v>11.082100377139541</v>
      </c>
      <c r="W375" s="13">
        <f>'Cuadro Gral'!AE375</f>
        <v>11.830458294311349</v>
      </c>
      <c r="X375" s="13">
        <f>'Cuadro Gral'!AF375</f>
        <v>11.954850049434253</v>
      </c>
      <c r="Y375" s="13">
        <f>'Cuadro Gral'!AG375</f>
        <v>14.199653724829828</v>
      </c>
      <c r="Z375" s="13">
        <f>'Cuadro Gral'!AH375</f>
        <v>12.505747126436781</v>
      </c>
      <c r="AA375" s="13">
        <f>'Cuadro Gral'!AI375</f>
        <v>11.606249897529224</v>
      </c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</row>
    <row r="376" spans="1:45" x14ac:dyDescent="0.25">
      <c r="A376" s="288"/>
      <c r="B376" s="27" t="s">
        <v>88</v>
      </c>
      <c r="C376" s="13">
        <f>'Cuadro Gral'!Q376</f>
        <v>10.949168874969887</v>
      </c>
      <c r="D376" s="13">
        <f>'Cuadro Gral'!R376</f>
        <v>11.134361233480176</v>
      </c>
      <c r="E376" s="13">
        <f>'Cuadro Gral'!S376</f>
        <v>10.735129068462401</v>
      </c>
      <c r="F376" s="13">
        <f>'Cuadro Gral'!T376</f>
        <v>10.101470588235294</v>
      </c>
      <c r="G376" s="13">
        <f>'Cuadro Gral'!U376</f>
        <v>9.2212608158220029</v>
      </c>
      <c r="H376" s="13">
        <f>'Cuadro Gral'!V376</f>
        <v>10.373795761078998</v>
      </c>
      <c r="I376" s="13">
        <f>'Cuadro Gral'!W376</f>
        <v>10.972239059279913</v>
      </c>
      <c r="J376" s="138"/>
      <c r="K376" s="27" t="s">
        <v>88</v>
      </c>
      <c r="L376" s="13">
        <f>'Cuadro Gral'!W376</f>
        <v>10.972239059279913</v>
      </c>
      <c r="M376" s="13">
        <f>'Cuadro Gral'!X376</f>
        <v>12.702556325823226</v>
      </c>
      <c r="N376" s="13">
        <f>'Cuadro Gral'!Y376</f>
        <v>13.534313266548075</v>
      </c>
      <c r="O376" s="13">
        <f>'Cuadro Gral'!Z376</f>
        <v>17.240506329113924</v>
      </c>
      <c r="P376" s="13">
        <f>'Cuadro Gral'!AA376</f>
        <v>15.864581671187702</v>
      </c>
      <c r="Q376" s="13">
        <f>'Cuadro Gral'!AB376</f>
        <v>17.187104930467761</v>
      </c>
      <c r="R376" s="13">
        <f>'Cuadro Gral'!AC376</f>
        <v>12.460078768349444</v>
      </c>
      <c r="S376" s="138"/>
      <c r="T376" s="27" t="s">
        <v>88</v>
      </c>
      <c r="U376" s="13">
        <f>'Cuadro Gral'!AC376</f>
        <v>12.460078768349444</v>
      </c>
      <c r="V376" s="13">
        <f>'Cuadro Gral'!AD376</f>
        <v>10.8558166521613</v>
      </c>
      <c r="W376" s="13">
        <f>'Cuadro Gral'!AE376</f>
        <v>10.764629467387692</v>
      </c>
      <c r="X376" s="13">
        <f>'Cuadro Gral'!AF376</f>
        <v>10.905196089201363</v>
      </c>
      <c r="Y376" s="13">
        <f>'Cuadro Gral'!AG376</f>
        <v>11.520527476697577</v>
      </c>
      <c r="Z376" s="13">
        <f>'Cuadro Gral'!AH376</f>
        <v>11.568367816091953</v>
      </c>
      <c r="AA376" s="13">
        <f>'Cuadro Gral'!AI376</f>
        <v>10.729264013903235</v>
      </c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</row>
    <row r="377" spans="1:45" x14ac:dyDescent="0.25">
      <c r="A377" s="288"/>
      <c r="B377" s="27" t="s">
        <v>86</v>
      </c>
      <c r="C377" s="13">
        <f>'Cuadro Gral'!Q377</f>
        <v>12.045290291496025</v>
      </c>
      <c r="D377" s="13">
        <f>'Cuadro Gral'!R377</f>
        <v>11.013215859030836</v>
      </c>
      <c r="E377" s="13">
        <f>'Cuadro Gral'!S377</f>
        <v>14.964459408903855</v>
      </c>
      <c r="F377" s="13">
        <f>'Cuadro Gral'!T377</f>
        <v>11.76470588235294</v>
      </c>
      <c r="G377" s="13">
        <f>'Cuadro Gral'!U377</f>
        <v>10.987501716797144</v>
      </c>
      <c r="H377" s="13">
        <f>'Cuadro Gral'!V377</f>
        <v>12.845215157353888</v>
      </c>
      <c r="I377" s="13">
        <f>'Cuadro Gral'!W377</f>
        <v>14.547217844587223</v>
      </c>
      <c r="J377" s="138"/>
      <c r="K377" s="27" t="s">
        <v>86</v>
      </c>
      <c r="L377" s="13">
        <f>'Cuadro Gral'!W377</f>
        <v>14.547217844587223</v>
      </c>
      <c r="M377" s="13">
        <f>'Cuadro Gral'!X377</f>
        <v>15.164644714038127</v>
      </c>
      <c r="N377" s="13">
        <f>'Cuadro Gral'!Y377</f>
        <v>18.72483849826795</v>
      </c>
      <c r="O377" s="13">
        <f>'Cuadro Gral'!Z377</f>
        <v>23.014959723820482</v>
      </c>
      <c r="P377" s="13">
        <f>'Cuadro Gral'!AA377</f>
        <v>20.743577469283551</v>
      </c>
      <c r="Q377" s="13">
        <f>'Cuadro Gral'!AB377</f>
        <v>21.39453466887095</v>
      </c>
      <c r="R377" s="13">
        <f>'Cuadro Gral'!AC377</f>
        <v>15.753669889008235</v>
      </c>
      <c r="S377" s="138"/>
      <c r="T377" s="27" t="s">
        <v>86</v>
      </c>
      <c r="U377" s="13">
        <f>'Cuadro Gral'!AC377</f>
        <v>15.753669889008235</v>
      </c>
      <c r="V377" s="13">
        <f>'Cuadro Gral'!AD377</f>
        <v>14.183025497211746</v>
      </c>
      <c r="W377" s="13">
        <f>'Cuadro Gral'!AE377</f>
        <v>15.407389504848796</v>
      </c>
      <c r="X377" s="13">
        <f>'Cuadro Gral'!AF377</f>
        <v>15.379545204877513</v>
      </c>
      <c r="Y377" s="13">
        <f>'Cuadro Gral'!AG377</f>
        <v>18.025282830918105</v>
      </c>
      <c r="Z377" s="13">
        <f>'Cuadro Gral'!AH377</f>
        <v>16.735632183908045</v>
      </c>
      <c r="AA377" s="13">
        <f>'Cuadro Gral'!AI377</f>
        <v>15.575557850900923</v>
      </c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</row>
    <row r="378" spans="1:45" x14ac:dyDescent="0.25">
      <c r="A378" s="288"/>
      <c r="B378" s="27" t="s">
        <v>89</v>
      </c>
      <c r="C378" s="13">
        <f>'Cuadro Gral'!Q378</f>
        <v>1.8720000000000001</v>
      </c>
      <c r="D378" s="13">
        <f>'Cuadro Gral'!R378</f>
        <v>1.3273195876288659</v>
      </c>
      <c r="E378" s="13">
        <f>'Cuadro Gral'!S378</f>
        <v>1.4324942791762014</v>
      </c>
      <c r="F378" s="13">
        <f>'Cuadro Gral'!T378</f>
        <v>1.5636792452830188</v>
      </c>
      <c r="G378" s="13">
        <f>'Cuadro Gral'!U378</f>
        <v>1.5515789473684209</v>
      </c>
      <c r="H378" s="13">
        <f>'Cuadro Gral'!V378</f>
        <v>1.5767857142857142</v>
      </c>
      <c r="I378" s="13">
        <f>'Cuadro Gral'!W378</f>
        <v>1.4709141274238227</v>
      </c>
      <c r="J378" s="138"/>
      <c r="K378" s="27" t="s">
        <v>89</v>
      </c>
      <c r="L378" s="13">
        <f>'Cuadro Gral'!W378</f>
        <v>1.4709141274238227</v>
      </c>
      <c r="M378" s="13">
        <f>'Cuadro Gral'!X378</f>
        <v>1.4591484464902187</v>
      </c>
      <c r="N378" s="13">
        <f>'Cuadro Gral'!Y378</f>
        <v>1.3318112633181127</v>
      </c>
      <c r="O378" s="13">
        <f>'Cuadro Gral'!Z378</f>
        <v>1.3021442495126705</v>
      </c>
      <c r="P378" s="13">
        <f>'Cuadro Gral'!AA378</f>
        <v>1.2702495201535509</v>
      </c>
      <c r="Q378" s="13">
        <f>'Cuadro Gral'!AB378</f>
        <v>1.0695074040495618</v>
      </c>
      <c r="R378" s="13">
        <f>'Cuadro Gral'!AC378</f>
        <v>1.0629606879606879</v>
      </c>
      <c r="S378" s="32"/>
      <c r="T378" s="27" t="s">
        <v>89</v>
      </c>
      <c r="U378" s="13">
        <f>'Cuadro Gral'!AC378</f>
        <v>1.0629606879606879</v>
      </c>
      <c r="V378" s="13">
        <f>'Cuadro Gral'!AD378</f>
        <v>1.1257367387033399</v>
      </c>
      <c r="W378" s="13">
        <f>'Cuadro Gral'!AE378</f>
        <v>1.1373801916932906</v>
      </c>
      <c r="X378" s="13">
        <f>'Cuadro Gral'!AF378</f>
        <v>1.0774752475247524</v>
      </c>
      <c r="Y378" s="13">
        <f>'Cuadro Gral'!AG378</f>
        <v>1.1548996913580247</v>
      </c>
      <c r="Z378" s="13">
        <f>'Cuadro Gral'!AH378</f>
        <v>1.2665300800894022</v>
      </c>
      <c r="AA378" s="13">
        <f>'Cuadro Gral'!AI378</f>
        <v>1.2485008818342151</v>
      </c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</row>
    <row r="379" spans="1:45" x14ac:dyDescent="0.25">
      <c r="A379" s="288"/>
      <c r="B379" s="27" t="s">
        <v>90</v>
      </c>
      <c r="C379" s="13">
        <f>'Cuadro Gral'!Q379</f>
        <v>8.8696581196581192</v>
      </c>
      <c r="D379" s="13">
        <f>'Cuadro Gral'!R379</f>
        <v>8.8155339805825239</v>
      </c>
      <c r="E379" s="13">
        <f>'Cuadro Gral'!S379</f>
        <v>8.5399361022364211</v>
      </c>
      <c r="F379" s="13">
        <f>'Cuadro Gral'!T379</f>
        <v>10.256410256410257</v>
      </c>
      <c r="G379" s="13">
        <f>'Cuadro Gral'!U379</f>
        <v>9.8792401628222528</v>
      </c>
      <c r="H379" s="13">
        <f>'Cuadro Gral'!V379</f>
        <v>8.8165345413363525</v>
      </c>
      <c r="I379" s="13">
        <f>'Cuadro Gral'!W379</f>
        <v>7.7674199623352163</v>
      </c>
      <c r="J379" s="138"/>
      <c r="K379" s="27" t="s">
        <v>90</v>
      </c>
      <c r="L379" s="13">
        <f>'Cuadro Gral'!W379</f>
        <v>7.7674199623352163</v>
      </c>
      <c r="M379" s="13">
        <f>'Cuadro Gral'!X379</f>
        <v>7.2807570977917981</v>
      </c>
      <c r="N379" s="13">
        <f>'Cuadro Gral'!Y379</f>
        <v>6.1034285714285712</v>
      </c>
      <c r="O379" s="13">
        <f>'Cuadro Gral'!Z379</f>
        <v>4.8783682634730541</v>
      </c>
      <c r="P379" s="13">
        <f>'Cuadro Gral'!AA379</f>
        <v>5.6817769718948323</v>
      </c>
      <c r="Q379" s="13">
        <f>'Cuadro Gral'!AB379</f>
        <v>5.8112461147216727</v>
      </c>
      <c r="R379" s="13">
        <f>'Cuadro Gral'!AC379</f>
        <v>8.0699219878647792</v>
      </c>
      <c r="S379" s="32"/>
      <c r="T379" s="27" t="s">
        <v>90</v>
      </c>
      <c r="U379" s="13">
        <f>'Cuadro Gral'!AC379</f>
        <v>8.0699219878647792</v>
      </c>
      <c r="V379" s="13">
        <f>'Cuadro Gral'!AD379</f>
        <v>9.0235602094240832</v>
      </c>
      <c r="W379" s="13">
        <f>'Cuadro Gral'!AE379</f>
        <v>8.4527579162410618</v>
      </c>
      <c r="X379" s="13">
        <f>'Cuadro Gral'!AF379</f>
        <v>8.3648058810016082</v>
      </c>
      <c r="Y379" s="13">
        <f>'Cuadro Gral'!AG379</f>
        <v>7.0424252547185571</v>
      </c>
      <c r="Z379" s="13">
        <f>'Cuadro Gral'!AH379</f>
        <v>7.9963235294117645</v>
      </c>
      <c r="AA379" s="13">
        <f>'Cuadro Gral'!AI379</f>
        <v>8.6160474643311193</v>
      </c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</row>
    <row r="380" spans="1:45" x14ac:dyDescent="0.25">
      <c r="A380" s="288"/>
      <c r="B380" s="27" t="s">
        <v>233</v>
      </c>
      <c r="C380" s="13">
        <f>'Cuadro Gral'!Q380</f>
        <v>11.274391712840281</v>
      </c>
      <c r="D380" s="13">
        <f>'Cuadro Gral'!R380</f>
        <v>11.343612334801762</v>
      </c>
      <c r="E380" s="13">
        <f>'Cuadro Gral'!S380</f>
        <v>11.709689487467264</v>
      </c>
      <c r="F380" s="13">
        <f>'Cuadro Gral'!T380</f>
        <v>9.75</v>
      </c>
      <c r="G380" s="13">
        <f>'Cuadro Gral'!U380</f>
        <v>10.122235956599368</v>
      </c>
      <c r="H380" s="13">
        <f>'Cuadro Gral'!V380</f>
        <v>11.342324983943481</v>
      </c>
      <c r="I380" s="13">
        <f>'Cuadro Gral'!W380</f>
        <v>12.874287792459693</v>
      </c>
      <c r="J380" s="138"/>
      <c r="K380" s="27" t="s">
        <v>233</v>
      </c>
      <c r="L380" s="13">
        <f>'Cuadro Gral'!W380</f>
        <v>12.874287792459693</v>
      </c>
      <c r="M380" s="13">
        <f>'Cuadro Gral'!X380</f>
        <v>13.734835355285963</v>
      </c>
      <c r="N380" s="13">
        <f>'Cuadro Gral'!Y380</f>
        <v>16.384233685984459</v>
      </c>
      <c r="O380" s="13">
        <f>'Cuadro Gral'!Z380</f>
        <v>20.498657460682775</v>
      </c>
      <c r="P380" s="13">
        <f>'Cuadro Gral'!AA380</f>
        <v>17.600127652784426</v>
      </c>
      <c r="Q380" s="13">
        <f>'Cuadro Gral'!AB380</f>
        <v>17.208013225712339</v>
      </c>
      <c r="R380" s="13">
        <f>'Cuadro Gral'!AC380</f>
        <v>12.391693519513067</v>
      </c>
      <c r="S380" s="32"/>
      <c r="T380" s="27" t="s">
        <v>233</v>
      </c>
      <c r="U380" s="13">
        <f>'Cuadro Gral'!AC380</f>
        <v>12.391693519513067</v>
      </c>
      <c r="V380" s="13">
        <f>'Cuadro Gral'!AD380</f>
        <v>11.082100377139541</v>
      </c>
      <c r="W380" s="13">
        <f>'Cuadro Gral'!AE380</f>
        <v>11.830458294311349</v>
      </c>
      <c r="X380" s="13">
        <f>'Cuadro Gral'!AF380</f>
        <v>11.954850049434253</v>
      </c>
      <c r="Y380" s="13">
        <f>'Cuadro Gral'!AG380</f>
        <v>14.199653724829828</v>
      </c>
      <c r="Z380" s="13">
        <f>'Cuadro Gral'!AH380</f>
        <v>12.505747126436781</v>
      </c>
      <c r="AA380" s="13">
        <f>'Cuadro Gral'!AI380</f>
        <v>11.606249897529224</v>
      </c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</row>
    <row r="381" spans="1:45" x14ac:dyDescent="0.25">
      <c r="A381" s="288"/>
      <c r="B381" s="27"/>
      <c r="C381" s="13"/>
      <c r="D381" s="13"/>
      <c r="E381" s="13"/>
      <c r="F381" s="13"/>
      <c r="G381" s="13"/>
      <c r="H381" s="13"/>
      <c r="I381" s="13"/>
      <c r="J381" s="138"/>
      <c r="K381" s="27"/>
      <c r="L381" s="13"/>
      <c r="M381" s="13"/>
      <c r="N381" s="13"/>
      <c r="O381" s="13"/>
      <c r="P381" s="13"/>
      <c r="Q381" s="13"/>
      <c r="R381" s="13"/>
      <c r="S381" s="138"/>
      <c r="T381" s="27"/>
      <c r="U381" s="13"/>
      <c r="V381" s="13"/>
      <c r="W381" s="13"/>
      <c r="X381" s="13"/>
      <c r="Y381" s="13"/>
      <c r="Z381" s="13"/>
      <c r="AA381" s="13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</row>
    <row r="382" spans="1:45" x14ac:dyDescent="0.25">
      <c r="A382" s="288"/>
      <c r="B382" s="36" t="s">
        <v>101</v>
      </c>
      <c r="C382" s="13">
        <f>'Cuadro Gral'!Q382</f>
        <v>6.0226451457480126</v>
      </c>
      <c r="D382" s="13">
        <f>'Cuadro Gral'!R382</f>
        <v>8.5462555066079293</v>
      </c>
      <c r="E382" s="13">
        <f>'Cuadro Gral'!S382</f>
        <v>8.1743359521137293</v>
      </c>
      <c r="F382" s="13">
        <f>'Cuadro Gral'!T382</f>
        <v>6.2352941176470589</v>
      </c>
      <c r="G382" s="13">
        <f>'Cuadro Gral'!U382</f>
        <v>6.5238291443483032</v>
      </c>
      <c r="H382" s="13">
        <f>'Cuadro Gral'!V382</f>
        <v>7.1933204881181751</v>
      </c>
      <c r="I382" s="13">
        <f>'Cuadro Gral'!W382</f>
        <v>8.7525760698266453</v>
      </c>
      <c r="J382" s="138"/>
      <c r="K382" s="36" t="s">
        <v>101</v>
      </c>
      <c r="L382" s="13">
        <f>'Cuadro Gral'!W382</f>
        <v>8.7525760698266453</v>
      </c>
      <c r="M382" s="13">
        <f>'Cuadro Gral'!X382</f>
        <v>9.4129116117850948</v>
      </c>
      <c r="N382" s="13">
        <f>'Cuadro Gral'!Y382</f>
        <v>12.302218893362046</v>
      </c>
      <c r="O382" s="13">
        <f>'Cuadro Gral'!Z382</f>
        <v>15.74223245109321</v>
      </c>
      <c r="P382" s="13">
        <f>'Cuadro Gral'!AA382</f>
        <v>13.855645976277858</v>
      </c>
      <c r="Q382" s="13">
        <f>'Cuadro Gral'!AB382</f>
        <v>16.089662549839542</v>
      </c>
      <c r="R382" s="13">
        <f>'Cuadro Gral'!AC382</f>
        <v>11.657715717866093</v>
      </c>
      <c r="S382" s="138"/>
      <c r="T382" s="36" t="s">
        <v>101</v>
      </c>
      <c r="U382" s="13">
        <f>'Cuadro Gral'!AC382</f>
        <v>11.657715717866093</v>
      </c>
      <c r="V382" s="13">
        <f>'Cuadro Gral'!AD382</f>
        <v>9.8443090610192439</v>
      </c>
      <c r="W382" s="13">
        <f>'Cuadro Gral'!AE382</f>
        <v>11.467931482432554</v>
      </c>
      <c r="X382" s="13">
        <f>'Cuadro Gral'!AF382</f>
        <v>11.96034274415028</v>
      </c>
      <c r="Y382" s="13">
        <f>'Cuadro Gral'!AG382</f>
        <v>13.71344543794322</v>
      </c>
      <c r="Z382" s="13">
        <f>'Cuadro Gral'!AH382</f>
        <v>10.502988505747126</v>
      </c>
      <c r="AA382" s="13">
        <f>'Cuadro Gral'!AI382</f>
        <v>9.8716246126604688</v>
      </c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</row>
    <row r="383" spans="1:45" x14ac:dyDescent="0.25">
      <c r="A383" s="288"/>
      <c r="B383" s="14" t="s">
        <v>16</v>
      </c>
      <c r="C383" s="13">
        <f>'Cuadro Gral'!Q383</f>
        <v>4.6013008913514817</v>
      </c>
      <c r="D383" s="13">
        <f>'Cuadro Gral'!R383</f>
        <v>7.3788546255506615</v>
      </c>
      <c r="E383" s="13">
        <f>'Cuadro Gral'!S383</f>
        <v>6.0231949120838015</v>
      </c>
      <c r="F383" s="13">
        <f>'Cuadro Gral'!T383</f>
        <v>2.9705882352941178</v>
      </c>
      <c r="G383" s="13">
        <f>'Cuadro Gral'!U383</f>
        <v>2.9116879549512431</v>
      </c>
      <c r="H383" s="13">
        <f>'Cuadro Gral'!V383</f>
        <v>2.6974951830443161</v>
      </c>
      <c r="I383" s="13">
        <f>'Cuadro Gral'!W383</f>
        <v>3.7580312765183659</v>
      </c>
      <c r="J383" s="138"/>
      <c r="K383" s="14" t="s">
        <v>16</v>
      </c>
      <c r="L383" s="13">
        <f>'Cuadro Gral'!W383</f>
        <v>3.7580312765183659</v>
      </c>
      <c r="M383" s="13">
        <f>'Cuadro Gral'!X383</f>
        <v>3.2495667244367423</v>
      </c>
      <c r="N383" s="13">
        <f>'Cuadro Gral'!Y383</f>
        <v>4.6156726898230502</v>
      </c>
      <c r="O383" s="13">
        <f>'Cuadro Gral'!Z383</f>
        <v>9.0065209052550816</v>
      </c>
      <c r="P383" s="13">
        <f>'Cuadro Gral'!AA383</f>
        <v>7.2177011861071216</v>
      </c>
      <c r="Q383" s="13">
        <f>'Cuadro Gral'!AB383</f>
        <v>8.7571720315083148</v>
      </c>
      <c r="R383" s="13">
        <f>'Cuadro Gral'!AC383</f>
        <v>4.7010383100608664</v>
      </c>
      <c r="S383" s="138"/>
      <c r="T383" s="14" t="s">
        <v>16</v>
      </c>
      <c r="U383" s="13">
        <f>'Cuadro Gral'!AC383</f>
        <v>4.7010383100608664</v>
      </c>
      <c r="V383" s="13">
        <f>'Cuadro Gral'!AD383</f>
        <v>2.5045933662121653</v>
      </c>
      <c r="W383" s="13">
        <f>'Cuadro Gral'!AE383</f>
        <v>2.4893507749010602</v>
      </c>
      <c r="X383" s="13">
        <f>'Cuadro Gral'!AF383</f>
        <v>3.8503789959354058</v>
      </c>
      <c r="Y383" s="13">
        <f>'Cuadro Gral'!AG383</f>
        <v>6.749994070630648</v>
      </c>
      <c r="Z383" s="13">
        <f>'Cuadro Gral'!AH383</f>
        <v>4.8680459770114943</v>
      </c>
      <c r="AA383" s="13">
        <f>'Cuadro Gral'!AI383</f>
        <v>4.2021215549325337</v>
      </c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</row>
    <row r="384" spans="1:45" x14ac:dyDescent="0.25">
      <c r="A384" s="288"/>
      <c r="B384" s="14" t="s">
        <v>102</v>
      </c>
      <c r="C384" s="13">
        <f>'Cuadro Gral'!Q384</f>
        <v>1.4213442543965309</v>
      </c>
      <c r="D384" s="13">
        <f>'Cuadro Gral'!R384</f>
        <v>1.1674008810572687</v>
      </c>
      <c r="E384" s="13">
        <f>'Cuadro Gral'!S384</f>
        <v>2.1511410400299287</v>
      </c>
      <c r="F384" s="13">
        <f>'Cuadro Gral'!T384</f>
        <v>3.2647058823529411</v>
      </c>
      <c r="G384" s="13">
        <f>'Cuadro Gral'!U384</f>
        <v>3.6121411893970605</v>
      </c>
      <c r="H384" s="13">
        <f>'Cuadro Gral'!V384</f>
        <v>4.4958253050738595</v>
      </c>
      <c r="I384" s="13">
        <f>'Cuadro Gral'!W384</f>
        <v>4.9945447933082798</v>
      </c>
      <c r="J384" s="138"/>
      <c r="K384" s="14" t="s">
        <v>102</v>
      </c>
      <c r="L384" s="13">
        <f>'Cuadro Gral'!W384</f>
        <v>4.9945447933082798</v>
      </c>
      <c r="M384" s="13">
        <f>'Cuadro Gral'!X384</f>
        <v>6.1633448873483534</v>
      </c>
      <c r="N384" s="13">
        <f>'Cuadro Gral'!Y384</f>
        <v>7.6865462035389953</v>
      </c>
      <c r="O384" s="13">
        <f>'Cuadro Gral'!Z384</f>
        <v>6.7357115458381287</v>
      </c>
      <c r="P384" s="13">
        <f>'Cuadro Gral'!AA384</f>
        <v>6.6379447901707351</v>
      </c>
      <c r="Q384" s="13">
        <f>'Cuadro Gral'!AB384</f>
        <v>7.3324905183312268</v>
      </c>
      <c r="R384" s="13">
        <f>'Cuadro Gral'!AC384</f>
        <v>6.9566774078052269</v>
      </c>
      <c r="S384" s="138"/>
      <c r="T384" s="14" t="s">
        <v>102</v>
      </c>
      <c r="U384" s="13">
        <f>'Cuadro Gral'!AC384</f>
        <v>6.9566774078052269</v>
      </c>
      <c r="V384" s="13">
        <f>'Cuadro Gral'!AD384</f>
        <v>7.3397156948070776</v>
      </c>
      <c r="W384" s="13">
        <f>'Cuadro Gral'!AE384</f>
        <v>8.9785807075314938</v>
      </c>
      <c r="X384" s="13">
        <f>'Cuadro Gral'!AF384</f>
        <v>8.1099637482148736</v>
      </c>
      <c r="Y384" s="13">
        <f>'Cuadro Gral'!AG384</f>
        <v>6.9634513673125733</v>
      </c>
      <c r="Z384" s="13">
        <f>'Cuadro Gral'!AH384</f>
        <v>5.6349425287356318</v>
      </c>
      <c r="AA384" s="13">
        <f>'Cuadro Gral'!AI384</f>
        <v>5.6695030577279359</v>
      </c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</row>
    <row r="385" spans="1:45" x14ac:dyDescent="0.25">
      <c r="A385" s="288"/>
      <c r="B385" s="15" t="s">
        <v>103</v>
      </c>
      <c r="C385" s="13">
        <f>'Cuadro Gral'!Q385</f>
        <v>-0.26499638641291257</v>
      </c>
      <c r="D385" s="13">
        <f>'Cuadro Gral'!R385</f>
        <v>-0.48458149779735682</v>
      </c>
      <c r="E385" s="13">
        <f>'Cuadro Gral'!S385</f>
        <v>0.4863449307893753</v>
      </c>
      <c r="F385" s="13">
        <f>'Cuadro Gral'!T385</f>
        <v>0.61764705882352933</v>
      </c>
      <c r="G385" s="13">
        <f>'Cuadro Gral'!U385</f>
        <v>2.0464221947534682</v>
      </c>
      <c r="H385" s="13">
        <f>'Cuadro Gral'!V385</f>
        <v>2.8644829800899165</v>
      </c>
      <c r="I385" s="13">
        <f>'Cuadro Gral'!W385</f>
        <v>3.7337859134440534</v>
      </c>
      <c r="J385" s="138"/>
      <c r="K385" s="15" t="s">
        <v>103</v>
      </c>
      <c r="L385" s="13">
        <f>'Cuadro Gral'!W385</f>
        <v>3.7337859134440534</v>
      </c>
      <c r="M385" s="13">
        <f>'Cuadro Gral'!X385</f>
        <v>4.9176776429809363</v>
      </c>
      <c r="N385" s="13">
        <f>'Cuadro Gral'!Y385</f>
        <v>5.5519146147364484</v>
      </c>
      <c r="O385" s="13">
        <f>'Cuadro Gral'!Z385</f>
        <v>4.0736478711162256</v>
      </c>
      <c r="P385" s="13">
        <f>'Cuadro Gral'!AA385</f>
        <v>3.2764214669432477</v>
      </c>
      <c r="Q385" s="13">
        <f>'Cuadro Gral'!AB385</f>
        <v>3.3696392103471751</v>
      </c>
      <c r="R385" s="13">
        <f>'Cuadro Gral'!AC385</f>
        <v>3.494450411743645</v>
      </c>
      <c r="S385" s="138"/>
      <c r="T385" s="15" t="s">
        <v>103</v>
      </c>
      <c r="U385" s="13">
        <f>'Cuadro Gral'!AC385</f>
        <v>3.494450411743645</v>
      </c>
      <c r="V385" s="13">
        <f>'Cuadro Gral'!AD385</f>
        <v>3.0880314605292845</v>
      </c>
      <c r="W385" s="13">
        <f>'Cuadro Gral'!AE385</f>
        <v>5.3684178725718255</v>
      </c>
      <c r="X385" s="13">
        <f>'Cuadro Gral'!AF385</f>
        <v>6.1106228715807971</v>
      </c>
      <c r="Y385" s="13">
        <f>'Cuadro Gral'!AG385</f>
        <v>4.7885586888978491</v>
      </c>
      <c r="Z385" s="13">
        <f>'Cuadro Gral'!AH385</f>
        <v>3.2643678160919536</v>
      </c>
      <c r="AA385" s="13">
        <f>'Cuadro Gral'!AI385</f>
        <v>3.0987162461266049</v>
      </c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</row>
    <row r="386" spans="1:45" x14ac:dyDescent="0.25">
      <c r="A386" s="288"/>
      <c r="B386" s="44" t="s">
        <v>20</v>
      </c>
      <c r="C386" s="13">
        <f>'Cuadro Gral'!Q386</f>
        <v>-0.26499638641291257</v>
      </c>
      <c r="D386" s="13">
        <f>'Cuadro Gral'!R386</f>
        <v>-0.48458149779735682</v>
      </c>
      <c r="E386" s="13">
        <f>'Cuadro Gral'!S386</f>
        <v>0.4863449307893753</v>
      </c>
      <c r="F386" s="13">
        <f>'Cuadro Gral'!T386</f>
        <v>0.61764705882352933</v>
      </c>
      <c r="G386" s="13">
        <f>'Cuadro Gral'!U386</f>
        <v>2.0464221947534682</v>
      </c>
      <c r="H386" s="13">
        <f>'Cuadro Gral'!V386</f>
        <v>2.8644829800899165</v>
      </c>
      <c r="I386" s="13">
        <f>'Cuadro Gral'!W386</f>
        <v>3.7337859134440534</v>
      </c>
      <c r="J386" s="138"/>
      <c r="K386" s="44" t="s">
        <v>20</v>
      </c>
      <c r="L386" s="13">
        <f>'Cuadro Gral'!W386</f>
        <v>3.7337859134440534</v>
      </c>
      <c r="M386" s="13">
        <f>'Cuadro Gral'!X386</f>
        <v>4.9176776429809363</v>
      </c>
      <c r="N386" s="13">
        <f>'Cuadro Gral'!Y386</f>
        <v>5.5519146147364484</v>
      </c>
      <c r="O386" s="13">
        <f>'Cuadro Gral'!Z386</f>
        <v>4.0736478711162256</v>
      </c>
      <c r="P386" s="13">
        <f>'Cuadro Gral'!AA386</f>
        <v>3.2764214669432477</v>
      </c>
      <c r="Q386" s="13">
        <f>'Cuadro Gral'!AB386</f>
        <v>3.3696392103471751</v>
      </c>
      <c r="R386" s="13">
        <f>'Cuadro Gral'!AC386</f>
        <v>3.494450411743645</v>
      </c>
      <c r="S386" s="138"/>
      <c r="T386" s="44" t="s">
        <v>20</v>
      </c>
      <c r="U386" s="13">
        <f>'Cuadro Gral'!AC386</f>
        <v>3.494450411743645</v>
      </c>
      <c r="V386" s="13">
        <f>'Cuadro Gral'!AD386</f>
        <v>3.0880314605292845</v>
      </c>
      <c r="W386" s="13">
        <f>'Cuadro Gral'!AE386</f>
        <v>4.3019848342950358</v>
      </c>
      <c r="X386" s="13">
        <f>'Cuadro Gral'!AF386</f>
        <v>5.2455234538064373</v>
      </c>
      <c r="Y386" s="13">
        <f>'Cuadro Gral'!AG386</f>
        <v>3.3702535398335032</v>
      </c>
      <c r="Z386" s="13">
        <f>'Cuadro Gral'!AH386</f>
        <v>2.6354022988505745</v>
      </c>
      <c r="AA386" s="13">
        <f>'Cuadro Gral'!AI386</f>
        <v>2.5232403718459495</v>
      </c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</row>
    <row r="387" spans="1:45" x14ac:dyDescent="0.25">
      <c r="A387" s="288"/>
      <c r="B387" s="44" t="s">
        <v>21</v>
      </c>
      <c r="C387" s="46" t="str">
        <f>'Cuadro Gral'!Q387</f>
        <v>-</v>
      </c>
      <c r="D387" s="46" t="str">
        <f>'Cuadro Gral'!R387</f>
        <v>-</v>
      </c>
      <c r="E387" s="46" t="str">
        <f>'Cuadro Gral'!S387</f>
        <v>-</v>
      </c>
      <c r="F387" s="46" t="str">
        <f>'Cuadro Gral'!T387</f>
        <v>-</v>
      </c>
      <c r="G387" s="46" t="str">
        <f>'Cuadro Gral'!U387</f>
        <v>-</v>
      </c>
      <c r="H387" s="46" t="str">
        <f>'Cuadro Gral'!V387</f>
        <v>-</v>
      </c>
      <c r="I387" s="46" t="str">
        <f>'Cuadro Gral'!W387</f>
        <v>-</v>
      </c>
      <c r="J387" s="32"/>
      <c r="K387" s="44" t="s">
        <v>21</v>
      </c>
      <c r="L387" s="46" t="str">
        <f>'Cuadro Gral'!W387</f>
        <v>-</v>
      </c>
      <c r="M387" s="46" t="str">
        <f>'Cuadro Gral'!X387</f>
        <v>-</v>
      </c>
      <c r="N387" s="46" t="str">
        <f>'Cuadro Gral'!Y387</f>
        <v>-</v>
      </c>
      <c r="O387" s="46" t="str">
        <f>'Cuadro Gral'!Z387</f>
        <v>-</v>
      </c>
      <c r="P387" s="46" t="str">
        <f>'Cuadro Gral'!AA387</f>
        <v>-</v>
      </c>
      <c r="Q387" s="46" t="str">
        <f>'Cuadro Gral'!AB387</f>
        <v>-</v>
      </c>
      <c r="R387" s="46" t="str">
        <f>'Cuadro Gral'!AC387</f>
        <v>-</v>
      </c>
      <c r="S387" s="32"/>
      <c r="T387" s="44" t="s">
        <v>21</v>
      </c>
      <c r="U387" s="46" t="str">
        <f>'Cuadro Gral'!AC387</f>
        <v>-</v>
      </c>
      <c r="V387" s="46" t="str">
        <f>'Cuadro Gral'!AD387</f>
        <v>-</v>
      </c>
      <c r="W387" s="13">
        <f>'Cuadro Gral'!AE387</f>
        <v>0.59816923960001211</v>
      </c>
      <c r="X387" s="13">
        <f>'Cuadro Gral'!AF387</f>
        <v>0.37899593540591014</v>
      </c>
      <c r="Y387" s="13">
        <f>'Cuadro Gral'!AG387</f>
        <v>0.66646111519578777</v>
      </c>
      <c r="Z387" s="13">
        <f>'Cuadro Gral'!AH387</f>
        <v>0.14160919540229885</v>
      </c>
      <c r="AA387" s="13">
        <f>'Cuadro Gral'!AI387</f>
        <v>0.2278950043447609</v>
      </c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</row>
    <row r="388" spans="1:45" x14ac:dyDescent="0.25">
      <c r="A388" s="288"/>
      <c r="B388" s="44" t="s">
        <v>22</v>
      </c>
      <c r="C388" s="46" t="str">
        <f>'Cuadro Gral'!Q388</f>
        <v>-</v>
      </c>
      <c r="D388" s="46" t="str">
        <f>'Cuadro Gral'!R388</f>
        <v>-</v>
      </c>
      <c r="E388" s="46" t="str">
        <f>'Cuadro Gral'!S388</f>
        <v>-</v>
      </c>
      <c r="F388" s="46" t="str">
        <f>'Cuadro Gral'!T388</f>
        <v>-</v>
      </c>
      <c r="G388" s="46" t="str">
        <f>'Cuadro Gral'!U388</f>
        <v>-</v>
      </c>
      <c r="H388" s="46" t="str">
        <f>'Cuadro Gral'!V388</f>
        <v>-</v>
      </c>
      <c r="I388" s="46" t="str">
        <f>'Cuadro Gral'!W388</f>
        <v>-</v>
      </c>
      <c r="J388" s="32"/>
      <c r="K388" s="44" t="s">
        <v>22</v>
      </c>
      <c r="L388" s="46" t="str">
        <f>'Cuadro Gral'!W388</f>
        <v>-</v>
      </c>
      <c r="M388" s="46" t="str">
        <f>'Cuadro Gral'!X388</f>
        <v>-</v>
      </c>
      <c r="N388" s="46" t="str">
        <f>'Cuadro Gral'!Y388</f>
        <v>-</v>
      </c>
      <c r="O388" s="46" t="str">
        <f>'Cuadro Gral'!Z388</f>
        <v>-</v>
      </c>
      <c r="P388" s="46" t="str">
        <f>'Cuadro Gral'!AA388</f>
        <v>-</v>
      </c>
      <c r="Q388" s="46" t="str">
        <f>'Cuadro Gral'!AB388</f>
        <v>-</v>
      </c>
      <c r="R388" s="46" t="str">
        <f>'Cuadro Gral'!AC388</f>
        <v>-</v>
      </c>
      <c r="S388" s="32"/>
      <c r="T388" s="44" t="s">
        <v>22</v>
      </c>
      <c r="U388" s="46" t="str">
        <f>'Cuadro Gral'!AC388</f>
        <v>-</v>
      </c>
      <c r="V388" s="46" t="str">
        <f>'Cuadro Gral'!AD388</f>
        <v>-</v>
      </c>
      <c r="W388" s="13">
        <f>'Cuadro Gral'!AE388</f>
        <v>0.46826379867677714</v>
      </c>
      <c r="X388" s="13">
        <f>'Cuadro Gral'!AF388</f>
        <v>0.48610348236844991</v>
      </c>
      <c r="Y388" s="13">
        <f>'Cuadro Gral'!AG388</f>
        <v>0.75184403386855769</v>
      </c>
      <c r="Z388" s="13">
        <f>'Cuadro Gral'!AH388</f>
        <v>0.48735632183908045</v>
      </c>
      <c r="AA388" s="13">
        <f>'Cuadro Gral'!AI388</f>
        <v>0.34758086993589427</v>
      </c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</row>
    <row r="389" spans="1:45" x14ac:dyDescent="0.25">
      <c r="A389" s="288"/>
      <c r="B389" s="15" t="s">
        <v>94</v>
      </c>
      <c r="C389" s="13">
        <f>'Cuadro Gral'!Q389</f>
        <v>0.33726812816188867</v>
      </c>
      <c r="D389" s="13">
        <f>'Cuadro Gral'!R389</f>
        <v>0.30837004405286345</v>
      </c>
      <c r="E389" s="13">
        <f>'Cuadro Gral'!S389</f>
        <v>0.26187803965581741</v>
      </c>
      <c r="F389" s="13">
        <f>'Cuadro Gral'!T389</f>
        <v>1.6088235294117645</v>
      </c>
      <c r="G389" s="13">
        <f>'Cuadro Gral'!U389</f>
        <v>0.26095316577393213</v>
      </c>
      <c r="H389" s="13">
        <f>'Cuadro Gral'!V389</f>
        <v>0.21836865767501604</v>
      </c>
      <c r="I389" s="13">
        <f>'Cuadro Gral'!W389</f>
        <v>0.1939629045944963</v>
      </c>
      <c r="J389" s="138"/>
      <c r="K389" s="15" t="s">
        <v>94</v>
      </c>
      <c r="L389" s="13">
        <f>'Cuadro Gral'!W389</f>
        <v>0.1939629045944963</v>
      </c>
      <c r="M389" s="13">
        <f>'Cuadro Gral'!X389</f>
        <v>0.16247833622183708</v>
      </c>
      <c r="N389" s="13">
        <f>'Cuadro Gral'!Y389</f>
        <v>0.19661080423181349</v>
      </c>
      <c r="O389" s="13">
        <f>'Cuadro Gral'!Z389</f>
        <v>0.23014959723820483</v>
      </c>
      <c r="P389" s="13">
        <f>'Cuadro Gral'!AA389</f>
        <v>0.38827721929684589</v>
      </c>
      <c r="Q389" s="13">
        <f>'Cuadro Gral'!AB389</f>
        <v>1.6580764368374987</v>
      </c>
      <c r="R389" s="13">
        <f>'Cuadro Gral'!AC389</f>
        <v>1.288936627282492</v>
      </c>
      <c r="S389" s="138"/>
      <c r="T389" s="15" t="s">
        <v>94</v>
      </c>
      <c r="U389" s="13">
        <f>'Cuadro Gral'!AC389</f>
        <v>1.288936627282492</v>
      </c>
      <c r="V389" s="13">
        <f>'Cuadro Gral'!AD389</f>
        <v>1.5536859749218321</v>
      </c>
      <c r="W389" s="13">
        <f>'Cuadro Gral'!AE389</f>
        <v>1.0936225491676987</v>
      </c>
      <c r="X389" s="13">
        <f>'Cuadro Gral'!AF389</f>
        <v>0.73052839723168184</v>
      </c>
      <c r="Y389" s="13">
        <f>'Cuadro Gral'!AG389</f>
        <v>1.1360671678960226</v>
      </c>
      <c r="Z389" s="13">
        <f>'Cuadro Gral'!AH389</f>
        <v>1.072183908045977</v>
      </c>
      <c r="AA389" s="13">
        <f>'Cuadro Gral'!AI389</f>
        <v>1.2821143409899496</v>
      </c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</row>
    <row r="390" spans="1:45" x14ac:dyDescent="0.25">
      <c r="A390" s="288"/>
      <c r="B390" s="15" t="s">
        <v>95</v>
      </c>
      <c r="C390" s="13">
        <f>'Cuadro Gral'!Q390</f>
        <v>0.33726812816188867</v>
      </c>
      <c r="D390" s="13">
        <f>'Cuadro Gral'!R390</f>
        <v>0.30837004405286345</v>
      </c>
      <c r="E390" s="13">
        <f>'Cuadro Gral'!S390</f>
        <v>0.26187803965581741</v>
      </c>
      <c r="F390" s="13">
        <f>'Cuadro Gral'!T390</f>
        <v>0.25441176470588234</v>
      </c>
      <c r="G390" s="13">
        <f>'Cuadro Gral'!U390</f>
        <v>0.27468754291992858</v>
      </c>
      <c r="H390" s="13">
        <f>'Cuadro Gral'!V390</f>
        <v>0.20552344251766216</v>
      </c>
      <c r="I390" s="13">
        <f>'Cuadro Gral'!W390</f>
        <v>3.6368044611468059E-2</v>
      </c>
      <c r="J390" s="138"/>
      <c r="K390" s="15" t="s">
        <v>95</v>
      </c>
      <c r="L390" s="13">
        <f>'Cuadro Gral'!W390</f>
        <v>3.6368044611468059E-2</v>
      </c>
      <c r="M390" s="13">
        <f>'Cuadro Gral'!X390</f>
        <v>0.10831889081455806</v>
      </c>
      <c r="N390" s="13">
        <f>'Cuadro Gral'!Y390</f>
        <v>0.69281902443591425</v>
      </c>
      <c r="O390" s="13">
        <f>'Cuadro Gral'!Z390</f>
        <v>0.8822401227464518</v>
      </c>
      <c r="P390" s="13">
        <f>'Cuadro Gral'!AA390</f>
        <v>0.65422052018509658</v>
      </c>
      <c r="Q390" s="13">
        <f>'Cuadro Gral'!AB390</f>
        <v>0</v>
      </c>
      <c r="R390" s="13">
        <f>'Cuadro Gral'!AC390</f>
        <v>0</v>
      </c>
      <c r="S390" s="138"/>
      <c r="T390" s="15" t="s">
        <v>95</v>
      </c>
      <c r="U390" s="13">
        <f>'Cuadro Gral'!AC390</f>
        <v>0</v>
      </c>
      <c r="V390" s="13">
        <f>'Cuadro Gral'!AD390</f>
        <v>3.223414885729942E-3</v>
      </c>
      <c r="W390" s="13">
        <f>'Cuadro Gral'!AE390</f>
        <v>3.0210567656566269E-3</v>
      </c>
      <c r="X390" s="13">
        <f>'Cuadro Gral'!AF390</f>
        <v>1.922443150609689E-2</v>
      </c>
      <c r="Y390" s="13">
        <f>'Cuadro Gral'!AG390</f>
        <v>7.1152432227308306E-3</v>
      </c>
      <c r="Z390" s="13">
        <f>'Cuadro Gral'!AH390</f>
        <v>8.6436781609195407E-2</v>
      </c>
      <c r="AA390" s="13">
        <f>'Cuadro Gral'!AI390</f>
        <v>3.2790648107159843E-3</v>
      </c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</row>
    <row r="391" spans="1:45" x14ac:dyDescent="0.25">
      <c r="A391" s="288"/>
      <c r="B391" s="224" t="s">
        <v>19</v>
      </c>
      <c r="C391" s="42">
        <f>'Cuadro Gral'!Q391</f>
        <v>1.0118043844856661</v>
      </c>
      <c r="D391" s="42">
        <f>'Cuadro Gral'!R391</f>
        <v>1.0352422907488987</v>
      </c>
      <c r="E391" s="42">
        <f>'Cuadro Gral'!S391</f>
        <v>1.1410400299289187</v>
      </c>
      <c r="F391" s="42">
        <f>'Cuadro Gral'!T391</f>
        <v>0.78382352941176459</v>
      </c>
      <c r="G391" s="42">
        <f>'Cuadro Gral'!U391</f>
        <v>1.0300782859497322</v>
      </c>
      <c r="H391" s="42">
        <f>'Cuadro Gral'!V391</f>
        <v>1.2074502247912653</v>
      </c>
      <c r="I391" s="42">
        <f>'Cuadro Gral'!W391</f>
        <v>1.0304279306582615</v>
      </c>
      <c r="J391" s="138"/>
      <c r="K391" s="224" t="s">
        <v>19</v>
      </c>
      <c r="L391" s="42">
        <f>'Cuadro Gral'!W391</f>
        <v>1.0304279306582615</v>
      </c>
      <c r="M391" s="42">
        <f>'Cuadro Gral'!X391</f>
        <v>0.97487001733102241</v>
      </c>
      <c r="N391" s="42">
        <f>'Cuadro Gral'!Y391</f>
        <v>1.2452017601348186</v>
      </c>
      <c r="O391" s="42">
        <f>'Cuadro Gral'!Z391</f>
        <v>1.5496739547372458</v>
      </c>
      <c r="P391" s="42">
        <f>'Cuadro Gral'!AA391</f>
        <v>2.3190255837455456</v>
      </c>
      <c r="Q391" s="42">
        <f>'Cuadro Gral'!AB391</f>
        <v>2.3047748711465523</v>
      </c>
      <c r="R391" s="42">
        <f>'Cuadro Gral'!AC391</f>
        <v>2.1732903687790905</v>
      </c>
      <c r="S391" s="138"/>
      <c r="T391" s="224" t="s">
        <v>19</v>
      </c>
      <c r="U391" s="42">
        <f>'Cuadro Gral'!AC391</f>
        <v>2.1732903687790905</v>
      </c>
      <c r="V391" s="42">
        <f>'Cuadro Gral'!AD391</f>
        <v>2.6947748444702317</v>
      </c>
      <c r="W391" s="42">
        <f>'Cuadro Gral'!AE391</f>
        <v>2.5135192290263135</v>
      </c>
      <c r="X391" s="42">
        <f>'Cuadro Gral'!AF391</f>
        <v>1.249588047896298</v>
      </c>
      <c r="Y391" s="42">
        <f>'Cuadro Gral'!AG391</f>
        <v>1.0317102672959704</v>
      </c>
      <c r="Z391" s="42">
        <f>'Cuadro Gral'!AH391</f>
        <v>1.2119540229885057</v>
      </c>
      <c r="AA391" s="42">
        <f>'Cuadro Gral'!AI391</f>
        <v>1.2853934058006655</v>
      </c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</row>
    <row r="392" spans="1:45" x14ac:dyDescent="0.25">
      <c r="A392" s="288"/>
      <c r="B392" s="198"/>
      <c r="C392" s="198"/>
      <c r="D392" s="198"/>
      <c r="E392" s="198"/>
      <c r="F392" s="198"/>
      <c r="G392" s="198"/>
      <c r="H392" s="198"/>
      <c r="I392" s="198"/>
      <c r="J392" s="285"/>
      <c r="K392" s="285"/>
      <c r="L392" s="285"/>
      <c r="M392" s="198"/>
      <c r="N392" s="198"/>
      <c r="O392" s="198"/>
      <c r="P392" s="198"/>
      <c r="Q392" s="198"/>
      <c r="R392" s="198"/>
      <c r="S392" s="198"/>
      <c r="T392" s="198"/>
      <c r="U392" s="198"/>
      <c r="V392" s="198"/>
      <c r="W392" s="154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</row>
    <row r="393" spans="1:45" x14ac:dyDescent="0.25">
      <c r="A393" s="288"/>
      <c r="B393" s="43" t="s">
        <v>286</v>
      </c>
      <c r="C393" s="43"/>
      <c r="D393" s="43"/>
      <c r="E393" s="43"/>
      <c r="F393" s="43"/>
      <c r="G393" s="43"/>
      <c r="H393" s="43"/>
      <c r="I393" s="43"/>
      <c r="J393" s="8"/>
      <c r="K393" s="43" t="s">
        <v>286</v>
      </c>
      <c r="L393" s="43"/>
      <c r="M393" s="43"/>
      <c r="N393" s="43"/>
      <c r="O393" s="8"/>
      <c r="P393" s="8"/>
      <c r="Q393" s="8"/>
      <c r="R393" s="8"/>
      <c r="S393" s="8"/>
      <c r="T393" s="43" t="s">
        <v>286</v>
      </c>
      <c r="U393" s="8"/>
      <c r="V393" s="8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</row>
    <row r="394" spans="1:45" x14ac:dyDescent="0.25">
      <c r="A394" s="288"/>
      <c r="B394" s="9"/>
      <c r="C394" s="10">
        <v>1934</v>
      </c>
      <c r="D394" s="10">
        <v>1935</v>
      </c>
      <c r="E394" s="10">
        <v>1936</v>
      </c>
      <c r="F394" s="10">
        <v>1937</v>
      </c>
      <c r="G394" s="10">
        <v>1938</v>
      </c>
      <c r="H394" s="10">
        <v>1939</v>
      </c>
      <c r="I394" s="10">
        <v>1940</v>
      </c>
      <c r="J394" s="21"/>
      <c r="K394" s="9"/>
      <c r="L394" s="10">
        <v>1940</v>
      </c>
      <c r="M394" s="10">
        <v>1941</v>
      </c>
      <c r="N394" s="10">
        <v>1942</v>
      </c>
      <c r="O394" s="10">
        <v>1943</v>
      </c>
      <c r="P394" s="10">
        <v>1944</v>
      </c>
      <c r="Q394" s="10">
        <v>1945</v>
      </c>
      <c r="R394" s="10">
        <v>1946</v>
      </c>
      <c r="S394" s="21"/>
      <c r="T394" s="9"/>
      <c r="U394" s="10">
        <v>1946</v>
      </c>
      <c r="V394" s="10">
        <v>1947</v>
      </c>
      <c r="W394" s="10">
        <v>1948</v>
      </c>
      <c r="X394" s="10">
        <v>1949</v>
      </c>
      <c r="Y394" s="10">
        <v>1950</v>
      </c>
      <c r="Z394" s="10">
        <v>1951</v>
      </c>
      <c r="AA394" s="10">
        <v>1952</v>
      </c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</row>
    <row r="395" spans="1:45" x14ac:dyDescent="0.25">
      <c r="A395" s="288"/>
      <c r="B395" s="36" t="s">
        <v>228</v>
      </c>
      <c r="C395" s="13">
        <f>'Cuadro Gral'!Q395</f>
        <v>38.888888888888886</v>
      </c>
      <c r="D395" s="13">
        <f>'Cuadro Gral'!R395</f>
        <v>55.2</v>
      </c>
      <c r="E395" s="13">
        <f>'Cuadro Gral'!S395</f>
        <v>12.628865979381443</v>
      </c>
      <c r="F395" s="13">
        <f>'Cuadro Gral'!T395</f>
        <v>-2.9748283752860427</v>
      </c>
      <c r="G395" s="13">
        <f>'Cuadro Gral'!U395</f>
        <v>12.028301886792448</v>
      </c>
      <c r="H395" s="13">
        <f>'Cuadro Gral'!V395</f>
        <v>17.894736842105253</v>
      </c>
      <c r="I395" s="13">
        <f>'Cuadro Gral'!W395</f>
        <v>28.928571428571438</v>
      </c>
      <c r="J395" s="138"/>
      <c r="K395" s="36" t="s">
        <v>228</v>
      </c>
      <c r="L395" s="13">
        <f>'Cuadro Gral'!W395</f>
        <v>28.928571428571438</v>
      </c>
      <c r="M395" s="13">
        <f>'Cuadro Gral'!X395</f>
        <v>20.360110803324094</v>
      </c>
      <c r="N395" s="13">
        <f>'Cuadro Gral'!Y395</f>
        <v>51.208285385500574</v>
      </c>
      <c r="O395" s="13">
        <f>'Cuadro Gral'!Z395</f>
        <v>56.164383561643838</v>
      </c>
      <c r="P395" s="13">
        <f>'Cuadro Gral'!AA395</f>
        <v>26.949317738791436</v>
      </c>
      <c r="Q395" s="13">
        <f>'Cuadro Gral'!AB395</f>
        <v>27.024952015355087</v>
      </c>
      <c r="R395" s="13">
        <f>'Cuadro Gral'!AC395</f>
        <v>-1.6016923541855577</v>
      </c>
      <c r="S395" s="138"/>
      <c r="T395" s="36" t="s">
        <v>228</v>
      </c>
      <c r="U395" s="13">
        <f>'Cuadro Gral'!AC395</f>
        <v>-1.6016923541855577</v>
      </c>
      <c r="V395" s="13">
        <f>'Cuadro Gral'!AD395</f>
        <v>-6.2039312039312016</v>
      </c>
      <c r="W395" s="13">
        <f>'Cuadro Gral'!AE395</f>
        <v>12.737393582187305</v>
      </c>
      <c r="X395" s="13">
        <f>'Cuadro Gral'!AF395</f>
        <v>17.339529480104552</v>
      </c>
      <c r="Y395" s="13">
        <f>'Cuadro Gral'!AG395</f>
        <v>28.316831683168321</v>
      </c>
      <c r="Z395" s="13">
        <f>'Cuadro Gral'!AH395</f>
        <v>3.5686728395061706</v>
      </c>
      <c r="AA395" s="13">
        <f>'Cuadro Gral'!AI395</f>
        <v>5.606258148631027</v>
      </c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</row>
    <row r="396" spans="1:45" x14ac:dyDescent="0.25">
      <c r="A396" s="288"/>
      <c r="B396" s="14" t="s">
        <v>16</v>
      </c>
      <c r="C396" s="13">
        <f>'Cuadro Gral'!Q396</f>
        <v>45.801526717557259</v>
      </c>
      <c r="D396" s="13">
        <f>'Cuadro Gral'!R396</f>
        <v>75.392670157068054</v>
      </c>
      <c r="E396" s="13">
        <f>'Cuadro Gral'!S396</f>
        <v>-3.8805970149253688</v>
      </c>
      <c r="F396" s="13">
        <f>'Cuadro Gral'!T396</f>
        <v>-37.267080745341616</v>
      </c>
      <c r="G396" s="13">
        <f>'Cuadro Gral'!U396</f>
        <v>4.9504950495049549</v>
      </c>
      <c r="H396" s="13">
        <f>'Cuadro Gral'!V396</f>
        <v>-0.94339622641509413</v>
      </c>
      <c r="I396" s="13">
        <f>'Cuadro Gral'!W396</f>
        <v>47.619047619047628</v>
      </c>
      <c r="J396" s="138"/>
      <c r="K396" s="14" t="s">
        <v>16</v>
      </c>
      <c r="L396" s="13">
        <f>'Cuadro Gral'!W396</f>
        <v>47.619047619047628</v>
      </c>
      <c r="M396" s="13">
        <f>'Cuadro Gral'!X396</f>
        <v>-3.2258064516129004</v>
      </c>
      <c r="N396" s="13">
        <f>'Cuadro Gral'!Y396</f>
        <v>64.333333333333329</v>
      </c>
      <c r="O396" s="13">
        <f>'Cuadro Gral'!Z396</f>
        <v>138.13387423935092</v>
      </c>
      <c r="P396" s="13">
        <f>'Cuadro Gral'!AA396</f>
        <v>15.587734241908002</v>
      </c>
      <c r="Q396" s="13">
        <f>'Cuadro Gral'!AB396</f>
        <v>32.719233603537212</v>
      </c>
      <c r="R396" s="13">
        <f>'Cuadro Gral'!AC396</f>
        <v>-27.096057745696832</v>
      </c>
      <c r="S396" s="138"/>
      <c r="T396" s="14" t="s">
        <v>16</v>
      </c>
      <c r="U396" s="13">
        <f>'Cuadro Gral'!AC396</f>
        <v>-27.096057745696832</v>
      </c>
      <c r="V396" s="13">
        <f>'Cuadro Gral'!AD396</f>
        <v>-40.822543792840825</v>
      </c>
      <c r="W396" s="13">
        <f>'Cuadro Gral'!AE396</f>
        <v>6.0489060489060442</v>
      </c>
      <c r="X396" s="13">
        <f>'Cuadro Gral'!AF396</f>
        <v>70.145631067961162</v>
      </c>
      <c r="Y396" s="13">
        <f>'Cuadro Gral'!AG396</f>
        <v>102.99572039942939</v>
      </c>
      <c r="Z396" s="13">
        <f>'Cuadro Gral'!AH396</f>
        <v>-6.9922698524244602</v>
      </c>
      <c r="AA396" s="13">
        <f>'Cuadro Gral'!AI396</f>
        <v>-3.1734038534189657</v>
      </c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</row>
    <row r="397" spans="1:45" x14ac:dyDescent="0.25">
      <c r="A397" s="288"/>
      <c r="B397" s="14" t="s">
        <v>17</v>
      </c>
      <c r="C397" s="13">
        <f>'Cuadro Gral'!Q397</f>
        <v>20.408163265306122</v>
      </c>
      <c r="D397" s="13">
        <f>'Cuadro Gral'!R397</f>
        <v>-10.169491525423723</v>
      </c>
      <c r="E397" s="13">
        <f>'Cuadro Gral'!S397</f>
        <v>116.98113207547172</v>
      </c>
      <c r="F397" s="13">
        <f>'Cuadro Gral'!T397</f>
        <v>93.043478260869563</v>
      </c>
      <c r="G397" s="13">
        <f>'Cuadro Gral'!U397</f>
        <v>18.468468468468458</v>
      </c>
      <c r="H397" s="13">
        <f>'Cuadro Gral'!V397</f>
        <v>33.079847908745251</v>
      </c>
      <c r="I397" s="13">
        <f>'Cuadro Gral'!W397</f>
        <v>17.714285714285705</v>
      </c>
      <c r="J397" s="138"/>
      <c r="K397" s="14" t="s">
        <v>17</v>
      </c>
      <c r="L397" s="13">
        <f>'Cuadro Gral'!W397</f>
        <v>17.714285714285705</v>
      </c>
      <c r="M397" s="13">
        <f>'Cuadro Gral'!X397</f>
        <v>38.106796116504846</v>
      </c>
      <c r="N397" s="13">
        <f>'Cuadro Gral'!Y397</f>
        <v>44.28822495606326</v>
      </c>
      <c r="O397" s="13">
        <f>'Cuadro Gral'!Z397</f>
        <v>6.9427527405602874</v>
      </c>
      <c r="P397" s="13">
        <f>'Cuadro Gral'!AA397</f>
        <v>42.141230068337123</v>
      </c>
      <c r="Q397" s="13">
        <f>'Cuadro Gral'!AB397</f>
        <v>20.833333333333325</v>
      </c>
      <c r="R397" s="13">
        <f>'Cuadro Gral'!AC397</f>
        <v>28.846153846153854</v>
      </c>
      <c r="S397" s="138"/>
      <c r="T397" s="14" t="s">
        <v>17</v>
      </c>
      <c r="U397" s="13">
        <f>'Cuadro Gral'!AC397</f>
        <v>28.846153846153854</v>
      </c>
      <c r="V397" s="13">
        <f>'Cuadro Gral'!AD397</f>
        <v>17.189912506433359</v>
      </c>
      <c r="W397" s="13">
        <f>'Cuadro Gral'!AE397</f>
        <v>15.019762845849804</v>
      </c>
      <c r="X397" s="13">
        <f>'Cuadro Gral'!AF397</f>
        <v>0.72546773577701895</v>
      </c>
      <c r="Y397" s="13">
        <f>'Cuadro Gral'!AG397</f>
        <v>-11.372251705837755</v>
      </c>
      <c r="Z397" s="13">
        <f>'Cuadro Gral'!AH397</f>
        <v>16.424294268605657</v>
      </c>
      <c r="AA397" s="13">
        <f>'Cuadro Gral'!AI397</f>
        <v>14.144011756061726</v>
      </c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</row>
    <row r="398" spans="1:45" x14ac:dyDescent="0.25">
      <c r="A398" s="288"/>
      <c r="B398" s="15" t="s">
        <v>18</v>
      </c>
      <c r="C398" s="13">
        <f>'Cuadro Gral'!Q398</f>
        <v>-210</v>
      </c>
      <c r="D398" s="13">
        <f>'Cuadro Gral'!R398</f>
        <v>100</v>
      </c>
      <c r="E398" s="13">
        <f>'Cuadro Gral'!S398</f>
        <v>-218.18181818181816</v>
      </c>
      <c r="F398" s="13">
        <f>'Cuadro Gral'!T398</f>
        <v>61.53846153846154</v>
      </c>
      <c r="G398" s="13">
        <f>'Cuadro Gral'!U398</f>
        <v>254.76190476190476</v>
      </c>
      <c r="H398" s="13">
        <f>'Cuadro Gral'!V398</f>
        <v>49.664429530201339</v>
      </c>
      <c r="I398" s="13">
        <f>'Cuadro Gral'!W398</f>
        <v>38.116591928251118</v>
      </c>
      <c r="J398" s="138"/>
      <c r="K398" s="15" t="s">
        <v>18</v>
      </c>
      <c r="L398" s="13">
        <f>'Cuadro Gral'!W398</f>
        <v>38.116591928251118</v>
      </c>
      <c r="M398" s="13">
        <f>'Cuadro Gral'!X398</f>
        <v>47.402597402597401</v>
      </c>
      <c r="N398" s="13">
        <f>'Cuadro Gral'!Y398</f>
        <v>30.616740088105733</v>
      </c>
      <c r="O398" s="13">
        <f>'Cuadro Gral'!Z398</f>
        <v>-10.455311973018555</v>
      </c>
      <c r="P398" s="13">
        <f>'Cuadro Gral'!AA398</f>
        <v>16.007532956685488</v>
      </c>
      <c r="Q398" s="13">
        <f>'Cuadro Gral'!AB398</f>
        <v>12.5</v>
      </c>
      <c r="R398" s="13">
        <f>'Cuadro Gral'!AC398</f>
        <v>40.836940836940826</v>
      </c>
      <c r="S398" s="138"/>
      <c r="T398" s="15" t="s">
        <v>18</v>
      </c>
      <c r="U398" s="13">
        <f>'Cuadro Gral'!AC398</f>
        <v>40.836940836940826</v>
      </c>
      <c r="V398" s="13">
        <f>'Cuadro Gral'!AD398</f>
        <v>-1.8442622950819665</v>
      </c>
      <c r="W398" s="13">
        <f>'Cuadro Gral'!AE398</f>
        <v>48.643006263048029</v>
      </c>
      <c r="X398" s="13">
        <f>'Cuadro Gral'!AF398</f>
        <v>34.12921348314606</v>
      </c>
      <c r="Y398" s="13">
        <f>'Cuadro Gral'!AG398</f>
        <v>-25.60209424083769</v>
      </c>
      <c r="Z398" s="13">
        <f>'Cuadro Gral'!AH398</f>
        <v>0.84447572132300142</v>
      </c>
      <c r="AA398" s="13">
        <f>'Cuadro Gral'!AI398</f>
        <v>7.3970690858339072</v>
      </c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</row>
    <row r="399" spans="1:45" x14ac:dyDescent="0.25">
      <c r="A399" s="288"/>
      <c r="B399" s="15" t="s">
        <v>94</v>
      </c>
      <c r="C399" s="13">
        <f>'Cuadro Gral'!Q399</f>
        <v>55.555555555555557</v>
      </c>
      <c r="D399" s="13">
        <f>'Cuadro Gral'!R399</f>
        <v>0</v>
      </c>
      <c r="E399" s="13">
        <f>'Cuadro Gral'!S399</f>
        <v>0</v>
      </c>
      <c r="F399" s="13">
        <f>'Cuadro Gral'!T399</f>
        <v>681.42857142857144</v>
      </c>
      <c r="G399" s="13">
        <f>'Cuadro Gral'!U399</f>
        <v>-82.63254113345522</v>
      </c>
      <c r="H399" s="13">
        <f>'Cuadro Gral'!V399</f>
        <v>-10.526315789473683</v>
      </c>
      <c r="I399" s="13">
        <f>'Cuadro Gral'!W399</f>
        <v>-5.8823529411764719</v>
      </c>
      <c r="J399" s="138"/>
      <c r="K399" s="15" t="s">
        <v>94</v>
      </c>
      <c r="L399" s="13">
        <f>'Cuadro Gral'!W399</f>
        <v>-5.8823529411764719</v>
      </c>
      <c r="M399" s="13">
        <f>'Cuadro Gral'!X399</f>
        <v>-6.25</v>
      </c>
      <c r="N399" s="13">
        <f>'Cuadro Gral'!Y399</f>
        <v>39.999999999999993</v>
      </c>
      <c r="O399" s="13">
        <f>'Cuadro Gral'!Z399</f>
        <v>42.857142857142861</v>
      </c>
      <c r="P399" s="13">
        <f>'Cuadro Gral'!AA399</f>
        <v>143.33333333333331</v>
      </c>
      <c r="Q399" s="13">
        <f>'Cuadro Gral'!AB399</f>
        <v>367.12328767123284</v>
      </c>
      <c r="R399" s="13">
        <f>'Cuadro Gral'!AC399</f>
        <v>5.5718475073313734</v>
      </c>
      <c r="S399" s="138"/>
      <c r="T399" s="15" t="s">
        <v>94</v>
      </c>
      <c r="U399" s="13">
        <f>'Cuadro Gral'!AC399</f>
        <v>5.5718475073313734</v>
      </c>
      <c r="V399" s="13">
        <f>'Cuadro Gral'!AD399</f>
        <v>33.888888888888879</v>
      </c>
      <c r="W399" s="13">
        <f>'Cuadro Gral'!AE399</f>
        <v>-24.896265560165975</v>
      </c>
      <c r="X399" s="13">
        <f>'Cuadro Gral'!AF399</f>
        <v>-26.519337016574585</v>
      </c>
      <c r="Y399" s="13">
        <f>'Cuadro Gral'!AG399</f>
        <v>80.075187969924812</v>
      </c>
      <c r="Z399" s="13">
        <f>'Cuadro Gral'!AH399</f>
        <v>21.711899791231737</v>
      </c>
      <c r="AA399" s="13">
        <f>'Cuadro Gral'!AI399</f>
        <v>34.133790737564325</v>
      </c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</row>
    <row r="400" spans="1:45" x14ac:dyDescent="0.25">
      <c r="A400" s="288"/>
      <c r="B400" s="15" t="s">
        <v>95</v>
      </c>
      <c r="C400" s="46" t="str">
        <f>'Cuadro Gral'!Q400</f>
        <v>-</v>
      </c>
      <c r="D400" s="13">
        <f>'Cuadro Gral'!R400</f>
        <v>0</v>
      </c>
      <c r="E400" s="13">
        <f>'Cuadro Gral'!S400</f>
        <v>0</v>
      </c>
      <c r="F400" s="13">
        <f>'Cuadro Gral'!T400</f>
        <v>23.571428571428577</v>
      </c>
      <c r="G400" s="13">
        <f>'Cuadro Gral'!U400</f>
        <v>15.606936416184958</v>
      </c>
      <c r="H400" s="13">
        <f>'Cuadro Gral'!V400</f>
        <v>-19.999999999999996</v>
      </c>
      <c r="I400" s="13">
        <f>'Cuadro Gral'!W400</f>
        <v>-81.25</v>
      </c>
      <c r="J400" s="138"/>
      <c r="K400" s="15" t="s">
        <v>95</v>
      </c>
      <c r="L400" s="13">
        <f>'Cuadro Gral'!W400</f>
        <v>-81.25</v>
      </c>
      <c r="M400" s="13">
        <f>'Cuadro Gral'!X400</f>
        <v>233.33333333333334</v>
      </c>
      <c r="N400" s="13">
        <f>'Cuadro Gral'!Y400</f>
        <v>640</v>
      </c>
      <c r="O400" s="13">
        <f>'Cuadro Gral'!Z400</f>
        <v>55.405405405405396</v>
      </c>
      <c r="P400" s="13">
        <f>'Cuadro Gral'!AA400</f>
        <v>6.956521739130439</v>
      </c>
      <c r="Q400" s="13">
        <f>'Cuadro Gral'!AB400</f>
        <v>-100</v>
      </c>
      <c r="R400" s="46" t="str">
        <f>'Cuadro Gral'!AC400</f>
        <v>-</v>
      </c>
      <c r="S400" s="138"/>
      <c r="T400" s="15" t="s">
        <v>95</v>
      </c>
      <c r="U400" s="46" t="str">
        <f>'Cuadro Gral'!AC400</f>
        <v>-</v>
      </c>
      <c r="V400" s="46" t="str">
        <f>'Cuadro Gral'!AD400</f>
        <v>-</v>
      </c>
      <c r="W400" s="13">
        <f>'Cuadro Gral'!AE400</f>
        <v>0</v>
      </c>
      <c r="X400" s="13">
        <f>'Cuadro Gral'!AF400</f>
        <v>600</v>
      </c>
      <c r="Y400" s="13">
        <f>'Cuadro Gral'!AG400</f>
        <v>-57.142857142857139</v>
      </c>
      <c r="Z400" s="13">
        <f>'Cuadro Gral'!AH400</f>
        <v>1466.6666666666665</v>
      </c>
      <c r="AA400" s="13">
        <f>'Cuadro Gral'!AI400</f>
        <v>-95.744680851063833</v>
      </c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</row>
    <row r="401" spans="1:45" x14ac:dyDescent="0.25">
      <c r="A401" s="288"/>
      <c r="B401" s="15" t="s">
        <v>19</v>
      </c>
      <c r="C401" s="13">
        <f>'Cuadro Gral'!Q401</f>
        <v>39.999999999999993</v>
      </c>
      <c r="D401" s="13">
        <f>'Cuadro Gral'!R401</f>
        <v>11.904761904761907</v>
      </c>
      <c r="E401" s="13">
        <f>'Cuadro Gral'!S401</f>
        <v>29.787234042553191</v>
      </c>
      <c r="F401" s="13">
        <f>'Cuadro Gral'!T401</f>
        <v>-12.622950819672141</v>
      </c>
      <c r="G401" s="13">
        <f>'Cuadro Gral'!U401</f>
        <v>40.712945590994387</v>
      </c>
      <c r="H401" s="13">
        <f>'Cuadro Gral'!V401</f>
        <v>25.333333333333343</v>
      </c>
      <c r="I401" s="13">
        <f>'Cuadro Gral'!W401</f>
        <v>-9.5744680851063801</v>
      </c>
      <c r="J401" s="138"/>
      <c r="K401" s="15" t="s">
        <v>19</v>
      </c>
      <c r="L401" s="13">
        <f>'Cuadro Gral'!W401</f>
        <v>-9.5744680851063801</v>
      </c>
      <c r="M401" s="13">
        <f>'Cuadro Gral'!X401</f>
        <v>5.8823529411764719</v>
      </c>
      <c r="N401" s="13">
        <f>'Cuadro Gral'!Y401</f>
        <v>47.777777777777786</v>
      </c>
      <c r="O401" s="13">
        <f>'Cuadro Gral'!Z401</f>
        <v>51.879699248120303</v>
      </c>
      <c r="P401" s="13">
        <f>'Cuadro Gral'!AA401</f>
        <v>115.84158415841586</v>
      </c>
      <c r="Q401" s="13">
        <f>'Cuadro Gral'!AB401</f>
        <v>8.7155963302752326</v>
      </c>
      <c r="R401" s="13">
        <f>'Cuadro Gral'!AC401</f>
        <v>28.059071729957807</v>
      </c>
      <c r="S401" s="138"/>
      <c r="T401" s="15" t="s">
        <v>19</v>
      </c>
      <c r="U401" s="13">
        <f>'Cuadro Gral'!AC401</f>
        <v>28.059071729957807</v>
      </c>
      <c r="V401" s="13">
        <f>'Cuadro Gral'!AD401</f>
        <v>37.726523887973642</v>
      </c>
      <c r="W401" s="13">
        <f>'Cuadro Gral'!AE401</f>
        <v>-0.4784688995215336</v>
      </c>
      <c r="X401" s="13">
        <f>'Cuadro Gral'!AF401</f>
        <v>-45.3125</v>
      </c>
      <c r="Y401" s="13">
        <f>'Cuadro Gral'!AG401</f>
        <v>-4.3956043956043906</v>
      </c>
      <c r="Z401" s="13">
        <f>'Cuadro Gral'!AH401</f>
        <v>51.494252873563219</v>
      </c>
      <c r="AA401" s="13">
        <f>'Cuadro Gral'!AI401</f>
        <v>18.968133535660094</v>
      </c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</row>
    <row r="402" spans="1:45" x14ac:dyDescent="0.25">
      <c r="A402" s="288"/>
      <c r="B402" s="27" t="s">
        <v>87</v>
      </c>
      <c r="C402" s="13">
        <f>'Cuadro Gral'!Q402</f>
        <v>13.868613138686126</v>
      </c>
      <c r="D402" s="13">
        <f>'Cuadro Gral'!R402</f>
        <v>10.042735042735051</v>
      </c>
      <c r="E402" s="13">
        <f>'Cuadro Gral'!S402</f>
        <v>21.553398058252426</v>
      </c>
      <c r="F402" s="13">
        <f>'Cuadro Gral'!T402</f>
        <v>5.9105431309904199</v>
      </c>
      <c r="G402" s="13">
        <f>'Cuadro Gral'!U402</f>
        <v>11.161387631975872</v>
      </c>
      <c r="H402" s="13">
        <f>'Cuadro Gral'!V402</f>
        <v>19.810040705563093</v>
      </c>
      <c r="I402" s="13">
        <f>'Cuadro Gral'!W402</f>
        <v>20.271800679501695</v>
      </c>
      <c r="J402" s="138"/>
      <c r="K402" s="27" t="s">
        <v>87</v>
      </c>
      <c r="L402" s="13">
        <f>'Cuadro Gral'!W402</f>
        <v>20.271800679501695</v>
      </c>
      <c r="M402" s="13">
        <f>'Cuadro Gral'!X402</f>
        <v>19.397363465160076</v>
      </c>
      <c r="N402" s="13">
        <f>'Cuadro Gral'!Y402</f>
        <v>38.012618296529979</v>
      </c>
      <c r="O402" s="13">
        <f>'Cuadro Gral'!Z402</f>
        <v>52.68571428571429</v>
      </c>
      <c r="P402" s="13">
        <f>'Cuadro Gral'!AA402</f>
        <v>23.839820359281426</v>
      </c>
      <c r="Q402" s="13">
        <f>'Cuadro Gral'!AB402</f>
        <v>6.9507404049561794</v>
      </c>
      <c r="R402" s="13">
        <f>'Cuadro Gral'!AC402</f>
        <v>-2.2040124328906452</v>
      </c>
      <c r="S402" s="138"/>
      <c r="T402" s="27" t="s">
        <v>87</v>
      </c>
      <c r="U402" s="13">
        <f>'Cuadro Gral'!AC402</f>
        <v>-2.2040124328906452</v>
      </c>
      <c r="V402" s="13">
        <f>'Cuadro Gral'!AD402</f>
        <v>-0.66454781854955458</v>
      </c>
      <c r="W402" s="13">
        <f>'Cuadro Gral'!AE402</f>
        <v>13.903432228039559</v>
      </c>
      <c r="X402" s="13">
        <f>'Cuadro Gral'!AF402</f>
        <v>11.159346271705829</v>
      </c>
      <c r="Y402" s="13">
        <f>'Cuadro Gral'!AG402</f>
        <v>37.53733057661384</v>
      </c>
      <c r="Z402" s="13">
        <f>'Cuadro Gral'!AH402</f>
        <v>13.579422081175885</v>
      </c>
      <c r="AA402" s="13">
        <f>'Cuadro Gral'!AI402</f>
        <v>4.102941176470587</v>
      </c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</row>
    <row r="403" spans="1:45" x14ac:dyDescent="0.25">
      <c r="A403" s="288"/>
      <c r="B403" s="27" t="s">
        <v>88</v>
      </c>
      <c r="C403" s="13">
        <f>'Cuadro Gral'!Q403</f>
        <v>20.206294631049971</v>
      </c>
      <c r="D403" s="13">
        <f>'Cuadro Gral'!R403</f>
        <v>11.221122112211223</v>
      </c>
      <c r="E403" s="13">
        <f>'Cuadro Gral'!S403</f>
        <v>13.53115727002967</v>
      </c>
      <c r="F403" s="13">
        <f>'Cuadro Gral'!T403</f>
        <v>19.6898414357902</v>
      </c>
      <c r="G403" s="13">
        <f>'Cuadro Gral'!U403</f>
        <v>-2.256514776532248</v>
      </c>
      <c r="H403" s="13">
        <f>'Cuadro Gral'!V403</f>
        <v>20.285969615728327</v>
      </c>
      <c r="I403" s="13">
        <f>'Cuadro Gral'!W403</f>
        <v>12.072808320950967</v>
      </c>
      <c r="J403" s="138"/>
      <c r="K403" s="27" t="s">
        <v>88</v>
      </c>
      <c r="L403" s="13">
        <f>'Cuadro Gral'!W403</f>
        <v>12.072808320950967</v>
      </c>
      <c r="M403" s="13">
        <f>'Cuadro Gral'!X403</f>
        <v>29.565793834935363</v>
      </c>
      <c r="N403" s="13">
        <f>'Cuadro Gral'!Y403</f>
        <v>23.271083823654791</v>
      </c>
      <c r="O403" s="13">
        <f>'Cuadro Gral'!Z403</f>
        <v>55.457941339236314</v>
      </c>
      <c r="P403" s="13">
        <f>'Cuadro Gral'!AA403</f>
        <v>32.72371289992433</v>
      </c>
      <c r="Q403" s="13">
        <f>'Cuadro Gral'!AB403</f>
        <v>18.506722097428497</v>
      </c>
      <c r="R403" s="13">
        <f>'Cuadro Gral'!AC403</f>
        <v>-1.5446855461566766</v>
      </c>
      <c r="S403" s="138"/>
      <c r="T403" s="27" t="s">
        <v>88</v>
      </c>
      <c r="U403" s="13">
        <f>'Cuadro Gral'!AC403</f>
        <v>-1.5446855461566766</v>
      </c>
      <c r="V403" s="13">
        <f>'Cuadro Gral'!AD403</f>
        <v>-3.2269187667021026</v>
      </c>
      <c r="W403" s="13">
        <f>'Cuadro Gral'!AE403</f>
        <v>5.802007245085794</v>
      </c>
      <c r="X403" s="13">
        <f>'Cuadro Gral'!AF403</f>
        <v>11.43915581499777</v>
      </c>
      <c r="Y403" s="13">
        <f>'Cuadro Gral'!AG403</f>
        <v>22.32799435881936</v>
      </c>
      <c r="Z403" s="13">
        <f>'Cuadro Gral'!AH403</f>
        <v>29.499320624202262</v>
      </c>
      <c r="AA403" s="13">
        <f>'Cuadro Gral'!AI403</f>
        <v>4.0347837146082144</v>
      </c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</row>
    <row r="404" spans="1:45" x14ac:dyDescent="0.25">
      <c r="A404" s="288"/>
      <c r="B404" s="27" t="s">
        <v>86</v>
      </c>
      <c r="C404" s="13">
        <f>'Cuadro Gral'!Q404</f>
        <v>0</v>
      </c>
      <c r="D404" s="13">
        <f>'Cuadro Gral'!R404</f>
        <v>0</v>
      </c>
      <c r="E404" s="13">
        <f>'Cuadro Gral'!S404</f>
        <v>60.000000000000007</v>
      </c>
      <c r="F404" s="13">
        <f>'Cuadro Gral'!T404</f>
        <v>0</v>
      </c>
      <c r="G404" s="13">
        <f>'Cuadro Gral'!U404</f>
        <v>0</v>
      </c>
      <c r="H404" s="13">
        <f>'Cuadro Gral'!V404</f>
        <v>25</v>
      </c>
      <c r="I404" s="13">
        <f>'Cuadro Gral'!W404</f>
        <v>19.999999999999996</v>
      </c>
      <c r="J404" s="138"/>
      <c r="K404" s="27" t="s">
        <v>86</v>
      </c>
      <c r="L404" s="13">
        <f>'Cuadro Gral'!W404</f>
        <v>19.999999999999996</v>
      </c>
      <c r="M404" s="13">
        <f>'Cuadro Gral'!X404</f>
        <v>16.666666666666675</v>
      </c>
      <c r="N404" s="13">
        <f>'Cuadro Gral'!Y404</f>
        <v>42.857142857142861</v>
      </c>
      <c r="O404" s="13">
        <f>'Cuadro Gral'!Z404</f>
        <v>50</v>
      </c>
      <c r="P404" s="13">
        <f>'Cuadro Gral'!AA404</f>
        <v>30.000000000000004</v>
      </c>
      <c r="Q404" s="13">
        <f>'Cuadro Gral'!AB404</f>
        <v>12.820512820512819</v>
      </c>
      <c r="R404" s="13">
        <f>'Cuadro Gral'!AC404</f>
        <v>0</v>
      </c>
      <c r="S404" s="138"/>
      <c r="T404" s="27" t="s">
        <v>86</v>
      </c>
      <c r="U404" s="13">
        <f>'Cuadro Gral'!AC404</f>
        <v>0</v>
      </c>
      <c r="V404" s="13">
        <f>'Cuadro Gral'!AD404</f>
        <v>0</v>
      </c>
      <c r="W404" s="13">
        <f>'Cuadro Gral'!AE404</f>
        <v>15.909090909090917</v>
      </c>
      <c r="X404" s="13">
        <f>'Cuadro Gral'!AF404</f>
        <v>9.8039215686274606</v>
      </c>
      <c r="Y404" s="13">
        <f>'Cuadro Gral'!AG404</f>
        <v>35.714285714285722</v>
      </c>
      <c r="Z404" s="13">
        <f>'Cuadro Gral'!AH404</f>
        <v>19.736842105263165</v>
      </c>
      <c r="AA404" s="13">
        <f>'Cuadro Gral'!AI404</f>
        <v>4.3956043956044022</v>
      </c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</row>
    <row r="405" spans="1:45" x14ac:dyDescent="0.25">
      <c r="A405" s="288"/>
      <c r="B405" s="27" t="s">
        <v>89</v>
      </c>
      <c r="C405" s="13">
        <f>'Cuadro Gral'!Q405</f>
        <v>-18.014598540145975</v>
      </c>
      <c r="D405" s="13">
        <f>'Cuadro Gral'!R405</f>
        <v>-29.096175874526399</v>
      </c>
      <c r="E405" s="13">
        <f>'Cuadro Gral'!S405</f>
        <v>7.9238408389060488</v>
      </c>
      <c r="F405" s="13">
        <f>'Cuadro Gral'!T405</f>
        <v>9.1578003496292748</v>
      </c>
      <c r="G405" s="13">
        <f>'Cuadro Gral'!U405</f>
        <v>-0.77383504008891046</v>
      </c>
      <c r="H405" s="13">
        <f>'Cuadro Gral'!V405</f>
        <v>1.6245880984687044</v>
      </c>
      <c r="I405" s="13">
        <f>'Cuadro Gral'!W405</f>
        <v>-6.7143928247632267</v>
      </c>
      <c r="J405" s="138"/>
      <c r="K405" s="27" t="s">
        <v>89</v>
      </c>
      <c r="L405" s="13">
        <f>'Cuadro Gral'!W405</f>
        <v>-6.7143928247632267</v>
      </c>
      <c r="M405" s="13">
        <f>'Cuadro Gral'!X405</f>
        <v>-0.79988904275537509</v>
      </c>
      <c r="N405" s="13">
        <f>'Cuadro Gral'!Y405</f>
        <v>-8.7268148404227137</v>
      </c>
      <c r="O405" s="13">
        <f>'Cuadro Gral'!Z405</f>
        <v>-2.2275689223057782</v>
      </c>
      <c r="P405" s="13">
        <f>'Cuadro Gral'!AA405</f>
        <v>-2.4494006229383802</v>
      </c>
      <c r="Q405" s="13">
        <f>'Cuadro Gral'!AB405</f>
        <v>-15.803360908156282</v>
      </c>
      <c r="R405" s="13">
        <f>'Cuadro Gral'!AC405</f>
        <v>-0.61212442888057828</v>
      </c>
      <c r="S405" s="138"/>
      <c r="T405" s="27" t="s">
        <v>89</v>
      </c>
      <c r="U405" s="13">
        <f>'Cuadro Gral'!AC405</f>
        <v>-0.61212442888057828</v>
      </c>
      <c r="V405" s="13">
        <f>'Cuadro Gral'!AD405</f>
        <v>5.9057735110683351</v>
      </c>
      <c r="W405" s="13">
        <f>'Cuadro Gral'!AE405</f>
        <v>1.034296260363865</v>
      </c>
      <c r="X405" s="13">
        <f>'Cuadro Gral'!AF405</f>
        <v>-5.266923462009121</v>
      </c>
      <c r="Y405" s="13">
        <f>'Cuadro Gral'!AG405</f>
        <v>7.1857283043055276</v>
      </c>
      <c r="Z405" s="13">
        <f>'Cuadro Gral'!AH405</f>
        <v>9.6658081707609931</v>
      </c>
      <c r="AA405" s="13">
        <f>'Cuadro Gral'!AI405</f>
        <v>-1.4235112563543928</v>
      </c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</row>
    <row r="406" spans="1:45" x14ac:dyDescent="0.25">
      <c r="A406" s="288"/>
      <c r="B406" s="27" t="s">
        <v>90</v>
      </c>
      <c r="C406" s="13">
        <f>'Cuadro Gral'!Q406</f>
        <v>-3.611065912758149</v>
      </c>
      <c r="D406" s="13">
        <f>'Cuadro Gral'!R406</f>
        <v>-0.61021674505851164</v>
      </c>
      <c r="E406" s="13">
        <f>'Cuadro Gral'!S406</f>
        <v>-3.1262754922520508</v>
      </c>
      <c r="F406" s="13">
        <f>'Cuadro Gral'!T406</f>
        <v>20.099379358638636</v>
      </c>
      <c r="G406" s="13">
        <f>'Cuadro Gral'!U406</f>
        <v>-3.6774084124830408</v>
      </c>
      <c r="H406" s="13">
        <f>'Cuadro Gral'!V406</f>
        <v>-10.756957053084859</v>
      </c>
      <c r="I406" s="13">
        <f>'Cuadro Gral'!W406</f>
        <v>-11.899398500423942</v>
      </c>
      <c r="J406" s="138"/>
      <c r="K406" s="27" t="s">
        <v>90</v>
      </c>
      <c r="L406" s="13">
        <f>'Cuadro Gral'!W406</f>
        <v>-11.899398500423942</v>
      </c>
      <c r="M406" s="13">
        <f>'Cuadro Gral'!X406</f>
        <v>-6.2654377760347879</v>
      </c>
      <c r="N406" s="13">
        <f>'Cuadro Gral'!Y406</f>
        <v>-16.170413468680366</v>
      </c>
      <c r="O406" s="13">
        <f>'Cuadro Gral'!Z406</f>
        <v>-20.071674364967272</v>
      </c>
      <c r="P406" s="13">
        <f>'Cuadro Gral'!AA406</f>
        <v>16.468799914867603</v>
      </c>
      <c r="Q406" s="13">
        <f>'Cuadro Gral'!AB406</f>
        <v>2.2786734408489773</v>
      </c>
      <c r="R406" s="13">
        <f>'Cuadro Gral'!AC406</f>
        <v>38.867324297643947</v>
      </c>
      <c r="S406" s="138"/>
      <c r="T406" s="27" t="s">
        <v>90</v>
      </c>
      <c r="U406" s="13">
        <f>'Cuadro Gral'!AC406</f>
        <v>38.867324297643947</v>
      </c>
      <c r="V406" s="13">
        <f>'Cuadro Gral'!AD406</f>
        <v>11.817192570056401</v>
      </c>
      <c r="W406" s="13">
        <f>'Cuadro Gral'!AE406</f>
        <v>-6.3256883085556765</v>
      </c>
      <c r="X406" s="13">
        <f>'Cuadro Gral'!AF406</f>
        <v>-1.0405128848001599</v>
      </c>
      <c r="Y406" s="13">
        <f>'Cuadro Gral'!AG406</f>
        <v>-15.808862095490827</v>
      </c>
      <c r="Z406" s="13">
        <f>'Cuadro Gral'!AH406</f>
        <v>13.545025189356142</v>
      </c>
      <c r="AA406" s="13">
        <f>'Cuadro Gral'!AI406</f>
        <v>7.7501108183018141</v>
      </c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</row>
    <row r="407" spans="1:45" x14ac:dyDescent="0.25">
      <c r="A407" s="288"/>
      <c r="B407" s="27" t="s">
        <v>91</v>
      </c>
      <c r="C407" s="13">
        <f>'Cuadro Gral'!Q407</f>
        <v>3.7463490461361104</v>
      </c>
      <c r="D407" s="13">
        <f>'Cuadro Gral'!R407</f>
        <v>0.61396325162843546</v>
      </c>
      <c r="E407" s="13">
        <f>'Cuadro Gral'!S407</f>
        <v>3.2271655788376208</v>
      </c>
      <c r="F407" s="13">
        <f>'Cuadro Gral'!T407</f>
        <v>-16.735623003194878</v>
      </c>
      <c r="G407" s="13">
        <f>'Cuadro Gral'!U407</f>
        <v>3.8178046830704471</v>
      </c>
      <c r="H407" s="13">
        <f>'Cuadro Gral'!V407</f>
        <v>12.053552521156696</v>
      </c>
      <c r="I407" s="13">
        <f>'Cuadro Gral'!W407</f>
        <v>13.506603017325824</v>
      </c>
      <c r="J407" s="138"/>
      <c r="K407" s="27" t="s">
        <v>91</v>
      </c>
      <c r="L407" s="13">
        <f>'Cuadro Gral'!W407</f>
        <v>13.506603017325824</v>
      </c>
      <c r="M407" s="13">
        <f>'Cuadro Gral'!X407</f>
        <v>6.6842343180356867</v>
      </c>
      <c r="N407" s="13">
        <f>'Cuadro Gral'!Y407</f>
        <v>19.289625701110815</v>
      </c>
      <c r="O407" s="13">
        <f>'Cuadro Gral'!Z407</f>
        <v>25.112091621458688</v>
      </c>
      <c r="P407" s="13">
        <f>'Cuadro Gral'!AA407</f>
        <v>-14.140095825581955</v>
      </c>
      <c r="Q407" s="13">
        <f>'Cuadro Gral'!AB407</f>
        <v>-2.2279067220859261</v>
      </c>
      <c r="R407" s="13">
        <f>'Cuadro Gral'!AC407</f>
        <v>-27.988819179907953</v>
      </c>
      <c r="S407" s="138"/>
      <c r="T407" s="27" t="s">
        <v>91</v>
      </c>
      <c r="U407" s="13">
        <f>'Cuadro Gral'!AC407</f>
        <v>-27.988819179907953</v>
      </c>
      <c r="V407" s="13">
        <f>'Cuadro Gral'!AD407</f>
        <v>-10.568314494797049</v>
      </c>
      <c r="W407" s="13">
        <f>'Cuadro Gral'!AE407</f>
        <v>6.7528527237989966</v>
      </c>
      <c r="X407" s="13">
        <f>'Cuadro Gral'!AF407</f>
        <v>1.0514533928302372</v>
      </c>
      <c r="Y407" s="13">
        <f>'Cuadro Gral'!AG407</f>
        <v>18.777346985642929</v>
      </c>
      <c r="Z407" s="13">
        <f>'Cuadro Gral'!AH407</f>
        <v>-11.929210607657604</v>
      </c>
      <c r="AA407" s="13">
        <f>'Cuadro Gral'!AI407</f>
        <v>-7.1926708561541712</v>
      </c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</row>
    <row r="408" spans="1:45" x14ac:dyDescent="0.25">
      <c r="A408" s="288"/>
      <c r="B408" s="27"/>
      <c r="C408" s="13"/>
      <c r="D408" s="13"/>
      <c r="E408" s="13"/>
      <c r="F408" s="13"/>
      <c r="G408" s="13"/>
      <c r="H408" s="13"/>
      <c r="I408" s="13"/>
      <c r="J408" s="138"/>
      <c r="K408" s="27"/>
      <c r="L408" s="13"/>
      <c r="M408" s="13"/>
      <c r="N408" s="13"/>
      <c r="O408" s="13"/>
      <c r="P408" s="13"/>
      <c r="Q408" s="13"/>
      <c r="R408" s="13"/>
      <c r="S408" s="138"/>
      <c r="T408" s="27"/>
      <c r="U408" s="13"/>
      <c r="V408" s="13"/>
      <c r="W408" s="13"/>
      <c r="X408" s="13"/>
      <c r="Y408" s="13"/>
      <c r="Z408" s="13"/>
      <c r="AA408" s="13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</row>
    <row r="409" spans="1:45" x14ac:dyDescent="0.25">
      <c r="A409" s="288"/>
      <c r="B409" s="36" t="s">
        <v>229</v>
      </c>
      <c r="C409" s="13">
        <f>'Cuadro Gral'!Q409</f>
        <v>38.888888888888886</v>
      </c>
      <c r="D409" s="13">
        <f>'Cuadro Gral'!R409</f>
        <v>55.2</v>
      </c>
      <c r="E409" s="13">
        <f>'Cuadro Gral'!S409</f>
        <v>12.628865979381443</v>
      </c>
      <c r="F409" s="13">
        <f>'Cuadro Gral'!T409</f>
        <v>-2.9748283752860427</v>
      </c>
      <c r="G409" s="13">
        <f>'Cuadro Gral'!U409</f>
        <v>12.028301886792448</v>
      </c>
      <c r="H409" s="13">
        <f>'Cuadro Gral'!V409</f>
        <v>17.894736842105253</v>
      </c>
      <c r="I409" s="13">
        <f>'Cuadro Gral'!W409</f>
        <v>28.928571428571438</v>
      </c>
      <c r="J409" s="138"/>
      <c r="K409" s="36" t="s">
        <v>229</v>
      </c>
      <c r="L409" s="13">
        <f>'Cuadro Gral'!W409</f>
        <v>28.928571428571438</v>
      </c>
      <c r="M409" s="13">
        <f>'Cuadro Gral'!X409</f>
        <v>20.360110803324094</v>
      </c>
      <c r="N409" s="13">
        <f>'Cuadro Gral'!Y409</f>
        <v>51.208285385500574</v>
      </c>
      <c r="O409" s="13">
        <f>'Cuadro Gral'!Z409</f>
        <v>56.164383561643838</v>
      </c>
      <c r="P409" s="13">
        <f>'Cuadro Gral'!AA409</f>
        <v>26.949317738791436</v>
      </c>
      <c r="Q409" s="13">
        <f>'Cuadro Gral'!AB409</f>
        <v>27.024952015355087</v>
      </c>
      <c r="R409" s="13">
        <f>'Cuadro Gral'!AC409</f>
        <v>-1.6016923541855577</v>
      </c>
      <c r="S409" s="138"/>
      <c r="T409" s="36" t="s">
        <v>101</v>
      </c>
      <c r="U409" s="13">
        <f>'Cuadro Gral'!AC409</f>
        <v>-1.6016923541855577</v>
      </c>
      <c r="V409" s="13">
        <f>'Cuadro Gral'!AD409</f>
        <v>-6.2039312039312016</v>
      </c>
      <c r="W409" s="13">
        <f>'Cuadro Gral'!AE409</f>
        <v>24.296005239030769</v>
      </c>
      <c r="X409" s="13">
        <f>'Cuadro Gral'!AF409</f>
        <v>14.726027397260278</v>
      </c>
      <c r="Y409" s="13">
        <f>'Cuadro Gral'!AG409</f>
        <v>32.76693455797934</v>
      </c>
      <c r="Z409" s="13">
        <f>'Cuadro Gral'!AH409</f>
        <v>-1.2279488066412991</v>
      </c>
      <c r="AA409" s="13">
        <f>'Cuadro Gral'!AI409</f>
        <v>5.4281211696725506</v>
      </c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</row>
    <row r="410" spans="1:45" x14ac:dyDescent="0.25">
      <c r="A410" s="288"/>
      <c r="B410" s="14" t="s">
        <v>16</v>
      </c>
      <c r="C410" s="13">
        <f>'Cuadro Gral'!Q410</f>
        <v>45.801526717557259</v>
      </c>
      <c r="D410" s="13">
        <f>'Cuadro Gral'!R410</f>
        <v>75.392670157068054</v>
      </c>
      <c r="E410" s="13">
        <f>'Cuadro Gral'!S410</f>
        <v>-3.8805970149253688</v>
      </c>
      <c r="F410" s="13">
        <f>'Cuadro Gral'!T410</f>
        <v>-37.267080745341616</v>
      </c>
      <c r="G410" s="13">
        <f>'Cuadro Gral'!U410</f>
        <v>4.9504950495049549</v>
      </c>
      <c r="H410" s="13">
        <f>'Cuadro Gral'!V410</f>
        <v>-0.94339622641509413</v>
      </c>
      <c r="I410" s="13">
        <f>'Cuadro Gral'!W410</f>
        <v>47.619047619047628</v>
      </c>
      <c r="J410" s="138"/>
      <c r="K410" s="14" t="s">
        <v>16</v>
      </c>
      <c r="L410" s="13">
        <f>'Cuadro Gral'!W410</f>
        <v>47.619047619047628</v>
      </c>
      <c r="M410" s="13">
        <f>'Cuadro Gral'!X410</f>
        <v>-3.2258064516129004</v>
      </c>
      <c r="N410" s="13">
        <f>'Cuadro Gral'!Y410</f>
        <v>64.333333333333329</v>
      </c>
      <c r="O410" s="13">
        <f>'Cuadro Gral'!Z410</f>
        <v>138.13387423935092</v>
      </c>
      <c r="P410" s="13">
        <f>'Cuadro Gral'!AA410</f>
        <v>15.587734241908002</v>
      </c>
      <c r="Q410" s="13">
        <f>'Cuadro Gral'!AB410</f>
        <v>32.719233603537212</v>
      </c>
      <c r="R410" s="13">
        <f>'Cuadro Gral'!AC410</f>
        <v>-27.096057745696832</v>
      </c>
      <c r="S410" s="138"/>
      <c r="T410" s="14" t="s">
        <v>16</v>
      </c>
      <c r="U410" s="13">
        <f>'Cuadro Gral'!AC410</f>
        <v>-27.096057745696832</v>
      </c>
      <c r="V410" s="13">
        <f>'Cuadro Gral'!AD410</f>
        <v>-40.822543792840825</v>
      </c>
      <c r="W410" s="13">
        <f>'Cuadro Gral'!AE410</f>
        <v>6.0489060489060442</v>
      </c>
      <c r="X410" s="13">
        <f>'Cuadro Gral'!AF410</f>
        <v>70.145631067961162</v>
      </c>
      <c r="Y410" s="13">
        <f>'Cuadro Gral'!AG410</f>
        <v>102.99572039942939</v>
      </c>
      <c r="Z410" s="13">
        <f>'Cuadro Gral'!AH410</f>
        <v>-6.9922698524244602</v>
      </c>
      <c r="AA410" s="13">
        <f>'Cuadro Gral'!AI410</f>
        <v>-3.1734038534189657</v>
      </c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</row>
    <row r="411" spans="1:45" x14ac:dyDescent="0.25">
      <c r="A411" s="288"/>
      <c r="B411" s="14" t="s">
        <v>102</v>
      </c>
      <c r="C411" s="13">
        <f>'Cuadro Gral'!Q411</f>
        <v>20.408163265306122</v>
      </c>
      <c r="D411" s="13">
        <f>'Cuadro Gral'!R411</f>
        <v>-10.169491525423723</v>
      </c>
      <c r="E411" s="13">
        <f>'Cuadro Gral'!S411</f>
        <v>116.98113207547172</v>
      </c>
      <c r="F411" s="13">
        <f>'Cuadro Gral'!T411</f>
        <v>93.043478260869563</v>
      </c>
      <c r="G411" s="13">
        <f>'Cuadro Gral'!U411</f>
        <v>18.468468468468458</v>
      </c>
      <c r="H411" s="13">
        <f>'Cuadro Gral'!V411</f>
        <v>33.079847908745251</v>
      </c>
      <c r="I411" s="13">
        <f>'Cuadro Gral'!W411</f>
        <v>17.714285714285705</v>
      </c>
      <c r="J411" s="138"/>
      <c r="K411" s="14" t="s">
        <v>102</v>
      </c>
      <c r="L411" s="13">
        <f>'Cuadro Gral'!W411</f>
        <v>17.714285714285705</v>
      </c>
      <c r="M411" s="13">
        <f>'Cuadro Gral'!X411</f>
        <v>38.106796116504846</v>
      </c>
      <c r="N411" s="13">
        <f>'Cuadro Gral'!Y411</f>
        <v>44.28822495606326</v>
      </c>
      <c r="O411" s="13">
        <f>'Cuadro Gral'!Z411</f>
        <v>6.9427527405602874</v>
      </c>
      <c r="P411" s="13">
        <f>'Cuadro Gral'!AA411</f>
        <v>42.141230068337123</v>
      </c>
      <c r="Q411" s="13">
        <f>'Cuadro Gral'!AB411</f>
        <v>20.833333333333325</v>
      </c>
      <c r="R411" s="13">
        <f>'Cuadro Gral'!AC411</f>
        <v>28.846153846153854</v>
      </c>
      <c r="S411" s="138"/>
      <c r="T411" s="14" t="s">
        <v>102</v>
      </c>
      <c r="U411" s="13">
        <f>'Cuadro Gral'!AC411</f>
        <v>28.846153846153854</v>
      </c>
      <c r="V411" s="13">
        <f>'Cuadro Gral'!AD411</f>
        <v>17.189912506433359</v>
      </c>
      <c r="W411" s="13">
        <f>'Cuadro Gral'!AE411</f>
        <v>30.522617479139225</v>
      </c>
      <c r="X411" s="13">
        <f>'Cuadro Gral'!AF411</f>
        <v>-0.63930013458950441</v>
      </c>
      <c r="Y411" s="13">
        <f>'Cuadro Gral'!AG411</f>
        <v>-0.57568574331188227</v>
      </c>
      <c r="Z411" s="13">
        <f>'Cuadro Gral'!AH411</f>
        <v>4.3596730245231585</v>
      </c>
      <c r="AA411" s="13">
        <f>'Cuadro Gral'!AI411</f>
        <v>12.859007832898172</v>
      </c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</row>
    <row r="412" spans="1:45" x14ac:dyDescent="0.25">
      <c r="A412" s="288"/>
      <c r="B412" s="15" t="s">
        <v>103</v>
      </c>
      <c r="C412" s="13">
        <f>'Cuadro Gral'!Q412</f>
        <v>-210</v>
      </c>
      <c r="D412" s="13">
        <f>'Cuadro Gral'!R412</f>
        <v>100</v>
      </c>
      <c r="E412" s="13">
        <f>'Cuadro Gral'!S412</f>
        <v>-218.18181818181816</v>
      </c>
      <c r="F412" s="13">
        <f>'Cuadro Gral'!T412</f>
        <v>61.53846153846154</v>
      </c>
      <c r="G412" s="13">
        <f>'Cuadro Gral'!U412</f>
        <v>254.76190476190476</v>
      </c>
      <c r="H412" s="13">
        <f>'Cuadro Gral'!V412</f>
        <v>49.664429530201339</v>
      </c>
      <c r="I412" s="13">
        <f>'Cuadro Gral'!W412</f>
        <v>38.116591928251118</v>
      </c>
      <c r="J412" s="138"/>
      <c r="K412" s="15" t="s">
        <v>103</v>
      </c>
      <c r="L412" s="13">
        <f>'Cuadro Gral'!W412</f>
        <v>38.116591928251118</v>
      </c>
      <c r="M412" s="13">
        <f>'Cuadro Gral'!X412</f>
        <v>47.402597402597401</v>
      </c>
      <c r="N412" s="13">
        <f>'Cuadro Gral'!Y412</f>
        <v>30.616740088105733</v>
      </c>
      <c r="O412" s="13">
        <f>'Cuadro Gral'!Z412</f>
        <v>-10.455311973018555</v>
      </c>
      <c r="P412" s="13">
        <f>'Cuadro Gral'!AA412</f>
        <v>16.007532956685488</v>
      </c>
      <c r="Q412" s="13">
        <f>'Cuadro Gral'!AB412</f>
        <v>12.5</v>
      </c>
      <c r="R412" s="13">
        <f>'Cuadro Gral'!AC412</f>
        <v>40.836940836940826</v>
      </c>
      <c r="S412" s="138"/>
      <c r="T412" s="15" t="s">
        <v>103</v>
      </c>
      <c r="U412" s="13">
        <f>'Cuadro Gral'!AC412</f>
        <v>40.836940836940826</v>
      </c>
      <c r="V412" s="13">
        <f>'Cuadro Gral'!AD412</f>
        <v>-1.8442622950819665</v>
      </c>
      <c r="W412" s="13">
        <f>'Cuadro Gral'!AE412</f>
        <v>85.490605427974955</v>
      </c>
      <c r="X412" s="13">
        <f>'Cuadro Gral'!AF412</f>
        <v>25.211029825548682</v>
      </c>
      <c r="Y412" s="13">
        <f>'Cuadro Gral'!AG412</f>
        <v>-9.2584269662921326</v>
      </c>
      <c r="Z412" s="13">
        <f>'Cuadro Gral'!AH412</f>
        <v>-12.085190688459635</v>
      </c>
      <c r="AA412" s="13">
        <f>'Cuadro Gral'!AI412</f>
        <v>6.4788732394366111</v>
      </c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</row>
    <row r="413" spans="1:45" x14ac:dyDescent="0.25">
      <c r="A413" s="288"/>
      <c r="B413" s="44" t="s">
        <v>20</v>
      </c>
      <c r="C413" s="13">
        <f>'Cuadro Gral'!Q413</f>
        <v>-210</v>
      </c>
      <c r="D413" s="13">
        <f>'Cuadro Gral'!R413</f>
        <v>100</v>
      </c>
      <c r="E413" s="13">
        <f>'Cuadro Gral'!S413</f>
        <v>-218.18181818181816</v>
      </c>
      <c r="F413" s="13">
        <f>'Cuadro Gral'!T413</f>
        <v>61.53846153846154</v>
      </c>
      <c r="G413" s="13">
        <f>'Cuadro Gral'!U413</f>
        <v>254.76190476190476</v>
      </c>
      <c r="H413" s="13">
        <f>'Cuadro Gral'!V413</f>
        <v>49.664429530201339</v>
      </c>
      <c r="I413" s="13">
        <f>'Cuadro Gral'!W413</f>
        <v>38.116591928251118</v>
      </c>
      <c r="J413" s="138"/>
      <c r="K413" s="44" t="s">
        <v>20</v>
      </c>
      <c r="L413" s="13">
        <f>'Cuadro Gral'!W413</f>
        <v>38.116591928251118</v>
      </c>
      <c r="M413" s="13">
        <f>'Cuadro Gral'!X413</f>
        <v>47.402597402597401</v>
      </c>
      <c r="N413" s="13">
        <f>'Cuadro Gral'!Y413</f>
        <v>30.616740088105733</v>
      </c>
      <c r="O413" s="13">
        <f>'Cuadro Gral'!Z413</f>
        <v>-10.455311973018555</v>
      </c>
      <c r="P413" s="13">
        <f>'Cuadro Gral'!AA413</f>
        <v>16.007532956685488</v>
      </c>
      <c r="Q413" s="13">
        <f>'Cuadro Gral'!AB413</f>
        <v>12.5</v>
      </c>
      <c r="R413" s="13">
        <f>'Cuadro Gral'!AC413</f>
        <v>40.836940836940826</v>
      </c>
      <c r="S413" s="138"/>
      <c r="T413" s="44" t="s">
        <v>20</v>
      </c>
      <c r="U413" s="13">
        <f>'Cuadro Gral'!AC413</f>
        <v>40.836940836940826</v>
      </c>
      <c r="V413" s="13">
        <f>'Cuadro Gral'!AD413</f>
        <v>-1.8442622950819665</v>
      </c>
      <c r="W413" s="13">
        <f>'Cuadro Gral'!AE413</f>
        <v>48.643006263048029</v>
      </c>
      <c r="X413" s="13">
        <f>'Cuadro Gral'!AF413</f>
        <v>34.12921348314606</v>
      </c>
      <c r="Y413" s="13">
        <f>'Cuadro Gral'!AG413</f>
        <v>-25.60209424083769</v>
      </c>
      <c r="Z413" s="13">
        <f>'Cuadro Gral'!AH413</f>
        <v>0.84447572132300142</v>
      </c>
      <c r="AA413" s="13">
        <f>'Cuadro Gral'!AI413</f>
        <v>7.3970690858339072</v>
      </c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</row>
    <row r="414" spans="1:45" x14ac:dyDescent="0.25">
      <c r="A414" s="288"/>
      <c r="B414" s="44" t="s">
        <v>21</v>
      </c>
      <c r="C414" s="46" t="str">
        <f>'Cuadro Gral'!Q414</f>
        <v>-</v>
      </c>
      <c r="D414" s="46" t="str">
        <f>'Cuadro Gral'!R414</f>
        <v>-</v>
      </c>
      <c r="E414" s="46" t="str">
        <f>'Cuadro Gral'!S414</f>
        <v>-</v>
      </c>
      <c r="F414" s="46" t="str">
        <f>'Cuadro Gral'!T414</f>
        <v>-</v>
      </c>
      <c r="G414" s="46" t="str">
        <f>'Cuadro Gral'!U414</f>
        <v>-</v>
      </c>
      <c r="H414" s="46" t="str">
        <f>'Cuadro Gral'!V414</f>
        <v>-</v>
      </c>
      <c r="I414" s="46" t="str">
        <f>'Cuadro Gral'!W414</f>
        <v>-</v>
      </c>
      <c r="J414" s="32"/>
      <c r="K414" s="44" t="s">
        <v>21</v>
      </c>
      <c r="L414" s="46" t="str">
        <f>'Cuadro Gral'!W414</f>
        <v>-</v>
      </c>
      <c r="M414" s="46" t="str">
        <f>'Cuadro Gral'!X414</f>
        <v>-</v>
      </c>
      <c r="N414" s="46" t="str">
        <f>'Cuadro Gral'!Y414</f>
        <v>-</v>
      </c>
      <c r="O414" s="46" t="str">
        <f>'Cuadro Gral'!Z414</f>
        <v>-</v>
      </c>
      <c r="P414" s="46" t="str">
        <f>'Cuadro Gral'!AA414</f>
        <v>-</v>
      </c>
      <c r="Q414" s="46" t="str">
        <f>'Cuadro Gral'!AB414</f>
        <v>-</v>
      </c>
      <c r="R414" s="46" t="str">
        <f>'Cuadro Gral'!AC414</f>
        <v>-</v>
      </c>
      <c r="S414" s="32"/>
      <c r="T414" s="44" t="s">
        <v>21</v>
      </c>
      <c r="U414" s="46" t="str">
        <f>'Cuadro Gral'!AC414</f>
        <v>-</v>
      </c>
      <c r="V414" s="46" t="str">
        <f>'Cuadro Gral'!AD414</f>
        <v>-</v>
      </c>
      <c r="W414" s="46" t="str">
        <f>'Cuadro Gral'!AE414</f>
        <v>-</v>
      </c>
      <c r="X414" s="13">
        <f>'Cuadro Gral'!AF414</f>
        <v>-30.303030303030297</v>
      </c>
      <c r="Y414" s="13">
        <f>'Cuadro Gral'!AG414</f>
        <v>103.62318840579712</v>
      </c>
      <c r="Z414" s="13">
        <f>'Cuadro Gral'!AH414</f>
        <v>-72.59786476868328</v>
      </c>
      <c r="AA414" s="13">
        <f>'Cuadro Gral'!AI414</f>
        <v>80.519480519480524</v>
      </c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</row>
    <row r="415" spans="1:45" x14ac:dyDescent="0.25">
      <c r="A415" s="288"/>
      <c r="B415" s="44" t="s">
        <v>22</v>
      </c>
      <c r="C415" s="46" t="str">
        <f>'Cuadro Gral'!Q415</f>
        <v>-</v>
      </c>
      <c r="D415" s="46" t="str">
        <f>'Cuadro Gral'!R415</f>
        <v>-</v>
      </c>
      <c r="E415" s="46" t="str">
        <f>'Cuadro Gral'!S415</f>
        <v>-</v>
      </c>
      <c r="F415" s="46" t="str">
        <f>'Cuadro Gral'!T415</f>
        <v>-</v>
      </c>
      <c r="G415" s="46" t="str">
        <f>'Cuadro Gral'!U415</f>
        <v>-</v>
      </c>
      <c r="H415" s="46" t="str">
        <f>'Cuadro Gral'!V415</f>
        <v>-</v>
      </c>
      <c r="I415" s="46" t="str">
        <f>'Cuadro Gral'!W415</f>
        <v>-</v>
      </c>
      <c r="J415" s="32"/>
      <c r="K415" s="44" t="s">
        <v>22</v>
      </c>
      <c r="L415" s="46" t="str">
        <f>'Cuadro Gral'!W415</f>
        <v>-</v>
      </c>
      <c r="M415" s="46" t="str">
        <f>'Cuadro Gral'!X415</f>
        <v>-</v>
      </c>
      <c r="N415" s="46" t="str">
        <f>'Cuadro Gral'!Y415</f>
        <v>-</v>
      </c>
      <c r="O415" s="46" t="str">
        <f>'Cuadro Gral'!Z415</f>
        <v>-</v>
      </c>
      <c r="P415" s="46" t="str">
        <f>'Cuadro Gral'!AA415</f>
        <v>-</v>
      </c>
      <c r="Q415" s="46" t="str">
        <f>'Cuadro Gral'!AB415</f>
        <v>-</v>
      </c>
      <c r="R415" s="46" t="str">
        <f>'Cuadro Gral'!AC415</f>
        <v>-</v>
      </c>
      <c r="S415" s="32"/>
      <c r="T415" s="44" t="s">
        <v>22</v>
      </c>
      <c r="U415" s="46" t="str">
        <f>'Cuadro Gral'!AC415</f>
        <v>-</v>
      </c>
      <c r="V415" s="46" t="str">
        <f>'Cuadro Gral'!AD415</f>
        <v>-</v>
      </c>
      <c r="W415" s="46" t="str">
        <f>'Cuadro Gral'!AE415</f>
        <v>-</v>
      </c>
      <c r="X415" s="13">
        <f>'Cuadro Gral'!AF415</f>
        <v>14.193548387096765</v>
      </c>
      <c r="Y415" s="13">
        <f>'Cuadro Gral'!AG415</f>
        <v>79.096045197740111</v>
      </c>
      <c r="Z415" s="13">
        <f>'Cuadro Gral'!AH415</f>
        <v>-16.403785488958988</v>
      </c>
      <c r="AA415" s="13">
        <f>'Cuadro Gral'!AI415</f>
        <v>-19.999999999999996</v>
      </c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</row>
    <row r="416" spans="1:45" x14ac:dyDescent="0.25">
      <c r="A416" s="288"/>
      <c r="B416" s="15" t="s">
        <v>94</v>
      </c>
      <c r="C416" s="13">
        <f>'Cuadro Gral'!Q416</f>
        <v>55.555555555555557</v>
      </c>
      <c r="D416" s="13">
        <f>'Cuadro Gral'!R416</f>
        <v>0</v>
      </c>
      <c r="E416" s="13">
        <f>'Cuadro Gral'!S416</f>
        <v>0</v>
      </c>
      <c r="F416" s="13">
        <f>'Cuadro Gral'!T416</f>
        <v>681.42857142857144</v>
      </c>
      <c r="G416" s="13">
        <f>'Cuadro Gral'!U416</f>
        <v>-82.63254113345522</v>
      </c>
      <c r="H416" s="13">
        <f>'Cuadro Gral'!V416</f>
        <v>-10.526315789473683</v>
      </c>
      <c r="I416" s="13">
        <f>'Cuadro Gral'!W416</f>
        <v>-5.8823529411764719</v>
      </c>
      <c r="J416" s="138"/>
      <c r="K416" s="15" t="s">
        <v>94</v>
      </c>
      <c r="L416" s="13">
        <f>'Cuadro Gral'!W416</f>
        <v>-5.8823529411764719</v>
      </c>
      <c r="M416" s="13">
        <f>'Cuadro Gral'!X416</f>
        <v>-6.25</v>
      </c>
      <c r="N416" s="13">
        <f>'Cuadro Gral'!Y416</f>
        <v>39.999999999999993</v>
      </c>
      <c r="O416" s="13">
        <f>'Cuadro Gral'!Z416</f>
        <v>42.857142857142861</v>
      </c>
      <c r="P416" s="13">
        <f>'Cuadro Gral'!AA416</f>
        <v>143.33333333333331</v>
      </c>
      <c r="Q416" s="13">
        <f>'Cuadro Gral'!AB416</f>
        <v>367.12328767123284</v>
      </c>
      <c r="R416" s="13">
        <f>'Cuadro Gral'!AC416</f>
        <v>5.5718475073313734</v>
      </c>
      <c r="S416" s="138"/>
      <c r="T416" s="15" t="s">
        <v>94</v>
      </c>
      <c r="U416" s="13">
        <f>'Cuadro Gral'!AC416</f>
        <v>5.5718475073313734</v>
      </c>
      <c r="V416" s="13">
        <f>'Cuadro Gral'!AD416</f>
        <v>33.888888888888879</v>
      </c>
      <c r="W416" s="13">
        <f>'Cuadro Gral'!AE416</f>
        <v>-24.896265560165975</v>
      </c>
      <c r="X416" s="13">
        <f>'Cuadro Gral'!AF416</f>
        <v>-26.519337016574585</v>
      </c>
      <c r="Y416" s="13">
        <f>'Cuadro Gral'!AG416</f>
        <v>80.075187969924812</v>
      </c>
      <c r="Z416" s="13">
        <f>'Cuadro Gral'!AH416</f>
        <v>21.711899791231737</v>
      </c>
      <c r="AA416" s="13">
        <f>'Cuadro Gral'!AI416</f>
        <v>34.133790737564325</v>
      </c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</row>
    <row r="417" spans="1:45" x14ac:dyDescent="0.25">
      <c r="A417" s="288"/>
      <c r="B417" s="15" t="s">
        <v>95</v>
      </c>
      <c r="C417" s="46" t="str">
        <f>'Cuadro Gral'!Q417</f>
        <v>-</v>
      </c>
      <c r="D417" s="13">
        <f>'Cuadro Gral'!R417</f>
        <v>0</v>
      </c>
      <c r="E417" s="13">
        <f>'Cuadro Gral'!S417</f>
        <v>0</v>
      </c>
      <c r="F417" s="13">
        <f>'Cuadro Gral'!T417</f>
        <v>23.571428571428577</v>
      </c>
      <c r="G417" s="13">
        <f>'Cuadro Gral'!U417</f>
        <v>15.606936416184958</v>
      </c>
      <c r="H417" s="13">
        <f>'Cuadro Gral'!V417</f>
        <v>-19.999999999999996</v>
      </c>
      <c r="I417" s="13">
        <f>'Cuadro Gral'!W417</f>
        <v>-81.25</v>
      </c>
      <c r="J417" s="138"/>
      <c r="K417" s="15" t="s">
        <v>95</v>
      </c>
      <c r="L417" s="13">
        <f>'Cuadro Gral'!W417</f>
        <v>-81.25</v>
      </c>
      <c r="M417" s="13">
        <f>'Cuadro Gral'!X417</f>
        <v>233.33333333333334</v>
      </c>
      <c r="N417" s="13">
        <f>'Cuadro Gral'!Y417</f>
        <v>640</v>
      </c>
      <c r="O417" s="13">
        <f>'Cuadro Gral'!Z417</f>
        <v>55.405405405405396</v>
      </c>
      <c r="P417" s="13">
        <f>'Cuadro Gral'!AA417</f>
        <v>6.956521739130439</v>
      </c>
      <c r="Q417" s="13">
        <f>'Cuadro Gral'!AB417</f>
        <v>-100</v>
      </c>
      <c r="R417" s="13" t="str">
        <f>'Cuadro Gral'!AC417</f>
        <v>-</v>
      </c>
      <c r="S417" s="138"/>
      <c r="T417" s="15" t="s">
        <v>95</v>
      </c>
      <c r="U417" s="46" t="str">
        <f>'Cuadro Gral'!AC417</f>
        <v>-</v>
      </c>
      <c r="V417" s="46" t="str">
        <f>'Cuadro Gral'!AD417</f>
        <v>-</v>
      </c>
      <c r="W417" s="13">
        <f>'Cuadro Gral'!AE417</f>
        <v>0</v>
      </c>
      <c r="X417" s="13">
        <f>'Cuadro Gral'!AF417</f>
        <v>600</v>
      </c>
      <c r="Y417" s="13">
        <f>'Cuadro Gral'!AG417</f>
        <v>-57.142857142857139</v>
      </c>
      <c r="Z417" s="13">
        <f>'Cuadro Gral'!AH417</f>
        <v>1466.6666666666665</v>
      </c>
      <c r="AA417" s="13">
        <f>'Cuadro Gral'!AI417</f>
        <v>-95.744680851063833</v>
      </c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</row>
    <row r="418" spans="1:45" x14ac:dyDescent="0.25">
      <c r="A418" s="288"/>
      <c r="B418" s="224" t="s">
        <v>19</v>
      </c>
      <c r="C418" s="42">
        <f>'Cuadro Gral'!Q418</f>
        <v>39.999999999999993</v>
      </c>
      <c r="D418" s="42">
        <f>'Cuadro Gral'!R418</f>
        <v>11.904761904761907</v>
      </c>
      <c r="E418" s="42">
        <f>'Cuadro Gral'!S418</f>
        <v>29.787234042553191</v>
      </c>
      <c r="F418" s="42">
        <f>'Cuadro Gral'!T418</f>
        <v>-12.622950819672141</v>
      </c>
      <c r="G418" s="42">
        <f>'Cuadro Gral'!U418</f>
        <v>40.712945590994387</v>
      </c>
      <c r="H418" s="42">
        <f>'Cuadro Gral'!V418</f>
        <v>25.333333333333343</v>
      </c>
      <c r="I418" s="42">
        <f>'Cuadro Gral'!W418</f>
        <v>-9.5744680851063801</v>
      </c>
      <c r="J418" s="138"/>
      <c r="K418" s="224" t="s">
        <v>19</v>
      </c>
      <c r="L418" s="42">
        <f>'Cuadro Gral'!W418</f>
        <v>-9.5744680851063801</v>
      </c>
      <c r="M418" s="42">
        <f>'Cuadro Gral'!X418</f>
        <v>5.8823529411764719</v>
      </c>
      <c r="N418" s="42">
        <f>'Cuadro Gral'!Y418</f>
        <v>47.777777777777786</v>
      </c>
      <c r="O418" s="42">
        <f>'Cuadro Gral'!Z418</f>
        <v>51.879699248120303</v>
      </c>
      <c r="P418" s="42">
        <f>'Cuadro Gral'!AA418</f>
        <v>115.84158415841586</v>
      </c>
      <c r="Q418" s="42">
        <f>'Cuadro Gral'!AB418</f>
        <v>8.7155963302752326</v>
      </c>
      <c r="R418" s="42">
        <f>'Cuadro Gral'!AC418</f>
        <v>28.059071729957807</v>
      </c>
      <c r="S418" s="138"/>
      <c r="T418" s="224" t="s">
        <v>19</v>
      </c>
      <c r="U418" s="42">
        <f>'Cuadro Gral'!AC418</f>
        <v>28.059071729957807</v>
      </c>
      <c r="V418" s="42">
        <f>'Cuadro Gral'!AD418</f>
        <v>37.726523887973642</v>
      </c>
      <c r="W418" s="42">
        <f>'Cuadro Gral'!AE418</f>
        <v>-0.4784688995215336</v>
      </c>
      <c r="X418" s="42">
        <f>'Cuadro Gral'!AF418</f>
        <v>-45.3125</v>
      </c>
      <c r="Y418" s="42">
        <f>'Cuadro Gral'!AG418</f>
        <v>-4.3956043956043906</v>
      </c>
      <c r="Z418" s="42">
        <f>'Cuadro Gral'!AH418</f>
        <v>51.494252873563219</v>
      </c>
      <c r="AA418" s="42">
        <f>'Cuadro Gral'!AI418</f>
        <v>18.968133535660094</v>
      </c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</row>
    <row r="419" spans="1:45" x14ac:dyDescent="0.25">
      <c r="A419" s="288"/>
      <c r="B419" s="198"/>
      <c r="C419" s="198"/>
      <c r="D419" s="198"/>
      <c r="E419" s="198"/>
      <c r="F419" s="198"/>
      <c r="G419" s="198"/>
      <c r="H419" s="198"/>
      <c r="I419" s="198"/>
      <c r="J419" s="285"/>
      <c r="K419" s="285"/>
      <c r="L419" s="285"/>
      <c r="M419" s="198"/>
      <c r="N419" s="198"/>
      <c r="O419" s="198"/>
      <c r="P419" s="198"/>
      <c r="Q419" s="198"/>
      <c r="R419" s="198"/>
      <c r="S419" s="198"/>
      <c r="T419" s="198"/>
      <c r="U419" s="198"/>
      <c r="V419" s="198"/>
      <c r="W419" s="154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</row>
    <row r="420" spans="1:45" x14ac:dyDescent="0.25">
      <c r="A420" s="288"/>
      <c r="B420" s="43" t="s">
        <v>287</v>
      </c>
      <c r="C420" s="43"/>
      <c r="D420" s="43"/>
      <c r="E420" s="43"/>
      <c r="F420" s="43"/>
      <c r="G420" s="43"/>
      <c r="H420" s="43"/>
      <c r="I420" s="43"/>
      <c r="J420" s="8"/>
      <c r="K420" s="43" t="s">
        <v>287</v>
      </c>
      <c r="L420" s="43"/>
      <c r="M420" s="43"/>
      <c r="N420" s="43"/>
      <c r="O420" s="8"/>
      <c r="P420" s="8"/>
      <c r="Q420" s="8"/>
      <c r="R420" s="8"/>
      <c r="S420" s="8"/>
      <c r="T420" s="43" t="s">
        <v>287</v>
      </c>
      <c r="U420" s="8"/>
      <c r="V420" s="8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</row>
    <row r="421" spans="1:45" x14ac:dyDescent="0.25">
      <c r="A421" s="288"/>
      <c r="B421" s="9"/>
      <c r="C421" s="10">
        <v>1934</v>
      </c>
      <c r="D421" s="10">
        <v>1935</v>
      </c>
      <c r="E421" s="10">
        <v>1936</v>
      </c>
      <c r="F421" s="10">
        <v>1937</v>
      </c>
      <c r="G421" s="10">
        <v>1938</v>
      </c>
      <c r="H421" s="10">
        <v>1939</v>
      </c>
      <c r="I421" s="10">
        <v>1940</v>
      </c>
      <c r="J421" s="21"/>
      <c r="K421" s="9"/>
      <c r="L421" s="10">
        <v>1940</v>
      </c>
      <c r="M421" s="10">
        <v>1941</v>
      </c>
      <c r="N421" s="10">
        <v>1942</v>
      </c>
      <c r="O421" s="10">
        <v>1943</v>
      </c>
      <c r="P421" s="10">
        <v>1944</v>
      </c>
      <c r="Q421" s="10">
        <v>1945</v>
      </c>
      <c r="R421" s="10">
        <v>1946</v>
      </c>
      <c r="S421" s="21"/>
      <c r="T421" s="9"/>
      <c r="U421" s="10">
        <v>1946</v>
      </c>
      <c r="V421" s="10">
        <v>1947</v>
      </c>
      <c r="W421" s="10">
        <v>1948</v>
      </c>
      <c r="X421" s="10">
        <v>1949</v>
      </c>
      <c r="Y421" s="10">
        <v>1950</v>
      </c>
      <c r="Z421" s="10">
        <v>1951</v>
      </c>
      <c r="AA421" s="10">
        <v>1952</v>
      </c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</row>
    <row r="422" spans="1:45" x14ac:dyDescent="0.25">
      <c r="A422" s="288"/>
      <c r="B422" s="36" t="s">
        <v>93</v>
      </c>
      <c r="C422" s="137">
        <f>'Cuadro Gral'!Q422</f>
        <v>341</v>
      </c>
      <c r="D422" s="137">
        <f>'Cuadro Gral'!R422</f>
        <v>374</v>
      </c>
      <c r="E422" s="137">
        <f>'Cuadro Gral'!S422</f>
        <v>547</v>
      </c>
      <c r="F422" s="137">
        <f>'Cuadro Gral'!T422</f>
        <v>698</v>
      </c>
      <c r="G422" s="137">
        <f>'Cuadro Gral'!U422</f>
        <v>772</v>
      </c>
      <c r="H422" s="137">
        <f>'Cuadro Gral'!V422</f>
        <v>1021</v>
      </c>
      <c r="I422" s="137">
        <f>'Cuadro Gral'!W422</f>
        <v>1106</v>
      </c>
      <c r="J422" s="115"/>
      <c r="K422" s="36" t="s">
        <v>93</v>
      </c>
      <c r="L422" s="137">
        <f>'Cuadro Gral'!W422</f>
        <v>1106</v>
      </c>
      <c r="M422" s="137">
        <f>'Cuadro Gral'!X422</f>
        <v>1519</v>
      </c>
      <c r="N422" s="137">
        <f>'Cuadro Gral'!Y422</f>
        <v>2025</v>
      </c>
      <c r="O422" s="137">
        <f>'Cuadro Gral'!Z422</f>
        <v>2426</v>
      </c>
      <c r="P422" s="137">
        <f>'Cuadro Gral'!AA422</f>
        <v>3252</v>
      </c>
      <c r="Q422" s="137">
        <f>'Cuadro Gral'!AB422</f>
        <v>4077</v>
      </c>
      <c r="R422" s="137">
        <f>'Cuadro Gral'!AC422</f>
        <v>4908</v>
      </c>
      <c r="S422" s="115"/>
      <c r="T422" s="36" t="s">
        <v>93</v>
      </c>
      <c r="U422" s="137">
        <f>'Cuadro Gral'!AC422</f>
        <v>4908</v>
      </c>
      <c r="V422" s="137">
        <f>'Cuadro Gral'!AD422</f>
        <v>5746</v>
      </c>
      <c r="W422" s="137">
        <f>'Cuadro Gral'!AE422</f>
        <v>7040</v>
      </c>
      <c r="X422" s="137">
        <f>'Cuadro Gral'!AF422</f>
        <v>8149</v>
      </c>
      <c r="Y422" s="137">
        <f>'Cuadro Gral'!AG422</f>
        <v>8925</v>
      </c>
      <c r="Z422" s="137">
        <f>'Cuadro Gral'!AH422</f>
        <v>10724</v>
      </c>
      <c r="AA422" s="137">
        <f>'Cuadro Gral'!AI422</f>
        <v>11799</v>
      </c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</row>
    <row r="423" spans="1:45" x14ac:dyDescent="0.25">
      <c r="A423" s="288"/>
      <c r="B423" s="14" t="s">
        <v>20</v>
      </c>
      <c r="C423" s="137">
        <f>'Cuadro Gral'!Q423</f>
        <v>31</v>
      </c>
      <c r="D423" s="137">
        <f>'Cuadro Gral'!R423</f>
        <v>25</v>
      </c>
      <c r="E423" s="137">
        <f>'Cuadro Gral'!S423</f>
        <v>87</v>
      </c>
      <c r="F423" s="137">
        <f>'Cuadro Gral'!T423</f>
        <v>95</v>
      </c>
      <c r="G423" s="137">
        <f>'Cuadro Gral'!U423</f>
        <v>224</v>
      </c>
      <c r="H423" s="137">
        <f>'Cuadro Gral'!V423</f>
        <v>317</v>
      </c>
      <c r="I423" s="137">
        <f>'Cuadro Gral'!W423</f>
        <v>393</v>
      </c>
      <c r="J423" s="115"/>
      <c r="K423" s="14" t="s">
        <v>20</v>
      </c>
      <c r="L423" s="137">
        <f>'Cuadro Gral'!W423</f>
        <v>393</v>
      </c>
      <c r="M423" s="137">
        <f>'Cuadro Gral'!X423</f>
        <v>544</v>
      </c>
      <c r="N423" s="137">
        <f>'Cuadro Gral'!Y423</f>
        <v>726</v>
      </c>
      <c r="O423" s="137">
        <f>'Cuadro Gral'!Z423</f>
        <v>733</v>
      </c>
      <c r="P423" s="137">
        <f>'Cuadro Gral'!AA423</f>
        <v>1052</v>
      </c>
      <c r="Q423" s="137">
        <f>'Cuadro Gral'!AB423</f>
        <v>1167</v>
      </c>
      <c r="R423" s="137">
        <f>'Cuadro Gral'!AC423</f>
        <v>1583</v>
      </c>
      <c r="S423" s="115"/>
      <c r="T423" s="14" t="s">
        <v>20</v>
      </c>
      <c r="U423" s="137">
        <f>'Cuadro Gral'!AC423</f>
        <v>1583</v>
      </c>
      <c r="V423" s="137">
        <f>'Cuadro Gral'!AD423</f>
        <v>1794</v>
      </c>
      <c r="W423" s="137">
        <f>'Cuadro Gral'!AE423</f>
        <v>2256</v>
      </c>
      <c r="X423" s="137">
        <f>'Cuadro Gral'!AF423</f>
        <v>2365</v>
      </c>
      <c r="Y423" s="137">
        <f>'Cuadro Gral'!AG423</f>
        <v>1856</v>
      </c>
      <c r="Z423" s="137">
        <f>'Cuadro Gral'!AH423</f>
        <v>2092</v>
      </c>
      <c r="AA423" s="137">
        <f>'Cuadro Gral'!AI423</f>
        <v>2323</v>
      </c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</row>
    <row r="424" spans="1:45" x14ac:dyDescent="0.25">
      <c r="A424" s="288"/>
      <c r="B424" s="31" t="s">
        <v>21</v>
      </c>
      <c r="C424" s="137">
        <f>'Cuadro Gral'!Q424</f>
        <v>54</v>
      </c>
      <c r="D424" s="137">
        <f>'Cuadro Gral'!R424</f>
        <v>66</v>
      </c>
      <c r="E424" s="137">
        <f>'Cuadro Gral'!S424</f>
        <v>130</v>
      </c>
      <c r="F424" s="137">
        <f>'Cuadro Gral'!T424</f>
        <v>246</v>
      </c>
      <c r="G424" s="137">
        <f>'Cuadro Gral'!U424</f>
        <v>238</v>
      </c>
      <c r="H424" s="137">
        <f>'Cuadro Gral'!V424</f>
        <v>293</v>
      </c>
      <c r="I424" s="137">
        <f>'Cuadro Gral'!W424</f>
        <v>283</v>
      </c>
      <c r="J424" s="115"/>
      <c r="K424" s="31" t="s">
        <v>21</v>
      </c>
      <c r="L424" s="137">
        <f>'Cuadro Gral'!W424</f>
        <v>283</v>
      </c>
      <c r="M424" s="137">
        <f>'Cuadro Gral'!X424</f>
        <v>374</v>
      </c>
      <c r="N424" s="137">
        <f>'Cuadro Gral'!Y424</f>
        <v>485</v>
      </c>
      <c r="O424" s="137">
        <f>'Cuadro Gral'!Z424</f>
        <v>663</v>
      </c>
      <c r="P424" s="137">
        <f>'Cuadro Gral'!AA424</f>
        <v>765</v>
      </c>
      <c r="Q424" s="137">
        <f>'Cuadro Gral'!AB424</f>
        <v>1060</v>
      </c>
      <c r="R424" s="137">
        <f>'Cuadro Gral'!AC424</f>
        <v>1245</v>
      </c>
      <c r="S424" s="115"/>
      <c r="T424" s="31" t="s">
        <v>21</v>
      </c>
      <c r="U424" s="137">
        <f>'Cuadro Gral'!AC424</f>
        <v>1245</v>
      </c>
      <c r="V424" s="137">
        <f>'Cuadro Gral'!AD424</f>
        <v>1460</v>
      </c>
      <c r="W424" s="137">
        <f>'Cuadro Gral'!AE424</f>
        <v>1940</v>
      </c>
      <c r="X424" s="137">
        <f>'Cuadro Gral'!AF424</f>
        <v>2695</v>
      </c>
      <c r="Y424" s="137">
        <f>'Cuadro Gral'!AG424</f>
        <v>3293</v>
      </c>
      <c r="Z424" s="137">
        <f>'Cuadro Gral'!AH424</f>
        <v>4114</v>
      </c>
      <c r="AA424" s="137">
        <f>'Cuadro Gral'!AI424</f>
        <v>4509</v>
      </c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</row>
    <row r="425" spans="1:45" x14ac:dyDescent="0.25">
      <c r="A425" s="288"/>
      <c r="B425" s="31" t="s">
        <v>22</v>
      </c>
      <c r="C425" s="137">
        <f>'Cuadro Gral'!Q425</f>
        <v>256</v>
      </c>
      <c r="D425" s="137">
        <f>'Cuadro Gral'!R425</f>
        <v>283</v>
      </c>
      <c r="E425" s="137">
        <f>'Cuadro Gral'!S425</f>
        <v>330</v>
      </c>
      <c r="F425" s="137">
        <f>'Cuadro Gral'!T425</f>
        <v>357</v>
      </c>
      <c r="G425" s="137">
        <f>'Cuadro Gral'!U425</f>
        <v>310</v>
      </c>
      <c r="H425" s="137">
        <f>'Cuadro Gral'!V425</f>
        <v>411</v>
      </c>
      <c r="I425" s="137">
        <f>'Cuadro Gral'!W425</f>
        <v>430</v>
      </c>
      <c r="J425" s="115"/>
      <c r="K425" s="31" t="s">
        <v>22</v>
      </c>
      <c r="L425" s="137">
        <f>'Cuadro Gral'!W425</f>
        <v>430</v>
      </c>
      <c r="M425" s="137">
        <f>'Cuadro Gral'!X425</f>
        <v>601</v>
      </c>
      <c r="N425" s="137">
        <f>'Cuadro Gral'!Y425</f>
        <v>814</v>
      </c>
      <c r="O425" s="137">
        <f>'Cuadro Gral'!Z425</f>
        <v>1030</v>
      </c>
      <c r="P425" s="137">
        <f>'Cuadro Gral'!AA425</f>
        <v>1435</v>
      </c>
      <c r="Q425" s="137">
        <f>'Cuadro Gral'!AB425</f>
        <v>1850</v>
      </c>
      <c r="R425" s="137">
        <f>'Cuadro Gral'!AC425</f>
        <v>2080</v>
      </c>
      <c r="S425" s="115"/>
      <c r="T425" s="31" t="s">
        <v>22</v>
      </c>
      <c r="U425" s="137">
        <f>'Cuadro Gral'!AC425</f>
        <v>2080</v>
      </c>
      <c r="V425" s="137">
        <f>'Cuadro Gral'!AD425</f>
        <v>2492</v>
      </c>
      <c r="W425" s="137">
        <f>'Cuadro Gral'!AE425</f>
        <v>2844</v>
      </c>
      <c r="X425" s="137">
        <f>'Cuadro Gral'!AF425</f>
        <v>3089</v>
      </c>
      <c r="Y425" s="137">
        <f>'Cuadro Gral'!AG425</f>
        <v>3776</v>
      </c>
      <c r="Z425" s="137">
        <f>'Cuadro Gral'!AH425</f>
        <v>4518</v>
      </c>
      <c r="AA425" s="137">
        <f>'Cuadro Gral'!AI425</f>
        <v>4967</v>
      </c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</row>
    <row r="426" spans="1:45" x14ac:dyDescent="0.25">
      <c r="A426" s="288"/>
      <c r="B426" s="197" t="s">
        <v>92</v>
      </c>
      <c r="C426" s="137">
        <f>'Cuadro Gral'!Q426</f>
        <v>-11</v>
      </c>
      <c r="D426" s="137">
        <f>'Cuadro Gral'!R426</f>
        <v>-8</v>
      </c>
      <c r="E426" s="137">
        <f>'Cuadro Gral'!S426</f>
        <v>49</v>
      </c>
      <c r="F426" s="137">
        <f>'Cuadro Gral'!T426</f>
        <v>68</v>
      </c>
      <c r="G426" s="137">
        <f>'Cuadro Gral'!U426</f>
        <v>168</v>
      </c>
      <c r="H426" s="137">
        <f>'Cuadro Gral'!V426</f>
        <v>248</v>
      </c>
      <c r="I426" s="137">
        <f>'Cuadro Gral'!W426</f>
        <v>340</v>
      </c>
      <c r="J426" s="115"/>
      <c r="K426" s="289" t="s">
        <v>92</v>
      </c>
      <c r="L426" s="137">
        <f>'Cuadro Gral'!W426</f>
        <v>340</v>
      </c>
      <c r="M426" s="137">
        <f>'Cuadro Gral'!X426</f>
        <v>472</v>
      </c>
      <c r="N426" s="137">
        <f>'Cuadro Gral'!Y426</f>
        <v>768</v>
      </c>
      <c r="O426" s="137">
        <f>'Cuadro Gral'!Z426</f>
        <v>765</v>
      </c>
      <c r="P426" s="137">
        <f>'Cuadro Gral'!AA426</f>
        <v>940</v>
      </c>
      <c r="Q426" s="137">
        <f>'Cuadro Gral'!AB426</f>
        <v>1139</v>
      </c>
      <c r="R426" s="137">
        <f>'Cuadro Gral'!AC426</f>
        <v>1328</v>
      </c>
      <c r="S426" s="115"/>
      <c r="T426" s="197" t="s">
        <v>92</v>
      </c>
      <c r="U426" s="137">
        <f>'Cuadro Gral'!AC426</f>
        <v>1328</v>
      </c>
      <c r="V426" s="137">
        <f>'Cuadro Gral'!AD426</f>
        <v>1316</v>
      </c>
      <c r="W426" s="137">
        <f>'Cuadro Gral'!AE426</f>
        <v>1777</v>
      </c>
      <c r="X426" s="137">
        <f>'Cuadro Gral'!AF426</f>
        <v>2225</v>
      </c>
      <c r="Y426" s="137">
        <f>'Cuadro Gral'!AG426</f>
        <v>2019</v>
      </c>
      <c r="Z426" s="137">
        <f>'Cuadro Gral'!AH426</f>
        <v>1775</v>
      </c>
      <c r="AA426" s="137">
        <f>'Cuadro Gral'!AI426</f>
        <v>1890</v>
      </c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</row>
    <row r="427" spans="1:45" x14ac:dyDescent="0.25">
      <c r="A427" s="288"/>
      <c r="B427" s="14" t="s">
        <v>20</v>
      </c>
      <c r="C427" s="137">
        <f>'Cuadro Gral'!Q427</f>
        <v>-11</v>
      </c>
      <c r="D427" s="137">
        <f>'Cuadro Gral'!R427</f>
        <v>-22</v>
      </c>
      <c r="E427" s="137">
        <f>'Cuadro Gral'!S427</f>
        <v>26</v>
      </c>
      <c r="F427" s="137">
        <f>'Cuadro Gral'!T427</f>
        <v>42</v>
      </c>
      <c r="G427" s="137">
        <f>'Cuadro Gral'!U427</f>
        <v>149</v>
      </c>
      <c r="H427" s="137">
        <f>'Cuadro Gral'!V427</f>
        <v>223</v>
      </c>
      <c r="I427" s="137">
        <f>'Cuadro Gral'!W427</f>
        <v>308</v>
      </c>
      <c r="J427" s="115"/>
      <c r="K427" s="14" t="s">
        <v>20</v>
      </c>
      <c r="L427" s="137">
        <f>'Cuadro Gral'!W427</f>
        <v>308</v>
      </c>
      <c r="M427" s="137">
        <f>'Cuadro Gral'!X427</f>
        <v>454</v>
      </c>
      <c r="N427" s="137">
        <f>'Cuadro Gral'!Y427</f>
        <v>593</v>
      </c>
      <c r="O427" s="137">
        <f>'Cuadro Gral'!Z427</f>
        <v>531</v>
      </c>
      <c r="P427" s="137">
        <f>'Cuadro Gral'!AA427</f>
        <v>616</v>
      </c>
      <c r="Q427" s="137">
        <f>'Cuadro Gral'!AB427</f>
        <v>693</v>
      </c>
      <c r="R427" s="137">
        <f>'Cuadro Gral'!AC427</f>
        <v>976</v>
      </c>
      <c r="S427" s="115"/>
      <c r="T427" s="14" t="s">
        <v>20</v>
      </c>
      <c r="U427" s="137">
        <f>'Cuadro Gral'!AC427</f>
        <v>976</v>
      </c>
      <c r="V427" s="137">
        <f>'Cuadro Gral'!AD427</f>
        <v>958</v>
      </c>
      <c r="W427" s="137">
        <f>'Cuadro Gral'!AE427</f>
        <v>1424</v>
      </c>
      <c r="X427" s="137">
        <f>'Cuadro Gral'!AF427</f>
        <v>1910</v>
      </c>
      <c r="Y427" s="137">
        <f>'Cuadro Gral'!AG427</f>
        <v>1421</v>
      </c>
      <c r="Z427" s="137">
        <f>'Cuadro Gral'!AH427</f>
        <v>1433</v>
      </c>
      <c r="AA427" s="137">
        <f>'Cuadro Gral'!AI427</f>
        <v>1539</v>
      </c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</row>
    <row r="428" spans="1:45" x14ac:dyDescent="0.25">
      <c r="A428" s="288"/>
      <c r="B428" s="31" t="s">
        <v>21</v>
      </c>
      <c r="C428" s="137">
        <f>'Cuadro Gral'!Q428</f>
        <v>0</v>
      </c>
      <c r="D428" s="137">
        <f>'Cuadro Gral'!R428</f>
        <v>10</v>
      </c>
      <c r="E428" s="137">
        <f>'Cuadro Gral'!S428</f>
        <v>19</v>
      </c>
      <c r="F428" s="137">
        <f>'Cuadro Gral'!T428</f>
        <v>19</v>
      </c>
      <c r="G428" s="137">
        <f>'Cuadro Gral'!U428</f>
        <v>8</v>
      </c>
      <c r="H428" s="137">
        <f>'Cuadro Gral'!V428</f>
        <v>12</v>
      </c>
      <c r="I428" s="137">
        <f>'Cuadro Gral'!W428</f>
        <v>9</v>
      </c>
      <c r="J428" s="115"/>
      <c r="K428" s="31" t="s">
        <v>21</v>
      </c>
      <c r="L428" s="137">
        <f>'Cuadro Gral'!W428</f>
        <v>9</v>
      </c>
      <c r="M428" s="137">
        <f>'Cuadro Gral'!X428</f>
        <v>11</v>
      </c>
      <c r="N428" s="137">
        <f>'Cuadro Gral'!Y428</f>
        <v>154</v>
      </c>
      <c r="O428" s="137">
        <f>'Cuadro Gral'!Z428</f>
        <v>199</v>
      </c>
      <c r="P428" s="137">
        <f>'Cuadro Gral'!AA428</f>
        <v>251</v>
      </c>
      <c r="Q428" s="137">
        <f>'Cuadro Gral'!AB428</f>
        <v>293</v>
      </c>
      <c r="R428" s="137">
        <f>'Cuadro Gral'!AC428</f>
        <v>214</v>
      </c>
      <c r="S428" s="115"/>
      <c r="T428" s="31" t="s">
        <v>21</v>
      </c>
      <c r="U428" s="137">
        <f>'Cuadro Gral'!AC428</f>
        <v>214</v>
      </c>
      <c r="V428" s="137">
        <f>'Cuadro Gral'!AD428</f>
        <v>194</v>
      </c>
      <c r="W428" s="137">
        <f>'Cuadro Gral'!AE428</f>
        <v>198</v>
      </c>
      <c r="X428" s="137">
        <f>'Cuadro Gral'!AF428</f>
        <v>138</v>
      </c>
      <c r="Y428" s="137">
        <f>'Cuadro Gral'!AG428</f>
        <v>281</v>
      </c>
      <c r="Z428" s="137">
        <f>'Cuadro Gral'!AH428</f>
        <v>77</v>
      </c>
      <c r="AA428" s="137">
        <f>'Cuadro Gral'!AI428</f>
        <v>139</v>
      </c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</row>
    <row r="429" spans="1:45" x14ac:dyDescent="0.25">
      <c r="A429" s="288"/>
      <c r="B429" s="31" t="s">
        <v>22</v>
      </c>
      <c r="C429" s="137">
        <f>'Cuadro Gral'!Q429</f>
        <v>0</v>
      </c>
      <c r="D429" s="137">
        <f>'Cuadro Gral'!R429</f>
        <v>4</v>
      </c>
      <c r="E429" s="137">
        <f>'Cuadro Gral'!S429</f>
        <v>4</v>
      </c>
      <c r="F429" s="137">
        <f>'Cuadro Gral'!T429</f>
        <v>7</v>
      </c>
      <c r="G429" s="137">
        <f>'Cuadro Gral'!U429</f>
        <v>11</v>
      </c>
      <c r="H429" s="137">
        <f>'Cuadro Gral'!V429</f>
        <v>13</v>
      </c>
      <c r="I429" s="137">
        <f>'Cuadro Gral'!W429</f>
        <v>23</v>
      </c>
      <c r="J429" s="115"/>
      <c r="K429" s="31" t="s">
        <v>22</v>
      </c>
      <c r="L429" s="137">
        <f>'Cuadro Gral'!W429</f>
        <v>23</v>
      </c>
      <c r="M429" s="137">
        <f>'Cuadro Gral'!X429</f>
        <v>7</v>
      </c>
      <c r="N429" s="137">
        <f>'Cuadro Gral'!Y429</f>
        <v>21</v>
      </c>
      <c r="O429" s="137">
        <f>'Cuadro Gral'!Z429</f>
        <v>35</v>
      </c>
      <c r="P429" s="137">
        <f>'Cuadro Gral'!AA429</f>
        <v>73</v>
      </c>
      <c r="Q429" s="137">
        <f>'Cuadro Gral'!AB429</f>
        <v>153</v>
      </c>
      <c r="R429" s="137">
        <f>'Cuadro Gral'!AC429</f>
        <v>138</v>
      </c>
      <c r="S429" s="115"/>
      <c r="T429" s="31" t="s">
        <v>22</v>
      </c>
      <c r="U429" s="137">
        <f>'Cuadro Gral'!AC429</f>
        <v>138</v>
      </c>
      <c r="V429" s="137">
        <f>'Cuadro Gral'!AD429</f>
        <v>164</v>
      </c>
      <c r="W429" s="137">
        <f>'Cuadro Gral'!AE429</f>
        <v>155</v>
      </c>
      <c r="X429" s="137">
        <f>'Cuadro Gral'!AF429</f>
        <v>177</v>
      </c>
      <c r="Y429" s="137">
        <f>'Cuadro Gral'!AG429</f>
        <v>317</v>
      </c>
      <c r="Z429" s="137">
        <f>'Cuadro Gral'!AH429</f>
        <v>265</v>
      </c>
      <c r="AA429" s="137">
        <f>'Cuadro Gral'!AI429</f>
        <v>212</v>
      </c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</row>
    <row r="430" spans="1:45" x14ac:dyDescent="0.25">
      <c r="A430" s="288"/>
      <c r="B430" s="197" t="s">
        <v>100</v>
      </c>
      <c r="C430" s="137">
        <f>'Cuadro Gral'!Q430</f>
        <v>352</v>
      </c>
      <c r="D430" s="137">
        <f>'Cuadro Gral'!R430</f>
        <v>382</v>
      </c>
      <c r="E430" s="137">
        <f>'Cuadro Gral'!S430</f>
        <v>498</v>
      </c>
      <c r="F430" s="137">
        <f>'Cuadro Gral'!T430</f>
        <v>630</v>
      </c>
      <c r="G430" s="137">
        <f>'Cuadro Gral'!U430</f>
        <v>604</v>
      </c>
      <c r="H430" s="137">
        <f>'Cuadro Gral'!V430</f>
        <v>773</v>
      </c>
      <c r="I430" s="137">
        <f>'Cuadro Gral'!W430</f>
        <v>766</v>
      </c>
      <c r="J430" s="115"/>
      <c r="K430" s="289" t="s">
        <v>100</v>
      </c>
      <c r="L430" s="137">
        <f>'Cuadro Gral'!W430</f>
        <v>766</v>
      </c>
      <c r="M430" s="137">
        <f>'Cuadro Gral'!X430</f>
        <v>1047</v>
      </c>
      <c r="N430" s="137">
        <f>'Cuadro Gral'!Y430</f>
        <v>1257</v>
      </c>
      <c r="O430" s="137">
        <f>'Cuadro Gral'!Z430</f>
        <v>1661</v>
      </c>
      <c r="P430" s="137">
        <f>'Cuadro Gral'!AA430</f>
        <v>2312</v>
      </c>
      <c r="Q430" s="137">
        <f>'Cuadro Gral'!AB430</f>
        <v>2938</v>
      </c>
      <c r="R430" s="137">
        <f>'Cuadro Gral'!AC430</f>
        <v>3580</v>
      </c>
      <c r="S430" s="115"/>
      <c r="T430" s="197" t="s">
        <v>100</v>
      </c>
      <c r="U430" s="137">
        <f>'Cuadro Gral'!AC430</f>
        <v>3580</v>
      </c>
      <c r="V430" s="137">
        <f>'Cuadro Gral'!AD430</f>
        <v>4430</v>
      </c>
      <c r="W430" s="137">
        <f>'Cuadro Gral'!AE430</f>
        <v>5263</v>
      </c>
      <c r="X430" s="137">
        <f>'Cuadro Gral'!AF430</f>
        <v>5924</v>
      </c>
      <c r="Y430" s="137">
        <f>'Cuadro Gral'!AG430</f>
        <v>6906</v>
      </c>
      <c r="Z430" s="137">
        <f>'Cuadro Gral'!AH430</f>
        <v>8949</v>
      </c>
      <c r="AA430" s="137">
        <f>'Cuadro Gral'!AI430</f>
        <v>9909</v>
      </c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</row>
    <row r="431" spans="1:45" x14ac:dyDescent="0.25">
      <c r="A431" s="288"/>
      <c r="B431" s="14" t="s">
        <v>20</v>
      </c>
      <c r="C431" s="137">
        <f>'Cuadro Gral'!Q431</f>
        <v>42</v>
      </c>
      <c r="D431" s="137">
        <f>'Cuadro Gral'!R431</f>
        <v>47</v>
      </c>
      <c r="E431" s="137">
        <f>'Cuadro Gral'!S431</f>
        <v>61</v>
      </c>
      <c r="F431" s="137">
        <f>'Cuadro Gral'!T431</f>
        <v>53</v>
      </c>
      <c r="G431" s="137">
        <f>'Cuadro Gral'!U431</f>
        <v>75</v>
      </c>
      <c r="H431" s="137">
        <f>'Cuadro Gral'!V431</f>
        <v>94</v>
      </c>
      <c r="I431" s="137">
        <f>'Cuadro Gral'!W431</f>
        <v>85</v>
      </c>
      <c r="J431" s="115"/>
      <c r="K431" s="14" t="s">
        <v>20</v>
      </c>
      <c r="L431" s="137">
        <f>'Cuadro Gral'!W431</f>
        <v>85</v>
      </c>
      <c r="M431" s="137">
        <f>'Cuadro Gral'!X431</f>
        <v>90</v>
      </c>
      <c r="N431" s="137">
        <f>'Cuadro Gral'!Y431</f>
        <v>133</v>
      </c>
      <c r="O431" s="137">
        <f>'Cuadro Gral'!Z431</f>
        <v>202</v>
      </c>
      <c r="P431" s="137">
        <f>'Cuadro Gral'!AA431</f>
        <v>436</v>
      </c>
      <c r="Q431" s="137">
        <f>'Cuadro Gral'!AB431</f>
        <v>474</v>
      </c>
      <c r="R431" s="137">
        <f>'Cuadro Gral'!AC431</f>
        <v>607</v>
      </c>
      <c r="S431" s="115"/>
      <c r="T431" s="14" t="s">
        <v>20</v>
      </c>
      <c r="U431" s="137">
        <f>'Cuadro Gral'!AC431</f>
        <v>607</v>
      </c>
      <c r="V431" s="137">
        <f>'Cuadro Gral'!AD431</f>
        <v>836</v>
      </c>
      <c r="W431" s="137">
        <f>'Cuadro Gral'!AE431</f>
        <v>832</v>
      </c>
      <c r="X431" s="137">
        <f>'Cuadro Gral'!AF431</f>
        <v>455</v>
      </c>
      <c r="Y431" s="137">
        <f>'Cuadro Gral'!AG431</f>
        <v>435</v>
      </c>
      <c r="Z431" s="137">
        <f>'Cuadro Gral'!AH431</f>
        <v>659</v>
      </c>
      <c r="AA431" s="137">
        <f>'Cuadro Gral'!AI431</f>
        <v>784</v>
      </c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</row>
    <row r="432" spans="1:45" x14ac:dyDescent="0.25">
      <c r="A432" s="288"/>
      <c r="B432" s="31" t="s">
        <v>21</v>
      </c>
      <c r="C432" s="137">
        <f>'Cuadro Gral'!Q432</f>
        <v>54</v>
      </c>
      <c r="D432" s="137">
        <f>'Cuadro Gral'!R432</f>
        <v>56</v>
      </c>
      <c r="E432" s="137">
        <f>'Cuadro Gral'!S432</f>
        <v>111</v>
      </c>
      <c r="F432" s="137">
        <f>'Cuadro Gral'!T432</f>
        <v>227</v>
      </c>
      <c r="G432" s="137">
        <f>'Cuadro Gral'!U432</f>
        <v>230</v>
      </c>
      <c r="H432" s="137">
        <f>'Cuadro Gral'!V432</f>
        <v>281</v>
      </c>
      <c r="I432" s="137">
        <f>'Cuadro Gral'!W432</f>
        <v>274</v>
      </c>
      <c r="J432" s="115"/>
      <c r="K432" s="31" t="s">
        <v>21</v>
      </c>
      <c r="L432" s="137">
        <f>'Cuadro Gral'!W432</f>
        <v>274</v>
      </c>
      <c r="M432" s="137">
        <f>'Cuadro Gral'!X432</f>
        <v>363</v>
      </c>
      <c r="N432" s="137">
        <f>'Cuadro Gral'!Y432</f>
        <v>331</v>
      </c>
      <c r="O432" s="137">
        <f>'Cuadro Gral'!Z432</f>
        <v>464</v>
      </c>
      <c r="P432" s="137">
        <f>'Cuadro Gral'!AA432</f>
        <v>514</v>
      </c>
      <c r="Q432" s="137">
        <f>'Cuadro Gral'!AB432</f>
        <v>767</v>
      </c>
      <c r="R432" s="137">
        <f>'Cuadro Gral'!AC432</f>
        <v>1031</v>
      </c>
      <c r="S432" s="115"/>
      <c r="T432" s="31" t="s">
        <v>21</v>
      </c>
      <c r="U432" s="137">
        <f>'Cuadro Gral'!AC432</f>
        <v>1031</v>
      </c>
      <c r="V432" s="137">
        <f>'Cuadro Gral'!AD432</f>
        <v>1266</v>
      </c>
      <c r="W432" s="137">
        <f>'Cuadro Gral'!AE432</f>
        <v>1742</v>
      </c>
      <c r="X432" s="137">
        <f>'Cuadro Gral'!AF432</f>
        <v>2557</v>
      </c>
      <c r="Y432" s="137">
        <f>'Cuadro Gral'!AG432</f>
        <v>3012</v>
      </c>
      <c r="Z432" s="137">
        <f>'Cuadro Gral'!AH432</f>
        <v>4037</v>
      </c>
      <c r="AA432" s="137">
        <f>'Cuadro Gral'!AI432</f>
        <v>4370</v>
      </c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</row>
    <row r="433" spans="1:45" x14ac:dyDescent="0.25">
      <c r="A433" s="288"/>
      <c r="B433" s="31" t="s">
        <v>22</v>
      </c>
      <c r="C433" s="137">
        <f>'Cuadro Gral'!Q433</f>
        <v>256</v>
      </c>
      <c r="D433" s="137">
        <f>'Cuadro Gral'!R433</f>
        <v>279</v>
      </c>
      <c r="E433" s="137">
        <f>'Cuadro Gral'!S433</f>
        <v>326</v>
      </c>
      <c r="F433" s="137">
        <f>'Cuadro Gral'!T433</f>
        <v>350</v>
      </c>
      <c r="G433" s="137">
        <f>'Cuadro Gral'!U433</f>
        <v>299</v>
      </c>
      <c r="H433" s="137">
        <f>'Cuadro Gral'!V433</f>
        <v>398</v>
      </c>
      <c r="I433" s="137">
        <f>'Cuadro Gral'!W433</f>
        <v>407</v>
      </c>
      <c r="J433" s="115"/>
      <c r="K433" s="31" t="s">
        <v>22</v>
      </c>
      <c r="L433" s="137">
        <f>'Cuadro Gral'!W433</f>
        <v>407</v>
      </c>
      <c r="M433" s="137">
        <f>'Cuadro Gral'!X433</f>
        <v>594</v>
      </c>
      <c r="N433" s="137">
        <f>'Cuadro Gral'!Y433</f>
        <v>793</v>
      </c>
      <c r="O433" s="137">
        <f>'Cuadro Gral'!Z433</f>
        <v>995</v>
      </c>
      <c r="P433" s="137">
        <f>'Cuadro Gral'!AA433</f>
        <v>1362</v>
      </c>
      <c r="Q433" s="137">
        <f>'Cuadro Gral'!AB433</f>
        <v>1697</v>
      </c>
      <c r="R433" s="137">
        <f>'Cuadro Gral'!AC433</f>
        <v>1942</v>
      </c>
      <c r="S433" s="115"/>
      <c r="T433" s="31" t="s">
        <v>22</v>
      </c>
      <c r="U433" s="137">
        <f>'Cuadro Gral'!AC433</f>
        <v>1942</v>
      </c>
      <c r="V433" s="137">
        <f>'Cuadro Gral'!AD433</f>
        <v>2328</v>
      </c>
      <c r="W433" s="137">
        <f>'Cuadro Gral'!AE433</f>
        <v>2689</v>
      </c>
      <c r="X433" s="137">
        <f>'Cuadro Gral'!AF433</f>
        <v>2912</v>
      </c>
      <c r="Y433" s="137">
        <f>'Cuadro Gral'!AG433</f>
        <v>3459</v>
      </c>
      <c r="Z433" s="137">
        <f>'Cuadro Gral'!AH433</f>
        <v>4253</v>
      </c>
      <c r="AA433" s="137">
        <f>'Cuadro Gral'!AI433</f>
        <v>4755</v>
      </c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</row>
    <row r="434" spans="1:45" x14ac:dyDescent="0.25">
      <c r="A434" s="288"/>
      <c r="B434" s="197" t="s">
        <v>96</v>
      </c>
      <c r="C434" s="137">
        <f>'Cuadro Gral'!Q434</f>
        <v>35</v>
      </c>
      <c r="D434" s="137">
        <f>'Cuadro Gral'!R434</f>
        <v>58</v>
      </c>
      <c r="E434" s="137">
        <f>'Cuadro Gral'!S434</f>
        <v>45</v>
      </c>
      <c r="F434" s="137">
        <f>'Cuadro Gral'!T434</f>
        <v>148</v>
      </c>
      <c r="G434" s="137">
        <f>'Cuadro Gral'!U434</f>
        <v>72</v>
      </c>
      <c r="H434" s="137">
        <f>'Cuadro Gral'!V434</f>
        <v>73</v>
      </c>
      <c r="I434" s="137">
        <f>'Cuadro Gral'!W434</f>
        <v>48</v>
      </c>
      <c r="J434" s="115"/>
      <c r="K434" s="289" t="s">
        <v>96</v>
      </c>
      <c r="L434" s="137">
        <f>'Cuadro Gral'!W434</f>
        <v>48</v>
      </c>
      <c r="M434" s="137">
        <f>'Cuadro Gral'!X434</f>
        <v>53</v>
      </c>
      <c r="N434" s="137">
        <f>'Cuadro Gral'!Y434</f>
        <v>206</v>
      </c>
      <c r="O434" s="137">
        <f>'Cuadro Gral'!Z434</f>
        <v>273</v>
      </c>
      <c r="P434" s="137">
        <f>'Cuadro Gral'!AA434</f>
        <v>456</v>
      </c>
      <c r="Q434" s="137">
        <f>'Cuadro Gral'!AB434</f>
        <v>651</v>
      </c>
      <c r="R434" s="137">
        <f>'Cuadro Gral'!AC434</f>
        <v>816</v>
      </c>
      <c r="S434" s="115"/>
      <c r="T434" s="197" t="s">
        <v>96</v>
      </c>
      <c r="U434" s="137">
        <f>'Cuadro Gral'!AC434</f>
        <v>816</v>
      </c>
      <c r="V434" s="137">
        <f>'Cuadro Gral'!AD434</f>
        <v>1017</v>
      </c>
      <c r="W434" s="137">
        <f>'Cuadro Gral'!AE434</f>
        <v>1069</v>
      </c>
      <c r="X434" s="137">
        <f>'Cuadro Gral'!AF434</f>
        <v>901</v>
      </c>
      <c r="Y434" s="137">
        <f>'Cuadro Gral'!AG434</f>
        <v>1181</v>
      </c>
      <c r="Z434" s="137">
        <f>'Cuadro Gral'!AH434</f>
        <v>1637</v>
      </c>
      <c r="AA434" s="137">
        <f>'Cuadro Gral'!AI434</f>
        <v>2026</v>
      </c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</row>
    <row r="435" spans="1:45" x14ac:dyDescent="0.25">
      <c r="A435" s="288"/>
      <c r="B435" s="14" t="s">
        <v>20</v>
      </c>
      <c r="C435" s="137">
        <f>'Cuadro Gral'!Q435</f>
        <v>28</v>
      </c>
      <c r="D435" s="137">
        <f>'Cuadro Gral'!R435</f>
        <v>28</v>
      </c>
      <c r="E435" s="137">
        <f>'Cuadro Gral'!S435</f>
        <v>28</v>
      </c>
      <c r="F435" s="137">
        <f>'Cuadro Gral'!T435</f>
        <v>127</v>
      </c>
      <c r="G435" s="137">
        <f>'Cuadro Gral'!U435</f>
        <v>39</v>
      </c>
      <c r="H435" s="137">
        <f>'Cuadro Gral'!V435</f>
        <v>33</v>
      </c>
      <c r="I435" s="137">
        <f>'Cuadro Gral'!W435</f>
        <v>19</v>
      </c>
      <c r="J435" s="115"/>
      <c r="K435" s="14" t="s">
        <v>20</v>
      </c>
      <c r="L435" s="137">
        <f>'Cuadro Gral'!W435</f>
        <v>19</v>
      </c>
      <c r="M435" s="137">
        <f>'Cuadro Gral'!X435</f>
        <v>25</v>
      </c>
      <c r="N435" s="137">
        <f>'Cuadro Gral'!Y435</f>
        <v>95</v>
      </c>
      <c r="O435" s="137">
        <f>'Cuadro Gral'!Z435</f>
        <v>145</v>
      </c>
      <c r="P435" s="137">
        <f>'Cuadro Gral'!AA435</f>
        <v>196</v>
      </c>
      <c r="Q435" s="137">
        <f>'Cuadro Gral'!AB435</f>
        <v>341</v>
      </c>
      <c r="R435" s="137">
        <f>'Cuadro Gral'!AC435</f>
        <v>360</v>
      </c>
      <c r="S435" s="115"/>
      <c r="T435" s="14" t="s">
        <v>20</v>
      </c>
      <c r="U435" s="137">
        <f>'Cuadro Gral'!AC435</f>
        <v>360</v>
      </c>
      <c r="V435" s="137">
        <f>'Cuadro Gral'!AD435</f>
        <v>483</v>
      </c>
      <c r="W435" s="137">
        <f>'Cuadro Gral'!AE435</f>
        <v>363</v>
      </c>
      <c r="X435" s="137">
        <f>'Cuadro Gral'!AF435</f>
        <v>273</v>
      </c>
      <c r="Y435" s="137">
        <f>'Cuadro Gral'!AG435</f>
        <v>482</v>
      </c>
      <c r="Z435" s="137">
        <f>'Cuadro Gral'!AH435</f>
        <v>630</v>
      </c>
      <c r="AA435" s="137">
        <f>'Cuadro Gral'!AI435</f>
        <v>784</v>
      </c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</row>
    <row r="436" spans="1:45" x14ac:dyDescent="0.25">
      <c r="A436" s="288"/>
      <c r="B436" s="31" t="s">
        <v>97</v>
      </c>
      <c r="C436" s="137">
        <f>'Cuadro Gral'!Q436</f>
        <v>7</v>
      </c>
      <c r="D436" s="137">
        <f>'Cuadro Gral'!R436</f>
        <v>22</v>
      </c>
      <c r="E436" s="137">
        <f>'Cuadro Gral'!S436</f>
        <v>6</v>
      </c>
      <c r="F436" s="137">
        <f>'Cuadro Gral'!T436</f>
        <v>8</v>
      </c>
      <c r="G436" s="137">
        <f>'Cuadro Gral'!U436</f>
        <v>24</v>
      </c>
      <c r="H436" s="137">
        <f>'Cuadro Gral'!V436</f>
        <v>30</v>
      </c>
      <c r="I436" s="137">
        <f>'Cuadro Gral'!W436</f>
        <v>17</v>
      </c>
      <c r="J436" s="115"/>
      <c r="K436" s="31" t="s">
        <v>97</v>
      </c>
      <c r="L436" s="137">
        <f>'Cuadro Gral'!W436</f>
        <v>17</v>
      </c>
      <c r="M436" s="137">
        <f>'Cuadro Gral'!X436</f>
        <v>10</v>
      </c>
      <c r="N436" s="137">
        <f>'Cuadro Gral'!Y436</f>
        <v>32</v>
      </c>
      <c r="O436" s="137">
        <f>'Cuadro Gral'!Z436</f>
        <v>84</v>
      </c>
      <c r="P436" s="137">
        <f>'Cuadro Gral'!AA436</f>
        <v>97</v>
      </c>
      <c r="Q436" s="137">
        <f>'Cuadro Gral'!AB436</f>
        <v>120</v>
      </c>
      <c r="R436" s="137">
        <f>'Cuadro Gral'!AC436</f>
        <v>176</v>
      </c>
      <c r="S436" s="115"/>
      <c r="T436" s="31" t="s">
        <v>97</v>
      </c>
      <c r="U436" s="137">
        <f>'Cuadro Gral'!AC436</f>
        <v>176</v>
      </c>
      <c r="V436" s="137">
        <f>'Cuadro Gral'!AD436</f>
        <v>258</v>
      </c>
      <c r="W436" s="137">
        <f>'Cuadro Gral'!AE436</f>
        <v>287</v>
      </c>
      <c r="X436" s="137">
        <f>'Cuadro Gral'!AF436</f>
        <v>167</v>
      </c>
      <c r="Y436" s="137">
        <f>'Cuadro Gral'!AG436</f>
        <v>136</v>
      </c>
      <c r="Z436" s="137">
        <f>'Cuadro Gral'!AH436</f>
        <v>290</v>
      </c>
      <c r="AA436" s="137">
        <f>'Cuadro Gral'!AI436</f>
        <v>342</v>
      </c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</row>
    <row r="437" spans="1:45" x14ac:dyDescent="0.25">
      <c r="A437" s="288"/>
      <c r="B437" s="31" t="s">
        <v>98</v>
      </c>
      <c r="C437" s="137">
        <f>'Cuadro Gral'!Q437</f>
        <v>0</v>
      </c>
      <c r="D437" s="137">
        <f>'Cuadro Gral'!R437</f>
        <v>8</v>
      </c>
      <c r="E437" s="137">
        <f>'Cuadro Gral'!S437</f>
        <v>11</v>
      </c>
      <c r="F437" s="137">
        <f>'Cuadro Gral'!T437</f>
        <v>13</v>
      </c>
      <c r="G437" s="137">
        <f>'Cuadro Gral'!U437</f>
        <v>9</v>
      </c>
      <c r="H437" s="137">
        <f>'Cuadro Gral'!V437</f>
        <v>10</v>
      </c>
      <c r="I437" s="137">
        <f>'Cuadro Gral'!W437</f>
        <v>12</v>
      </c>
      <c r="J437" s="115"/>
      <c r="K437" s="31" t="s">
        <v>98</v>
      </c>
      <c r="L437" s="137">
        <f>'Cuadro Gral'!W437</f>
        <v>12</v>
      </c>
      <c r="M437" s="137">
        <f>'Cuadro Gral'!X437</f>
        <v>18</v>
      </c>
      <c r="N437" s="137">
        <f>'Cuadro Gral'!Y437</f>
        <v>79</v>
      </c>
      <c r="O437" s="137">
        <f>'Cuadro Gral'!Z437</f>
        <v>44</v>
      </c>
      <c r="P437" s="137">
        <f>'Cuadro Gral'!AA437</f>
        <v>163</v>
      </c>
      <c r="Q437" s="137">
        <f>'Cuadro Gral'!AB437</f>
        <v>190</v>
      </c>
      <c r="R437" s="137">
        <f>'Cuadro Gral'!AC437</f>
        <v>280</v>
      </c>
      <c r="S437" s="115"/>
      <c r="T437" s="31" t="s">
        <v>98</v>
      </c>
      <c r="U437" s="137">
        <f>'Cuadro Gral'!AC437</f>
        <v>280</v>
      </c>
      <c r="V437" s="137">
        <f>'Cuadro Gral'!AD437</f>
        <v>276</v>
      </c>
      <c r="W437" s="137">
        <f>'Cuadro Gral'!AE437</f>
        <v>419</v>
      </c>
      <c r="X437" s="137">
        <f>'Cuadro Gral'!AF437</f>
        <v>461</v>
      </c>
      <c r="Y437" s="137">
        <f>'Cuadro Gral'!AG437</f>
        <v>563</v>
      </c>
      <c r="Z437" s="137">
        <f>'Cuadro Gral'!AH437</f>
        <v>717</v>
      </c>
      <c r="AA437" s="137">
        <f>'Cuadro Gral'!AI437</f>
        <v>900</v>
      </c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</row>
    <row r="438" spans="1:45" x14ac:dyDescent="0.25">
      <c r="A438" s="288"/>
      <c r="B438" s="197" t="s">
        <v>99</v>
      </c>
      <c r="C438" s="137">
        <f>'Cuadro Gral'!Q438</f>
        <v>376</v>
      </c>
      <c r="D438" s="137">
        <f>'Cuadro Gral'!R438</f>
        <v>432</v>
      </c>
      <c r="E438" s="137">
        <f>'Cuadro Gral'!S438</f>
        <v>592</v>
      </c>
      <c r="F438" s="137">
        <f>'Cuadro Gral'!T438</f>
        <v>846</v>
      </c>
      <c r="G438" s="137">
        <f>'Cuadro Gral'!U438</f>
        <v>844</v>
      </c>
      <c r="H438" s="137">
        <f>'Cuadro Gral'!V438</f>
        <v>1094</v>
      </c>
      <c r="I438" s="137">
        <f>'Cuadro Gral'!W438</f>
        <v>1154</v>
      </c>
      <c r="J438" s="115"/>
      <c r="K438" s="289" t="s">
        <v>99</v>
      </c>
      <c r="L438" s="137">
        <f>'Cuadro Gral'!W438</f>
        <v>1154</v>
      </c>
      <c r="M438" s="137">
        <f>'Cuadro Gral'!X438</f>
        <v>1572</v>
      </c>
      <c r="N438" s="137">
        <f>'Cuadro Gral'!Y438</f>
        <v>2231</v>
      </c>
      <c r="O438" s="137">
        <f>'Cuadro Gral'!Z438</f>
        <v>2699</v>
      </c>
      <c r="P438" s="137">
        <f>'Cuadro Gral'!AA438</f>
        <v>3708</v>
      </c>
      <c r="Q438" s="137">
        <f>'Cuadro Gral'!AB438</f>
        <v>4728</v>
      </c>
      <c r="R438" s="137">
        <f>'Cuadro Gral'!AC438</f>
        <v>5724</v>
      </c>
      <c r="S438" s="115"/>
      <c r="T438" s="197" t="s">
        <v>99</v>
      </c>
      <c r="U438" s="137">
        <f>'Cuadro Gral'!AC438</f>
        <v>5724</v>
      </c>
      <c r="V438" s="137">
        <f>'Cuadro Gral'!AD438</f>
        <v>6763</v>
      </c>
      <c r="W438" s="137">
        <f>'Cuadro Gral'!AE438</f>
        <v>8109</v>
      </c>
      <c r="X438" s="137">
        <f>'Cuadro Gral'!AF438</f>
        <v>9050</v>
      </c>
      <c r="Y438" s="137">
        <f>'Cuadro Gral'!AG438</f>
        <v>10106</v>
      </c>
      <c r="Z438" s="137">
        <f>'Cuadro Gral'!AH438</f>
        <v>12361</v>
      </c>
      <c r="AA438" s="137">
        <f>'Cuadro Gral'!AI438</f>
        <v>13825</v>
      </c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</row>
    <row r="439" spans="1:45" x14ac:dyDescent="0.25">
      <c r="A439" s="288"/>
      <c r="B439" s="14" t="s">
        <v>20</v>
      </c>
      <c r="C439" s="137">
        <f>'Cuadro Gral'!Q439</f>
        <v>59</v>
      </c>
      <c r="D439" s="137">
        <f>'Cuadro Gral'!R439</f>
        <v>53</v>
      </c>
      <c r="E439" s="137">
        <f>'Cuadro Gral'!S439</f>
        <v>115</v>
      </c>
      <c r="F439" s="137">
        <f>'Cuadro Gral'!T439</f>
        <v>222</v>
      </c>
      <c r="G439" s="137">
        <f>'Cuadro Gral'!U439</f>
        <v>263</v>
      </c>
      <c r="H439" s="137">
        <f>'Cuadro Gral'!V439</f>
        <v>350</v>
      </c>
      <c r="I439" s="137">
        <f>'Cuadro Gral'!W439</f>
        <v>412</v>
      </c>
      <c r="J439" s="115"/>
      <c r="K439" s="14" t="s">
        <v>20</v>
      </c>
      <c r="L439" s="137">
        <f>'Cuadro Gral'!W439</f>
        <v>412</v>
      </c>
      <c r="M439" s="137">
        <f>'Cuadro Gral'!X439</f>
        <v>569</v>
      </c>
      <c r="N439" s="137">
        <f>'Cuadro Gral'!Y439</f>
        <v>821</v>
      </c>
      <c r="O439" s="137">
        <f>'Cuadro Gral'!Z439</f>
        <v>878</v>
      </c>
      <c r="P439" s="137">
        <f>'Cuadro Gral'!AA439</f>
        <v>1248</v>
      </c>
      <c r="Q439" s="137">
        <f>'Cuadro Gral'!AB439</f>
        <v>1508</v>
      </c>
      <c r="R439" s="137">
        <f>'Cuadro Gral'!AC439</f>
        <v>1943</v>
      </c>
      <c r="S439" s="115"/>
      <c r="T439" s="14" t="s">
        <v>20</v>
      </c>
      <c r="U439" s="137">
        <f>'Cuadro Gral'!AC439</f>
        <v>1943</v>
      </c>
      <c r="V439" s="137">
        <f>'Cuadro Gral'!AD439</f>
        <v>2277</v>
      </c>
      <c r="W439" s="137">
        <f>'Cuadro Gral'!AE439</f>
        <v>2619</v>
      </c>
      <c r="X439" s="137">
        <f>'Cuadro Gral'!AF439</f>
        <v>2638</v>
      </c>
      <c r="Y439" s="137">
        <f>'Cuadro Gral'!AG439</f>
        <v>2338</v>
      </c>
      <c r="Z439" s="137">
        <f>'Cuadro Gral'!AH439</f>
        <v>2722</v>
      </c>
      <c r="AA439" s="137">
        <f>'Cuadro Gral'!AI439</f>
        <v>3107</v>
      </c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</row>
    <row r="440" spans="1:45" x14ac:dyDescent="0.25">
      <c r="A440" s="288"/>
      <c r="B440" s="31" t="s">
        <v>21</v>
      </c>
      <c r="C440" s="137">
        <f>'Cuadro Gral'!Q440</f>
        <v>61</v>
      </c>
      <c r="D440" s="137">
        <f>'Cuadro Gral'!R440</f>
        <v>88</v>
      </c>
      <c r="E440" s="137">
        <f>'Cuadro Gral'!S440</f>
        <v>136</v>
      </c>
      <c r="F440" s="137">
        <f>'Cuadro Gral'!T440</f>
        <v>254</v>
      </c>
      <c r="G440" s="137">
        <f>'Cuadro Gral'!U440</f>
        <v>262</v>
      </c>
      <c r="H440" s="137">
        <f>'Cuadro Gral'!V440</f>
        <v>323</v>
      </c>
      <c r="I440" s="137">
        <f>'Cuadro Gral'!W440</f>
        <v>300</v>
      </c>
      <c r="J440" s="115"/>
      <c r="K440" s="31" t="s">
        <v>21</v>
      </c>
      <c r="L440" s="137">
        <f>'Cuadro Gral'!W440</f>
        <v>300</v>
      </c>
      <c r="M440" s="137">
        <f>'Cuadro Gral'!X440</f>
        <v>384</v>
      </c>
      <c r="N440" s="137">
        <f>'Cuadro Gral'!Y440</f>
        <v>517</v>
      </c>
      <c r="O440" s="137">
        <f>'Cuadro Gral'!Z440</f>
        <v>747</v>
      </c>
      <c r="P440" s="137">
        <f>'Cuadro Gral'!AA440</f>
        <v>862</v>
      </c>
      <c r="Q440" s="137">
        <f>'Cuadro Gral'!AB440</f>
        <v>1180</v>
      </c>
      <c r="R440" s="137">
        <f>'Cuadro Gral'!AC440</f>
        <v>1421</v>
      </c>
      <c r="S440" s="115"/>
      <c r="T440" s="31" t="s">
        <v>21</v>
      </c>
      <c r="U440" s="137">
        <f>'Cuadro Gral'!AC440</f>
        <v>1421</v>
      </c>
      <c r="V440" s="137">
        <f>'Cuadro Gral'!AD440</f>
        <v>1718</v>
      </c>
      <c r="W440" s="137">
        <f>'Cuadro Gral'!AE440</f>
        <v>2227</v>
      </c>
      <c r="X440" s="137">
        <f>'Cuadro Gral'!AF440</f>
        <v>2862</v>
      </c>
      <c r="Y440" s="137">
        <f>'Cuadro Gral'!AG440</f>
        <v>3429</v>
      </c>
      <c r="Z440" s="137">
        <f>'Cuadro Gral'!AH440</f>
        <v>4404</v>
      </c>
      <c r="AA440" s="137">
        <f>'Cuadro Gral'!AI440</f>
        <v>4851</v>
      </c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</row>
    <row r="441" spans="1:45" x14ac:dyDescent="0.25">
      <c r="A441" s="288"/>
      <c r="B441" s="51" t="s">
        <v>22</v>
      </c>
      <c r="C441" s="161">
        <f>'Cuadro Gral'!Q441</f>
        <v>256</v>
      </c>
      <c r="D441" s="161">
        <f>'Cuadro Gral'!R441</f>
        <v>291</v>
      </c>
      <c r="E441" s="161">
        <f>'Cuadro Gral'!S441</f>
        <v>341</v>
      </c>
      <c r="F441" s="161">
        <f>'Cuadro Gral'!T441</f>
        <v>370</v>
      </c>
      <c r="G441" s="161">
        <f>'Cuadro Gral'!U441</f>
        <v>319</v>
      </c>
      <c r="H441" s="161">
        <f>'Cuadro Gral'!V441</f>
        <v>421</v>
      </c>
      <c r="I441" s="161">
        <f>'Cuadro Gral'!W441</f>
        <v>442</v>
      </c>
      <c r="J441" s="115"/>
      <c r="K441" s="51" t="s">
        <v>22</v>
      </c>
      <c r="L441" s="161">
        <f>'Cuadro Gral'!W441</f>
        <v>442</v>
      </c>
      <c r="M441" s="161">
        <f>'Cuadro Gral'!X441</f>
        <v>619</v>
      </c>
      <c r="N441" s="161">
        <f>'Cuadro Gral'!Y441</f>
        <v>893</v>
      </c>
      <c r="O441" s="161">
        <f>'Cuadro Gral'!Z441</f>
        <v>1074</v>
      </c>
      <c r="P441" s="161">
        <f>'Cuadro Gral'!AA441</f>
        <v>1598</v>
      </c>
      <c r="Q441" s="161">
        <f>'Cuadro Gral'!AB441</f>
        <v>2040</v>
      </c>
      <c r="R441" s="161">
        <f>'Cuadro Gral'!AC441</f>
        <v>2360</v>
      </c>
      <c r="S441" s="115"/>
      <c r="T441" s="51" t="s">
        <v>22</v>
      </c>
      <c r="U441" s="161">
        <f>'Cuadro Gral'!AC441</f>
        <v>2360</v>
      </c>
      <c r="V441" s="161">
        <f>'Cuadro Gral'!AD441</f>
        <v>2768</v>
      </c>
      <c r="W441" s="161">
        <f>'Cuadro Gral'!AE441</f>
        <v>3263</v>
      </c>
      <c r="X441" s="161">
        <f>'Cuadro Gral'!AF441</f>
        <v>3550</v>
      </c>
      <c r="Y441" s="161">
        <f>'Cuadro Gral'!AG441</f>
        <v>4339</v>
      </c>
      <c r="Z441" s="161">
        <f>'Cuadro Gral'!AH441</f>
        <v>5235</v>
      </c>
      <c r="AA441" s="161">
        <f>'Cuadro Gral'!AI441</f>
        <v>5867</v>
      </c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</row>
    <row r="442" spans="1:45" x14ac:dyDescent="0.25">
      <c r="A442" s="288"/>
      <c r="B442" s="12"/>
      <c r="C442" s="32"/>
      <c r="D442" s="32"/>
      <c r="E442" s="32"/>
      <c r="F442" s="32"/>
      <c r="G442" s="32"/>
      <c r="H442" s="32"/>
      <c r="I442" s="32"/>
      <c r="J442" s="32"/>
      <c r="K442" s="12"/>
      <c r="L442" s="32"/>
      <c r="M442" s="32"/>
      <c r="N442" s="32"/>
      <c r="O442" s="32"/>
      <c r="P442" s="32"/>
      <c r="Q442" s="32"/>
      <c r="R442" s="32"/>
      <c r="S442" s="32"/>
      <c r="T442" s="12"/>
      <c r="U442" s="32"/>
      <c r="V442" s="32"/>
      <c r="W442" s="154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</row>
    <row r="443" spans="1:45" x14ac:dyDescent="0.25">
      <c r="A443" s="288"/>
      <c r="B443" s="43" t="s">
        <v>289</v>
      </c>
      <c r="C443" s="43"/>
      <c r="D443" s="43"/>
      <c r="E443" s="43"/>
      <c r="F443" s="43"/>
      <c r="G443" s="43"/>
      <c r="H443" s="43"/>
      <c r="I443" s="43"/>
      <c r="J443" s="8"/>
      <c r="K443" s="43" t="s">
        <v>289</v>
      </c>
      <c r="L443" s="43"/>
      <c r="M443" s="43"/>
      <c r="N443" s="43"/>
      <c r="O443" s="8"/>
      <c r="P443" s="8"/>
      <c r="Q443" s="8"/>
      <c r="R443" s="8"/>
      <c r="S443" s="8"/>
      <c r="T443" s="43" t="s">
        <v>289</v>
      </c>
      <c r="U443" s="8"/>
      <c r="V443" s="8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</row>
    <row r="444" spans="1:45" x14ac:dyDescent="0.25">
      <c r="A444" s="288"/>
      <c r="B444" s="9"/>
      <c r="C444" s="10">
        <v>1934</v>
      </c>
      <c r="D444" s="10">
        <v>1935</v>
      </c>
      <c r="E444" s="10">
        <v>1936</v>
      </c>
      <c r="F444" s="10">
        <v>1937</v>
      </c>
      <c r="G444" s="10">
        <v>1938</v>
      </c>
      <c r="H444" s="10">
        <v>1939</v>
      </c>
      <c r="I444" s="10">
        <v>1940</v>
      </c>
      <c r="J444" s="21"/>
      <c r="K444" s="9"/>
      <c r="L444" s="10">
        <v>1940</v>
      </c>
      <c r="M444" s="10">
        <v>1941</v>
      </c>
      <c r="N444" s="10">
        <v>1942</v>
      </c>
      <c r="O444" s="10">
        <v>1943</v>
      </c>
      <c r="P444" s="10">
        <v>1944</v>
      </c>
      <c r="Q444" s="10">
        <v>1945</v>
      </c>
      <c r="R444" s="10">
        <v>1946</v>
      </c>
      <c r="S444" s="21"/>
      <c r="T444" s="9"/>
      <c r="U444" s="10">
        <v>1946</v>
      </c>
      <c r="V444" s="10">
        <v>1947</v>
      </c>
      <c r="W444" s="10">
        <v>1948</v>
      </c>
      <c r="X444" s="10">
        <v>1949</v>
      </c>
      <c r="Y444" s="10">
        <v>1950</v>
      </c>
      <c r="Z444" s="10">
        <v>1951</v>
      </c>
      <c r="AA444" s="10">
        <v>1952</v>
      </c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</row>
    <row r="445" spans="1:45" x14ac:dyDescent="0.25">
      <c r="A445" s="288"/>
      <c r="B445" s="36" t="s">
        <v>93</v>
      </c>
      <c r="C445" s="13">
        <f>'Cuadro Gral'!Q445</f>
        <v>8.2148879788002898</v>
      </c>
      <c r="D445" s="13">
        <f>'Cuadro Gral'!R445</f>
        <v>8.2378854625550648</v>
      </c>
      <c r="E445" s="13">
        <f>'Cuadro Gral'!S445</f>
        <v>10.23194912083801</v>
      </c>
      <c r="F445" s="13">
        <f>'Cuadro Gral'!T445</f>
        <v>10.26470588235294</v>
      </c>
      <c r="G445" s="13">
        <f>'Cuadro Gral'!U445</f>
        <v>10.602939156709242</v>
      </c>
      <c r="H445" s="13">
        <f>'Cuadro Gral'!V445</f>
        <v>13.114964675658317</v>
      </c>
      <c r="I445" s="13">
        <f>'Cuadro Gral'!W445</f>
        <v>13.407685780094559</v>
      </c>
      <c r="J445" s="138"/>
      <c r="K445" s="36" t="s">
        <v>93</v>
      </c>
      <c r="L445" s="13">
        <f>'Cuadro Gral'!W445</f>
        <v>13.407685780094559</v>
      </c>
      <c r="M445" s="13">
        <f>'Cuadro Gral'!X445</f>
        <v>16.453639514731368</v>
      </c>
      <c r="N445" s="13">
        <f>'Cuadro Gral'!Y445</f>
        <v>18.958898979496304</v>
      </c>
      <c r="O445" s="13">
        <f>'Cuadro Gral'!Z445</f>
        <v>18.611430763329498</v>
      </c>
      <c r="P445" s="13">
        <f>'Cuadro Gral'!AA445</f>
        <v>17.296952289771824</v>
      </c>
      <c r="Q445" s="13">
        <f>'Cuadro Gral'!AB445</f>
        <v>19.823981328406106</v>
      </c>
      <c r="R445" s="13">
        <f>'Cuadro Gral'!AC445</f>
        <v>17.57250268528464</v>
      </c>
      <c r="S445" s="138"/>
      <c r="T445" s="36" t="s">
        <v>93</v>
      </c>
      <c r="U445" s="13">
        <f>'Cuadro Gral'!AC445</f>
        <v>17.57250268528464</v>
      </c>
      <c r="V445" s="13">
        <f>'Cuadro Gral'!AD445</f>
        <v>18.521741933404247</v>
      </c>
      <c r="W445" s="13">
        <f>'Cuadro Gral'!AE445</f>
        <v>21.268239630222652</v>
      </c>
      <c r="X445" s="13">
        <f>'Cuadro Gral'!AF445</f>
        <v>22.379984620454795</v>
      </c>
      <c r="Y445" s="13">
        <f>'Cuadro Gral'!AG445</f>
        <v>21.167848587624221</v>
      </c>
      <c r="Z445" s="13">
        <f>'Cuadro Gral'!AH445</f>
        <v>19.722298850574713</v>
      </c>
      <c r="AA445" s="13">
        <f>'Cuadro Gral'!AI445</f>
        <v>19.344842850818946</v>
      </c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</row>
    <row r="446" spans="1:45" x14ac:dyDescent="0.25">
      <c r="A446" s="288"/>
      <c r="B446" s="14" t="s">
        <v>20</v>
      </c>
      <c r="C446" s="13">
        <f>'Cuadro Gral'!Q446</f>
        <v>0.74680799807275355</v>
      </c>
      <c r="D446" s="13">
        <f>'Cuadro Gral'!R446</f>
        <v>0.55066079295154191</v>
      </c>
      <c r="E446" s="13">
        <f>'Cuadro Gral'!S446</f>
        <v>1.627384960718294</v>
      </c>
      <c r="F446" s="13">
        <f>'Cuadro Gral'!T446</f>
        <v>1.3970588235294119</v>
      </c>
      <c r="G446" s="13">
        <f>'Cuadro Gral'!U446</f>
        <v>3.0765004807032001</v>
      </c>
      <c r="H446" s="13">
        <f>'Cuadro Gral'!V446</f>
        <v>4.0719332048811818</v>
      </c>
      <c r="I446" s="13">
        <f>'Cuadro Gral'!W446</f>
        <v>4.7642138441023159</v>
      </c>
      <c r="J446" s="138"/>
      <c r="K446" s="14" t="s">
        <v>20</v>
      </c>
      <c r="L446" s="13">
        <f>'Cuadro Gral'!W446</f>
        <v>4.7642138441023159</v>
      </c>
      <c r="M446" s="13">
        <f>'Cuadro Gral'!X446</f>
        <v>5.8925476603119584</v>
      </c>
      <c r="N446" s="13">
        <f>'Cuadro Gral'!Y446</f>
        <v>6.7971163748712664</v>
      </c>
      <c r="O446" s="13">
        <f>'Cuadro Gral'!Z446</f>
        <v>5.6233218258534716</v>
      </c>
      <c r="P446" s="13">
        <f>'Cuadro Gral'!AA446</f>
        <v>5.5954470506887937</v>
      </c>
      <c r="Q446" s="13">
        <f>'Cuadro Gral'!AB446</f>
        <v>5.6744140814937278</v>
      </c>
      <c r="R446" s="13">
        <f>'Cuadro Gral'!AC446</f>
        <v>5.6677407805227356</v>
      </c>
      <c r="S446" s="138"/>
      <c r="T446" s="14" t="s">
        <v>20</v>
      </c>
      <c r="U446" s="13">
        <f>'Cuadro Gral'!AC446</f>
        <v>5.6677407805227356</v>
      </c>
      <c r="V446" s="13">
        <f>'Cuadro Gral'!AD446</f>
        <v>5.7828063049995171</v>
      </c>
      <c r="W446" s="13">
        <f>'Cuadro Gral'!AE446</f>
        <v>6.8155040633213497</v>
      </c>
      <c r="X446" s="13">
        <f>'Cuadro Gral'!AF446</f>
        <v>6.4951115017027359</v>
      </c>
      <c r="Y446" s="13">
        <f>'Cuadro Gral'!AG446</f>
        <v>4.4019638071294738</v>
      </c>
      <c r="Z446" s="13">
        <f>'Cuadro Gral'!AH446</f>
        <v>3.8473563218390807</v>
      </c>
      <c r="AA446" s="13">
        <f>'Cuadro Gral'!AI446</f>
        <v>3.8086337776466155</v>
      </c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</row>
    <row r="447" spans="1:45" x14ac:dyDescent="0.25">
      <c r="A447" s="288"/>
      <c r="B447" s="31" t="s">
        <v>21</v>
      </c>
      <c r="C447" s="13">
        <f>'Cuadro Gral'!Q447</f>
        <v>1.3008913514815708</v>
      </c>
      <c r="D447" s="13">
        <f>'Cuadro Gral'!R447</f>
        <v>1.4537444933920705</v>
      </c>
      <c r="E447" s="13">
        <f>'Cuadro Gral'!S447</f>
        <v>2.4317246539468762</v>
      </c>
      <c r="F447" s="13">
        <f>'Cuadro Gral'!T447</f>
        <v>3.6176470588235294</v>
      </c>
      <c r="G447" s="13">
        <f>'Cuadro Gral'!U447</f>
        <v>3.2687817607471503</v>
      </c>
      <c r="H447" s="13">
        <f>'Cuadro Gral'!V447</f>
        <v>3.7636480411046884</v>
      </c>
      <c r="I447" s="13">
        <f>'Cuadro Gral'!W447</f>
        <v>3.4307188750151534</v>
      </c>
      <c r="J447" s="138"/>
      <c r="K447" s="31" t="s">
        <v>21</v>
      </c>
      <c r="L447" s="13">
        <f>'Cuadro Gral'!W447</f>
        <v>3.4307188750151534</v>
      </c>
      <c r="M447" s="13">
        <f>'Cuadro Gral'!X447</f>
        <v>4.0511265164644712</v>
      </c>
      <c r="N447" s="13">
        <f>'Cuadro Gral'!Y447</f>
        <v>4.5407733358299787</v>
      </c>
      <c r="O447" s="13">
        <f>'Cuadro Gral'!Z447</f>
        <v>5.0863060989643261</v>
      </c>
      <c r="P447" s="13">
        <f>'Cuadro Gral'!AA447</f>
        <v>4.0689325035902346</v>
      </c>
      <c r="Q447" s="13">
        <f>'Cuadro Gral'!AB447</f>
        <v>5.1541378975007293</v>
      </c>
      <c r="R447" s="13">
        <f>'Cuadro Gral'!AC447</f>
        <v>4.4575725026852844</v>
      </c>
      <c r="S447" s="138"/>
      <c r="T447" s="31" t="s">
        <v>21</v>
      </c>
      <c r="U447" s="13">
        <f>'Cuadro Gral'!AC447</f>
        <v>4.4575725026852844</v>
      </c>
      <c r="V447" s="13">
        <f>'Cuadro Gral'!AD447</f>
        <v>4.7061857331657162</v>
      </c>
      <c r="W447" s="13">
        <f>'Cuadro Gral'!AE447</f>
        <v>5.8608501253738554</v>
      </c>
      <c r="X447" s="13">
        <f>'Cuadro Gral'!AF447</f>
        <v>7.4014061298473033</v>
      </c>
      <c r="Y447" s="13">
        <f>'Cuadro Gral'!AG447</f>
        <v>7.810165310817542</v>
      </c>
      <c r="Z447" s="13">
        <f>'Cuadro Gral'!AH447</f>
        <v>7.5659770114942528</v>
      </c>
      <c r="AA447" s="13">
        <f>'Cuadro Gral'!AI447</f>
        <v>7.3926516157591857</v>
      </c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</row>
    <row r="448" spans="1:45" x14ac:dyDescent="0.25">
      <c r="A448" s="288"/>
      <c r="B448" s="31" t="s">
        <v>22</v>
      </c>
      <c r="C448" s="13">
        <f>'Cuadro Gral'!Q448</f>
        <v>6.167188629245965</v>
      </c>
      <c r="D448" s="13">
        <f>'Cuadro Gral'!R448</f>
        <v>6.2334801762114544</v>
      </c>
      <c r="E448" s="13">
        <f>'Cuadro Gral'!S448</f>
        <v>6.1728395061728394</v>
      </c>
      <c r="F448" s="13">
        <f>'Cuadro Gral'!T448</f>
        <v>5.25</v>
      </c>
      <c r="G448" s="13">
        <f>'Cuadro Gral'!U448</f>
        <v>4.2576569152588926</v>
      </c>
      <c r="H448" s="13">
        <f>'Cuadro Gral'!V448</f>
        <v>5.2793834296724471</v>
      </c>
      <c r="I448" s="13">
        <f>'Cuadro Gral'!W448</f>
        <v>5.2127530609770876</v>
      </c>
      <c r="J448" s="138"/>
      <c r="K448" s="31" t="s">
        <v>22</v>
      </c>
      <c r="L448" s="13">
        <f>'Cuadro Gral'!W448</f>
        <v>5.2127530609770876</v>
      </c>
      <c r="M448" s="13">
        <f>'Cuadro Gral'!X448</f>
        <v>6.5099653379549398</v>
      </c>
      <c r="N448" s="13">
        <f>'Cuadro Gral'!Y448</f>
        <v>7.6210092687950564</v>
      </c>
      <c r="O448" s="13">
        <f>'Cuadro Gral'!Z448</f>
        <v>7.9018028385117001</v>
      </c>
      <c r="P448" s="13">
        <f>'Cuadro Gral'!AA448</f>
        <v>7.6325727354927935</v>
      </c>
      <c r="Q448" s="13">
        <f>'Cuadro Gral'!AB448</f>
        <v>8.9954293494116495</v>
      </c>
      <c r="R448" s="13">
        <f>'Cuadro Gral'!AC448</f>
        <v>7.4471894020766207</v>
      </c>
      <c r="S448" s="138"/>
      <c r="T448" s="31" t="s">
        <v>22</v>
      </c>
      <c r="U448" s="13">
        <f>'Cuadro Gral'!AC448</f>
        <v>7.4471894020766207</v>
      </c>
      <c r="V448" s="13">
        <f>'Cuadro Gral'!AD448</f>
        <v>8.0327498952390162</v>
      </c>
      <c r="W448" s="13">
        <f>'Cuadro Gral'!AE448</f>
        <v>8.5918854415274453</v>
      </c>
      <c r="X448" s="13">
        <f>'Cuadro Gral'!AF448</f>
        <v>8.4834669889047571</v>
      </c>
      <c r="Y448" s="13">
        <f>'Cuadro Gral'!AG448</f>
        <v>8.9557194696772058</v>
      </c>
      <c r="Z448" s="13">
        <f>'Cuadro Gral'!AH448</f>
        <v>8.3089655172413792</v>
      </c>
      <c r="AA448" s="13">
        <f>'Cuadro Gral'!AI448</f>
        <v>8.1435574574131468</v>
      </c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</row>
    <row r="449" spans="1:45" x14ac:dyDescent="0.25">
      <c r="A449" s="288"/>
      <c r="B449" s="197" t="s">
        <v>92</v>
      </c>
      <c r="C449" s="13">
        <f>'Cuadro Gral'!Q449</f>
        <v>-0.26499638641291257</v>
      </c>
      <c r="D449" s="13">
        <f>'Cuadro Gral'!R449</f>
        <v>-0.1762114537444934</v>
      </c>
      <c r="E449" s="13">
        <f>'Cuadro Gral'!S449</f>
        <v>0.91657313879536106</v>
      </c>
      <c r="F449" s="13">
        <f>'Cuadro Gral'!T449</f>
        <v>1</v>
      </c>
      <c r="G449" s="13">
        <f>'Cuadro Gral'!U449</f>
        <v>2.3073753605273999</v>
      </c>
      <c r="H449" s="13">
        <f>'Cuadro Gral'!V449</f>
        <v>3.1856133590237636</v>
      </c>
      <c r="I449" s="13">
        <f>'Cuadro Gral'!W449</f>
        <v>4.1217117226330462</v>
      </c>
      <c r="J449" s="138"/>
      <c r="K449" s="289" t="s">
        <v>92</v>
      </c>
      <c r="L449" s="13">
        <f>'Cuadro Gral'!W449</f>
        <v>4.1217117226330462</v>
      </c>
      <c r="M449" s="13">
        <f>'Cuadro Gral'!X449</f>
        <v>5.1126516464471399</v>
      </c>
      <c r="N449" s="13">
        <f>'Cuadro Gral'!Y449</f>
        <v>7.1903379833348939</v>
      </c>
      <c r="O449" s="13">
        <f>'Cuadro Gral'!Z449</f>
        <v>5.8688147295742237</v>
      </c>
      <c r="P449" s="13">
        <f>'Cuadro Gral'!AA449</f>
        <v>4.9997340566991113</v>
      </c>
      <c r="Q449" s="13">
        <f>'Cuadro Gral'!AB449</f>
        <v>5.5382670426918219</v>
      </c>
      <c r="R449" s="13">
        <f>'Cuadro Gral'!AC449</f>
        <v>4.754744002864304</v>
      </c>
      <c r="S449" s="138"/>
      <c r="T449" s="197" t="s">
        <v>92</v>
      </c>
      <c r="U449" s="13">
        <f>'Cuadro Gral'!AC449</f>
        <v>4.754744002864304</v>
      </c>
      <c r="V449" s="13">
        <f>'Cuadro Gral'!AD449</f>
        <v>4.2420139896206042</v>
      </c>
      <c r="W449" s="13">
        <f>'Cuadro Gral'!AE449</f>
        <v>5.3684178725718255</v>
      </c>
      <c r="X449" s="13">
        <f>'Cuadro Gral'!AF449</f>
        <v>6.1106228715807971</v>
      </c>
      <c r="Y449" s="13">
        <f>'Cuadro Gral'!AG449</f>
        <v>4.7885586888978491</v>
      </c>
      <c r="Z449" s="13">
        <f>'Cuadro Gral'!AH449</f>
        <v>3.2643678160919536</v>
      </c>
      <c r="AA449" s="13">
        <f>'Cuadro Gral'!AI449</f>
        <v>3.0987162461266049</v>
      </c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</row>
    <row r="450" spans="1:45" x14ac:dyDescent="0.25">
      <c r="A450" s="288"/>
      <c r="B450" s="14" t="s">
        <v>20</v>
      </c>
      <c r="C450" s="13">
        <f>'Cuadro Gral'!Q450</f>
        <v>-0.26499638641291257</v>
      </c>
      <c r="D450" s="13">
        <f>'Cuadro Gral'!R450</f>
        <v>-0.48458149779735682</v>
      </c>
      <c r="E450" s="13">
        <f>'Cuadro Gral'!S450</f>
        <v>0.4863449307893753</v>
      </c>
      <c r="F450" s="13">
        <f>'Cuadro Gral'!T450</f>
        <v>0.61764705882352933</v>
      </c>
      <c r="G450" s="13">
        <f>'Cuadro Gral'!U450</f>
        <v>2.0464221947534682</v>
      </c>
      <c r="H450" s="13">
        <f>'Cuadro Gral'!V450</f>
        <v>2.8644829800899165</v>
      </c>
      <c r="I450" s="13">
        <f>'Cuadro Gral'!W450</f>
        <v>3.7337859134440534</v>
      </c>
      <c r="J450" s="138"/>
      <c r="K450" s="14" t="s">
        <v>20</v>
      </c>
      <c r="L450" s="13">
        <f>'Cuadro Gral'!W450</f>
        <v>3.7337859134440534</v>
      </c>
      <c r="M450" s="13">
        <f>'Cuadro Gral'!X450</f>
        <v>4.9176776429809363</v>
      </c>
      <c r="N450" s="13">
        <f>'Cuadro Gral'!Y450</f>
        <v>5.5519146147364484</v>
      </c>
      <c r="O450" s="13">
        <f>'Cuadro Gral'!Z450</f>
        <v>4.0736478711162256</v>
      </c>
      <c r="P450" s="13">
        <f>'Cuadro Gral'!AA450</f>
        <v>3.2764214669432477</v>
      </c>
      <c r="Q450" s="13">
        <f>'Cuadro Gral'!AB450</f>
        <v>3.3696392103471751</v>
      </c>
      <c r="R450" s="13">
        <f>'Cuadro Gral'!AC450</f>
        <v>3.494450411743645</v>
      </c>
      <c r="S450" s="138"/>
      <c r="T450" s="14" t="s">
        <v>20</v>
      </c>
      <c r="U450" s="13">
        <f>'Cuadro Gral'!AC450</f>
        <v>3.494450411743645</v>
      </c>
      <c r="V450" s="13">
        <f>'Cuadro Gral'!AD450</f>
        <v>3.0880314605292845</v>
      </c>
      <c r="W450" s="13">
        <f>'Cuadro Gral'!AE450</f>
        <v>4.3019848342950358</v>
      </c>
      <c r="X450" s="13">
        <f>'Cuadro Gral'!AF450</f>
        <v>5.2455234538064373</v>
      </c>
      <c r="Y450" s="13">
        <f>'Cuadro Gral'!AG450</f>
        <v>3.3702535398335032</v>
      </c>
      <c r="Z450" s="13">
        <f>'Cuadro Gral'!AH450</f>
        <v>2.6354022988505745</v>
      </c>
      <c r="AA450" s="13">
        <f>'Cuadro Gral'!AI450</f>
        <v>2.5232403718459495</v>
      </c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</row>
    <row r="451" spans="1:45" x14ac:dyDescent="0.25">
      <c r="A451" s="288"/>
      <c r="B451" s="31" t="s">
        <v>21</v>
      </c>
      <c r="C451" s="13">
        <f>'Cuadro Gral'!Q451</f>
        <v>0</v>
      </c>
      <c r="D451" s="13">
        <f>'Cuadro Gral'!R451</f>
        <v>0.22026431718061676</v>
      </c>
      <c r="E451" s="13">
        <f>'Cuadro Gral'!S451</f>
        <v>0.35540591096146651</v>
      </c>
      <c r="F451" s="13">
        <f>'Cuadro Gral'!T451</f>
        <v>0.27941176470588236</v>
      </c>
      <c r="G451" s="13">
        <f>'Cuadro Gral'!U451</f>
        <v>0.10987501716797143</v>
      </c>
      <c r="H451" s="13">
        <f>'Cuadro Gral'!V451</f>
        <v>0.15414258188824664</v>
      </c>
      <c r="I451" s="13">
        <f>'Cuadro Gral'!W451</f>
        <v>0.10910413383440416</v>
      </c>
      <c r="J451" s="138"/>
      <c r="K451" s="31" t="s">
        <v>21</v>
      </c>
      <c r="L451" s="13">
        <f>'Cuadro Gral'!W451</f>
        <v>0.10910413383440416</v>
      </c>
      <c r="M451" s="13">
        <f>'Cuadro Gral'!X451</f>
        <v>0.11915077989601386</v>
      </c>
      <c r="N451" s="13">
        <f>'Cuadro Gral'!Y451</f>
        <v>1.4418125643666324</v>
      </c>
      <c r="O451" s="13">
        <f>'Cuadro Gral'!Z451</f>
        <v>1.5266589950134253</v>
      </c>
      <c r="P451" s="13">
        <f>'Cuadro Gral'!AA451</f>
        <v>1.3350353704590181</v>
      </c>
      <c r="Q451" s="13">
        <f>'Cuadro Gral'!AB451</f>
        <v>1.4246815131770885</v>
      </c>
      <c r="R451" s="13">
        <f>'Cuadro Gral'!AC451</f>
        <v>0.7662012173290369</v>
      </c>
      <c r="S451" s="138"/>
      <c r="T451" s="31" t="s">
        <v>21</v>
      </c>
      <c r="U451" s="13">
        <f>'Cuadro Gral'!AC451</f>
        <v>0.7662012173290369</v>
      </c>
      <c r="V451" s="13">
        <f>'Cuadro Gral'!AD451</f>
        <v>0.62534248783160884</v>
      </c>
      <c r="W451" s="13">
        <f>'Cuadro Gral'!AE451</f>
        <v>0.59816923960001211</v>
      </c>
      <c r="X451" s="13">
        <f>'Cuadro Gral'!AF451</f>
        <v>0.37899593540591014</v>
      </c>
      <c r="Y451" s="13">
        <f>'Cuadro Gral'!AG451</f>
        <v>0.66646111519578777</v>
      </c>
      <c r="Z451" s="13">
        <f>'Cuadro Gral'!AH451</f>
        <v>0.14160919540229885</v>
      </c>
      <c r="AA451" s="13">
        <f>'Cuadro Gral'!AI451</f>
        <v>0.2278950043447609</v>
      </c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</row>
    <row r="452" spans="1:45" x14ac:dyDescent="0.25">
      <c r="A452" s="288"/>
      <c r="B452" s="31" t="s">
        <v>22</v>
      </c>
      <c r="C452" s="13">
        <f>'Cuadro Gral'!Q452</f>
        <v>0</v>
      </c>
      <c r="D452" s="13">
        <f>'Cuadro Gral'!R452</f>
        <v>8.8105726872246701E-2</v>
      </c>
      <c r="E452" s="13">
        <f>'Cuadro Gral'!S452</f>
        <v>7.4822297044519259E-2</v>
      </c>
      <c r="F452" s="13">
        <f>'Cuadro Gral'!T452</f>
        <v>0.10294117647058824</v>
      </c>
      <c r="G452" s="13">
        <f>'Cuadro Gral'!U452</f>
        <v>0.15107814860596072</v>
      </c>
      <c r="H452" s="13">
        <f>'Cuadro Gral'!V452</f>
        <v>0.16698779704560052</v>
      </c>
      <c r="I452" s="13">
        <f>'Cuadro Gral'!W452</f>
        <v>0.27882167535458841</v>
      </c>
      <c r="J452" s="138"/>
      <c r="K452" s="31" t="s">
        <v>22</v>
      </c>
      <c r="L452" s="13">
        <f>'Cuadro Gral'!W452</f>
        <v>0.27882167535458841</v>
      </c>
      <c r="M452" s="13">
        <f>'Cuadro Gral'!X452</f>
        <v>7.582322357019064E-2</v>
      </c>
      <c r="N452" s="13">
        <f>'Cuadro Gral'!Y452</f>
        <v>0.19661080423181349</v>
      </c>
      <c r="O452" s="13">
        <f>'Cuadro Gral'!Z452</f>
        <v>0.26850786344457228</v>
      </c>
      <c r="P452" s="13">
        <f>'Cuadro Gral'!AA452</f>
        <v>0.38827721929684589</v>
      </c>
      <c r="Q452" s="13">
        <f>'Cuadro Gral'!AB452</f>
        <v>0.74394631916755816</v>
      </c>
      <c r="R452" s="13">
        <f>'Cuadro Gral'!AC452</f>
        <v>0.49409237379162191</v>
      </c>
      <c r="S452" s="138"/>
      <c r="T452" s="31" t="s">
        <v>22</v>
      </c>
      <c r="U452" s="13">
        <f>'Cuadro Gral'!AC452</f>
        <v>0.49409237379162191</v>
      </c>
      <c r="V452" s="13">
        <f>'Cuadro Gral'!AD452</f>
        <v>0.52864004125971054</v>
      </c>
      <c r="W452" s="13">
        <f>'Cuadro Gral'!AE452</f>
        <v>0.46826379867677714</v>
      </c>
      <c r="X452" s="13">
        <f>'Cuadro Gral'!AF452</f>
        <v>0.48610348236844991</v>
      </c>
      <c r="Y452" s="13">
        <f>'Cuadro Gral'!AG452</f>
        <v>0.75184403386855769</v>
      </c>
      <c r="Z452" s="13">
        <f>'Cuadro Gral'!AH452</f>
        <v>0.48735632183908045</v>
      </c>
      <c r="AA452" s="13">
        <f>'Cuadro Gral'!AI452</f>
        <v>0.34758086993589427</v>
      </c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</row>
    <row r="453" spans="1:45" x14ac:dyDescent="0.25">
      <c r="A453" s="288"/>
      <c r="B453" s="197" t="s">
        <v>100</v>
      </c>
      <c r="C453" s="13">
        <f>'Cuadro Gral'!Q453</f>
        <v>8.4798843652132021</v>
      </c>
      <c r="D453" s="13">
        <f>'Cuadro Gral'!R453</f>
        <v>8.4140969162995596</v>
      </c>
      <c r="E453" s="13">
        <f>'Cuadro Gral'!S453</f>
        <v>9.3153759820426494</v>
      </c>
      <c r="F453" s="13">
        <f>'Cuadro Gral'!T453</f>
        <v>9.264705882352942</v>
      </c>
      <c r="G453" s="13">
        <f>'Cuadro Gral'!U453</f>
        <v>8.2955637961818436</v>
      </c>
      <c r="H453" s="13">
        <f>'Cuadro Gral'!V453</f>
        <v>9.9293513166345537</v>
      </c>
      <c r="I453" s="13">
        <f>'Cuadro Gral'!W453</f>
        <v>9.2859740574615106</v>
      </c>
      <c r="J453" s="138"/>
      <c r="K453" s="289" t="s">
        <v>100</v>
      </c>
      <c r="L453" s="13">
        <f>'Cuadro Gral'!W453</f>
        <v>9.2859740574615106</v>
      </c>
      <c r="M453" s="13">
        <f>'Cuadro Gral'!X453</f>
        <v>11.340987868284229</v>
      </c>
      <c r="N453" s="13">
        <f>'Cuadro Gral'!Y453</f>
        <v>11.768560996161408</v>
      </c>
      <c r="O453" s="13">
        <f>'Cuadro Gral'!Z453</f>
        <v>12.742616033755274</v>
      </c>
      <c r="P453" s="13">
        <f>'Cuadro Gral'!AA453</f>
        <v>12.297218233072709</v>
      </c>
      <c r="Q453" s="13">
        <f>'Cuadro Gral'!AB453</f>
        <v>14.285714285714285</v>
      </c>
      <c r="R453" s="13">
        <f>'Cuadro Gral'!AC453</f>
        <v>12.817758682420335</v>
      </c>
      <c r="S453" s="138"/>
      <c r="T453" s="197" t="s">
        <v>100</v>
      </c>
      <c r="U453" s="13">
        <f>'Cuadro Gral'!AC453</f>
        <v>12.817758682420335</v>
      </c>
      <c r="V453" s="13">
        <f>'Cuadro Gral'!AD453</f>
        <v>14.279727943783643</v>
      </c>
      <c r="W453" s="13">
        <f>'Cuadro Gral'!AE453</f>
        <v>15.899821757650825</v>
      </c>
      <c r="X453" s="13">
        <f>'Cuadro Gral'!AF453</f>
        <v>16.269361748873997</v>
      </c>
      <c r="Y453" s="13">
        <f>'Cuadro Gral'!AG453</f>
        <v>16.37928989872637</v>
      </c>
      <c r="Z453" s="13">
        <f>'Cuadro Gral'!AH453</f>
        <v>16.457931034482758</v>
      </c>
      <c r="AA453" s="13">
        <f>'Cuadro Gral'!AI453</f>
        <v>16.246126604692343</v>
      </c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</row>
    <row r="454" spans="1:45" x14ac:dyDescent="0.25">
      <c r="A454" s="288"/>
      <c r="B454" s="14" t="s">
        <v>20</v>
      </c>
      <c r="C454" s="13">
        <f>'Cuadro Gral'!Q454</f>
        <v>1.0118043844856661</v>
      </c>
      <c r="D454" s="13">
        <f>'Cuadro Gral'!R454</f>
        <v>1.0352422907488987</v>
      </c>
      <c r="E454" s="13">
        <f>'Cuadro Gral'!S454</f>
        <v>1.1410400299289187</v>
      </c>
      <c r="F454" s="13">
        <f>'Cuadro Gral'!T454</f>
        <v>0.77941176470588236</v>
      </c>
      <c r="G454" s="13">
        <f>'Cuadro Gral'!U454</f>
        <v>1.0300782859497322</v>
      </c>
      <c r="H454" s="13">
        <f>'Cuadro Gral'!V454</f>
        <v>1.2074502247912653</v>
      </c>
      <c r="I454" s="13">
        <f>'Cuadro Gral'!W454</f>
        <v>1.0304279306582615</v>
      </c>
      <c r="J454" s="138"/>
      <c r="K454" s="14" t="s">
        <v>20</v>
      </c>
      <c r="L454" s="13">
        <f>'Cuadro Gral'!W454</f>
        <v>1.0304279306582615</v>
      </c>
      <c r="M454" s="13">
        <f>'Cuadro Gral'!X454</f>
        <v>0.97487001733102241</v>
      </c>
      <c r="N454" s="13">
        <f>'Cuadro Gral'!Y454</f>
        <v>1.2452017601348186</v>
      </c>
      <c r="O454" s="13">
        <f>'Cuadro Gral'!Z454</f>
        <v>1.5496739547372458</v>
      </c>
      <c r="P454" s="13">
        <f>'Cuadro Gral'!AA454</f>
        <v>2.3190255837455456</v>
      </c>
      <c r="Q454" s="13">
        <f>'Cuadro Gral'!AB454</f>
        <v>2.3047748711465523</v>
      </c>
      <c r="R454" s="13">
        <f>'Cuadro Gral'!AC454</f>
        <v>2.1732903687790905</v>
      </c>
      <c r="S454" s="138"/>
      <c r="T454" s="14" t="s">
        <v>20</v>
      </c>
      <c r="U454" s="13">
        <f>'Cuadro Gral'!AC454</f>
        <v>2.1732903687790905</v>
      </c>
      <c r="V454" s="13">
        <f>'Cuadro Gral'!AD454</f>
        <v>2.6947748444702317</v>
      </c>
      <c r="W454" s="13">
        <f>'Cuadro Gral'!AE454</f>
        <v>2.5135192290263135</v>
      </c>
      <c r="X454" s="13">
        <f>'Cuadro Gral'!AF454</f>
        <v>1.249588047896298</v>
      </c>
      <c r="Y454" s="13">
        <f>'Cuadro Gral'!AG454</f>
        <v>1.0317102672959704</v>
      </c>
      <c r="Z454" s="13">
        <f>'Cuadro Gral'!AH454</f>
        <v>1.2119540229885057</v>
      </c>
      <c r="AA454" s="13">
        <f>'Cuadro Gral'!AI454</f>
        <v>1.2853934058006655</v>
      </c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</row>
    <row r="455" spans="1:45" x14ac:dyDescent="0.25">
      <c r="A455" s="288"/>
      <c r="B455" s="31" t="s">
        <v>21</v>
      </c>
      <c r="C455" s="13">
        <f>'Cuadro Gral'!Q455</f>
        <v>1.3008913514815708</v>
      </c>
      <c r="D455" s="13">
        <f>'Cuadro Gral'!R455</f>
        <v>1.2334801762114538</v>
      </c>
      <c r="E455" s="13">
        <f>'Cuadro Gral'!S455</f>
        <v>2.0763187429854097</v>
      </c>
      <c r="F455" s="13">
        <f>'Cuadro Gral'!T455</f>
        <v>3.3382352941176467</v>
      </c>
      <c r="G455" s="13">
        <f>'Cuadro Gral'!U455</f>
        <v>3.1589067435791791</v>
      </c>
      <c r="H455" s="13">
        <f>'Cuadro Gral'!V455</f>
        <v>3.6095054592164417</v>
      </c>
      <c r="I455" s="13">
        <f>'Cuadro Gral'!W455</f>
        <v>3.3216147411807491</v>
      </c>
      <c r="J455" s="138"/>
      <c r="K455" s="31" t="s">
        <v>21</v>
      </c>
      <c r="L455" s="13">
        <f>'Cuadro Gral'!W455</f>
        <v>3.3216147411807491</v>
      </c>
      <c r="M455" s="13">
        <f>'Cuadro Gral'!X455</f>
        <v>3.9319757365684578</v>
      </c>
      <c r="N455" s="13">
        <f>'Cuadro Gral'!Y455</f>
        <v>3.098960771463346</v>
      </c>
      <c r="O455" s="13">
        <f>'Cuadro Gral'!Z455</f>
        <v>3.5596471039509012</v>
      </c>
      <c r="P455" s="13">
        <f>'Cuadro Gral'!AA455</f>
        <v>2.7338971331312165</v>
      </c>
      <c r="Q455" s="13">
        <f>'Cuadro Gral'!AB455</f>
        <v>3.7294563843236408</v>
      </c>
      <c r="R455" s="13">
        <f>'Cuadro Gral'!AC455</f>
        <v>3.6913712853562477</v>
      </c>
      <c r="S455" s="138"/>
      <c r="T455" s="31" t="s">
        <v>21</v>
      </c>
      <c r="U455" s="13">
        <f>'Cuadro Gral'!AC455</f>
        <v>3.6913712853562477</v>
      </c>
      <c r="V455" s="13">
        <f>'Cuadro Gral'!AD455</f>
        <v>4.0808432453341075</v>
      </c>
      <c r="W455" s="13">
        <f>'Cuadro Gral'!AE455</f>
        <v>5.2626808857738441</v>
      </c>
      <c r="X455" s="13">
        <f>'Cuadro Gral'!AF455</f>
        <v>7.0224101944413935</v>
      </c>
      <c r="Y455" s="13">
        <f>'Cuadro Gral'!AG455</f>
        <v>7.143704195621754</v>
      </c>
      <c r="Z455" s="13">
        <f>'Cuadro Gral'!AH455</f>
        <v>7.4243678160919533</v>
      </c>
      <c r="AA455" s="13">
        <f>'Cuadro Gral'!AI455</f>
        <v>7.1647566114144245</v>
      </c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</row>
    <row r="456" spans="1:45" x14ac:dyDescent="0.25">
      <c r="A456" s="151"/>
      <c r="B456" s="31" t="s">
        <v>22</v>
      </c>
      <c r="C456" s="13">
        <f>'Cuadro Gral'!Q456</f>
        <v>6.167188629245965</v>
      </c>
      <c r="D456" s="13">
        <f>'Cuadro Gral'!R456</f>
        <v>6.1453744493392071</v>
      </c>
      <c r="E456" s="13">
        <f>'Cuadro Gral'!S456</f>
        <v>6.0980172091283205</v>
      </c>
      <c r="F456" s="13">
        <f>'Cuadro Gral'!T456</f>
        <v>5.1470588235294112</v>
      </c>
      <c r="G456" s="13">
        <f>'Cuadro Gral'!U456</f>
        <v>4.1065787666529321</v>
      </c>
      <c r="H456" s="13">
        <f>'Cuadro Gral'!V456</f>
        <v>5.1123956326268463</v>
      </c>
      <c r="I456" s="13">
        <f>'Cuadro Gral'!W456</f>
        <v>4.9339313856224996</v>
      </c>
      <c r="J456" s="138"/>
      <c r="K456" s="31" t="s">
        <v>22</v>
      </c>
      <c r="L456" s="13">
        <f>'Cuadro Gral'!W456</f>
        <v>4.9339313856224996</v>
      </c>
      <c r="M456" s="13">
        <f>'Cuadro Gral'!X456</f>
        <v>6.4341421143847484</v>
      </c>
      <c r="N456" s="13">
        <f>'Cuadro Gral'!Y456</f>
        <v>7.4243984645632439</v>
      </c>
      <c r="O456" s="13">
        <f>'Cuadro Gral'!Z456</f>
        <v>7.6332949750671268</v>
      </c>
      <c r="P456" s="13">
        <f>'Cuadro Gral'!AA456</f>
        <v>7.2442955161959475</v>
      </c>
      <c r="Q456" s="13">
        <f>'Cuadro Gral'!AB456</f>
        <v>8.251483030244092</v>
      </c>
      <c r="R456" s="13">
        <f>'Cuadro Gral'!AC456</f>
        <v>6.953097028284998</v>
      </c>
      <c r="S456" s="138"/>
      <c r="T456" s="31" t="s">
        <v>22</v>
      </c>
      <c r="U456" s="13">
        <f>'Cuadro Gral'!AC456</f>
        <v>6.953097028284998</v>
      </c>
      <c r="V456" s="13">
        <f>'Cuadro Gral'!AD456</f>
        <v>7.5041098539793056</v>
      </c>
      <c r="W456" s="13">
        <f>'Cuadro Gral'!AE456</f>
        <v>8.1236216428506687</v>
      </c>
      <c r="X456" s="13">
        <f>'Cuadro Gral'!AF456</f>
        <v>7.9973635065363062</v>
      </c>
      <c r="Y456" s="13">
        <f>'Cuadro Gral'!AG456</f>
        <v>8.2038754358086461</v>
      </c>
      <c r="Z456" s="13">
        <f>'Cuadro Gral'!AH456</f>
        <v>7.8216091954022984</v>
      </c>
      <c r="AA456" s="13">
        <f>'Cuadro Gral'!AI456</f>
        <v>7.7959765874772522</v>
      </c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</row>
    <row r="457" spans="1:45" x14ac:dyDescent="0.25">
      <c r="A457" s="288"/>
      <c r="B457" s="197" t="s">
        <v>96</v>
      </c>
      <c r="C457" s="13">
        <f>'Cuadro Gral'!Q457</f>
        <v>0.84317032040472173</v>
      </c>
      <c r="D457" s="13">
        <f>'Cuadro Gral'!R457</f>
        <v>1.277533039647577</v>
      </c>
      <c r="E457" s="13">
        <f>'Cuadro Gral'!S457</f>
        <v>0.84175084175084169</v>
      </c>
      <c r="F457" s="13">
        <f>'Cuadro Gral'!T457</f>
        <v>2.1764705882352939</v>
      </c>
      <c r="G457" s="13">
        <f>'Cuadro Gral'!U457</f>
        <v>0.98887515451174279</v>
      </c>
      <c r="H457" s="13">
        <f>'Cuadro Gral'!V457</f>
        <v>0.93770070648683357</v>
      </c>
      <c r="I457" s="13">
        <f>'Cuadro Gral'!W457</f>
        <v>0.58188871378348894</v>
      </c>
      <c r="J457" s="138"/>
      <c r="K457" s="289" t="s">
        <v>96</v>
      </c>
      <c r="L457" s="13">
        <f>'Cuadro Gral'!W457</f>
        <v>0.58188871378348894</v>
      </c>
      <c r="M457" s="13">
        <f>'Cuadro Gral'!X457</f>
        <v>0.57409012131715775</v>
      </c>
      <c r="N457" s="13">
        <f>'Cuadro Gral'!Y457</f>
        <v>1.9286583653215992</v>
      </c>
      <c r="O457" s="13">
        <f>'Cuadro Gral'!Z457</f>
        <v>2.094361334867664</v>
      </c>
      <c r="P457" s="13">
        <f>'Cuadro Gral'!AA457</f>
        <v>2.4254029041008458</v>
      </c>
      <c r="Q457" s="13">
        <f>'Cuadro Gral'!AB457</f>
        <v>3.1654186521443162</v>
      </c>
      <c r="R457" s="13">
        <f>'Cuadro Gral'!AC457</f>
        <v>2.9215896885069816</v>
      </c>
      <c r="S457" s="138"/>
      <c r="T457" s="197" t="s">
        <v>96</v>
      </c>
      <c r="U457" s="13">
        <f>'Cuadro Gral'!AC457</f>
        <v>2.9215896885069816</v>
      </c>
      <c r="V457" s="13">
        <f>'Cuadro Gral'!AD457</f>
        <v>3.2782129387873513</v>
      </c>
      <c r="W457" s="13">
        <f>'Cuadro Gral'!AE457</f>
        <v>3.2295096824869343</v>
      </c>
      <c r="X457" s="13">
        <f>'Cuadro Gral'!AF457</f>
        <v>2.4744589695704713</v>
      </c>
      <c r="Y457" s="13">
        <f>'Cuadro Gral'!AG457</f>
        <v>2.801034082015037</v>
      </c>
      <c r="Z457" s="13">
        <f>'Cuadro Gral'!AH457</f>
        <v>3.0105747126436784</v>
      </c>
      <c r="AA457" s="13">
        <f>'Cuadro Gral'!AI457</f>
        <v>3.3216926532552917</v>
      </c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</row>
    <row r="458" spans="1:45" x14ac:dyDescent="0.25">
      <c r="A458" s="288"/>
      <c r="B458" s="14" t="s">
        <v>20</v>
      </c>
      <c r="C458" s="13">
        <f>'Cuadro Gral'!Q458</f>
        <v>0.67453625632377734</v>
      </c>
      <c r="D458" s="13">
        <f>'Cuadro Gral'!R458</f>
        <v>0.61674008810572689</v>
      </c>
      <c r="E458" s="13">
        <f>'Cuadro Gral'!S458</f>
        <v>0.52375607931163481</v>
      </c>
      <c r="F458" s="13">
        <f>'Cuadro Gral'!T458</f>
        <v>1.8676470588235294</v>
      </c>
      <c r="G458" s="13">
        <f>'Cuadro Gral'!U458</f>
        <v>0.53564070869386071</v>
      </c>
      <c r="H458" s="13">
        <f>'Cuadro Gral'!V458</f>
        <v>0.4238921001926782</v>
      </c>
      <c r="I458" s="13">
        <f>'Cuadro Gral'!W458</f>
        <v>0.23033094920596434</v>
      </c>
      <c r="J458" s="138"/>
      <c r="K458" s="14" t="s">
        <v>20</v>
      </c>
      <c r="L458" s="13">
        <f>'Cuadro Gral'!W458</f>
        <v>0.23033094920596434</v>
      </c>
      <c r="M458" s="13">
        <f>'Cuadro Gral'!X458</f>
        <v>0.27079722703639514</v>
      </c>
      <c r="N458" s="13">
        <f>'Cuadro Gral'!Y458</f>
        <v>0.8894298286677278</v>
      </c>
      <c r="O458" s="13">
        <f>'Cuadro Gral'!Z458</f>
        <v>1.1123897199846566</v>
      </c>
      <c r="P458" s="13">
        <f>'Cuadro Gral'!AA458</f>
        <v>1.0424977394819424</v>
      </c>
      <c r="Q458" s="13">
        <f>'Cuadro Gral'!AB458</f>
        <v>1.6580764368374987</v>
      </c>
      <c r="R458" s="13">
        <f>'Cuadro Gral'!AC458</f>
        <v>1.288936627282492</v>
      </c>
      <c r="S458" s="138"/>
      <c r="T458" s="14" t="s">
        <v>20</v>
      </c>
      <c r="U458" s="13">
        <f>'Cuadro Gral'!AC458</f>
        <v>1.288936627282492</v>
      </c>
      <c r="V458" s="13">
        <f>'Cuadro Gral'!AD458</f>
        <v>1.5569093898075621</v>
      </c>
      <c r="W458" s="13">
        <f>'Cuadro Gral'!AE458</f>
        <v>1.0966436059333555</v>
      </c>
      <c r="X458" s="13">
        <f>'Cuadro Gral'!AF458</f>
        <v>0.74975282873777871</v>
      </c>
      <c r="Y458" s="13">
        <f>'Cuadro Gral'!AG458</f>
        <v>1.1431824111187534</v>
      </c>
      <c r="Z458" s="13">
        <f>'Cuadro Gral'!AH458</f>
        <v>1.1586206896551723</v>
      </c>
      <c r="AA458" s="13">
        <f>'Cuadro Gral'!AI458</f>
        <v>1.2853934058006655</v>
      </c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</row>
    <row r="459" spans="1:45" x14ac:dyDescent="0.25">
      <c r="A459" s="6"/>
      <c r="B459" s="31" t="s">
        <v>97</v>
      </c>
      <c r="C459" s="13">
        <f>'Cuadro Gral'!Q459</f>
        <v>0.16863406408094433</v>
      </c>
      <c r="D459" s="13">
        <f>'Cuadro Gral'!R459</f>
        <v>0.48458149779735682</v>
      </c>
      <c r="E459" s="13">
        <f>'Cuadro Gral'!S459</f>
        <v>0.11223344556677892</v>
      </c>
      <c r="F459" s="13">
        <f>'Cuadro Gral'!T459</f>
        <v>0.1176470588235294</v>
      </c>
      <c r="G459" s="13">
        <f>'Cuadro Gral'!U459</f>
        <v>0.3296250515039143</v>
      </c>
      <c r="H459" s="13">
        <f>'Cuadro Gral'!V459</f>
        <v>0.38535645472061658</v>
      </c>
      <c r="I459" s="13">
        <f>'Cuadro Gral'!W459</f>
        <v>0.20608558613165232</v>
      </c>
      <c r="J459" s="138"/>
      <c r="K459" s="31" t="s">
        <v>97</v>
      </c>
      <c r="L459" s="13">
        <f>'Cuadro Gral'!W459</f>
        <v>0.20608558613165232</v>
      </c>
      <c r="M459" s="13">
        <f>'Cuadro Gral'!X459</f>
        <v>0.10831889081455806</v>
      </c>
      <c r="N459" s="13">
        <f>'Cuadro Gral'!Y459</f>
        <v>0.29959741597228723</v>
      </c>
      <c r="O459" s="13">
        <f>'Cuadro Gral'!Z459</f>
        <v>0.64441887226697359</v>
      </c>
      <c r="P459" s="13">
        <f>'Cuadro Gral'!AA459</f>
        <v>0.51593000372320619</v>
      </c>
      <c r="Q459" s="13">
        <f>'Cuadro Gral'!AB459</f>
        <v>0.58348730915102598</v>
      </c>
      <c r="R459" s="13">
        <f>'Cuadro Gral'!AC459</f>
        <v>0.63014679556032938</v>
      </c>
      <c r="S459" s="138"/>
      <c r="T459" s="31" t="s">
        <v>97</v>
      </c>
      <c r="U459" s="13">
        <f>'Cuadro Gral'!AC459</f>
        <v>0.63014679556032938</v>
      </c>
      <c r="V459" s="13">
        <f>'Cuadro Gral'!AD459</f>
        <v>0.8316410405183251</v>
      </c>
      <c r="W459" s="13">
        <f>'Cuadro Gral'!AE459</f>
        <v>0.86704329174345174</v>
      </c>
      <c r="X459" s="13">
        <f>'Cuadro Gral'!AF459</f>
        <v>0.45864000878831157</v>
      </c>
      <c r="Y459" s="13">
        <f>'Cuadro Gral'!AG459</f>
        <v>0.32255769276379764</v>
      </c>
      <c r="Z459" s="13">
        <f>'Cuadro Gral'!AH459</f>
        <v>0.53333333333333333</v>
      </c>
      <c r="AA459" s="13">
        <f>'Cuadro Gral'!AI459</f>
        <v>0.56072008263243323</v>
      </c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</row>
    <row r="460" spans="1:45" x14ac:dyDescent="0.25">
      <c r="A460" s="288"/>
      <c r="B460" s="31" t="s">
        <v>98</v>
      </c>
      <c r="C460" s="13">
        <f>'Cuadro Gral'!Q460</f>
        <v>0</v>
      </c>
      <c r="D460" s="13">
        <f>'Cuadro Gral'!R460</f>
        <v>0.1762114537444934</v>
      </c>
      <c r="E460" s="13">
        <f>'Cuadro Gral'!S460</f>
        <v>0.20576131687242799</v>
      </c>
      <c r="F460" s="13">
        <f>'Cuadro Gral'!T460</f>
        <v>0.19117647058823531</v>
      </c>
      <c r="G460" s="13">
        <f>'Cuadro Gral'!U460</f>
        <v>0.12360939431396785</v>
      </c>
      <c r="H460" s="13">
        <f>'Cuadro Gral'!V460</f>
        <v>0.12845215157353884</v>
      </c>
      <c r="I460" s="13">
        <f>'Cuadro Gral'!W460</f>
        <v>0.14547217844587224</v>
      </c>
      <c r="J460" s="138"/>
      <c r="K460" s="31" t="s">
        <v>98</v>
      </c>
      <c r="L460" s="13">
        <f>'Cuadro Gral'!W460</f>
        <v>0.14547217844587224</v>
      </c>
      <c r="M460" s="13">
        <f>'Cuadro Gral'!X460</f>
        <v>0.1949740034662045</v>
      </c>
      <c r="N460" s="13">
        <f>'Cuadro Gral'!Y460</f>
        <v>0.7396311206815841</v>
      </c>
      <c r="O460" s="13">
        <f>'Cuadro Gral'!Z460</f>
        <v>0.33755274261603374</v>
      </c>
      <c r="P460" s="13">
        <f>'Cuadro Gral'!AA460</f>
        <v>0.86697516089569693</v>
      </c>
      <c r="Q460" s="13">
        <f>'Cuadro Gral'!AB460</f>
        <v>0.92385490615579124</v>
      </c>
      <c r="R460" s="13">
        <f>'Cuadro Gral'!AC460</f>
        <v>1.0025062656641603</v>
      </c>
      <c r="S460" s="138"/>
      <c r="T460" s="31" t="s">
        <v>98</v>
      </c>
      <c r="U460" s="13">
        <f>'Cuadro Gral'!AC460</f>
        <v>1.0025062656641603</v>
      </c>
      <c r="V460" s="13">
        <f>'Cuadro Gral'!AD460</f>
        <v>0.889662508461464</v>
      </c>
      <c r="W460" s="13">
        <f>'Cuadro Gral'!AE460</f>
        <v>1.2658227848101267</v>
      </c>
      <c r="X460" s="13">
        <f>'Cuadro Gral'!AF460</f>
        <v>1.2660661320443811</v>
      </c>
      <c r="Y460" s="13">
        <f>'Cuadro Gral'!AG460</f>
        <v>1.3352939781324857</v>
      </c>
      <c r="Z460" s="13">
        <f>'Cuadro Gral'!AH460</f>
        <v>1.3186206896551724</v>
      </c>
      <c r="AA460" s="13">
        <f>'Cuadro Gral'!AI460</f>
        <v>1.4755791648221928</v>
      </c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</row>
    <row r="461" spans="1:45" x14ac:dyDescent="0.25">
      <c r="A461" s="288"/>
      <c r="B461" s="197" t="s">
        <v>99</v>
      </c>
      <c r="C461" s="13">
        <f>'Cuadro Gral'!Q461</f>
        <v>9.05805829920501</v>
      </c>
      <c r="D461" s="13">
        <f>'Cuadro Gral'!R461</f>
        <v>9.5154185022026443</v>
      </c>
      <c r="E461" s="13">
        <f>'Cuadro Gral'!S461</f>
        <v>11.073699962588851</v>
      </c>
      <c r="F461" s="13">
        <f>'Cuadro Gral'!T461</f>
        <v>12.441176470588236</v>
      </c>
      <c r="G461" s="13">
        <f>'Cuadro Gral'!U461</f>
        <v>11.591814311220986</v>
      </c>
      <c r="H461" s="13">
        <f>'Cuadro Gral'!V461</f>
        <v>14.052665382145152</v>
      </c>
      <c r="I461" s="13">
        <f>'Cuadro Gral'!W461</f>
        <v>13.989574493878045</v>
      </c>
      <c r="J461" s="138"/>
      <c r="K461" s="289" t="s">
        <v>99</v>
      </c>
      <c r="L461" s="13">
        <f>'Cuadro Gral'!W461</f>
        <v>13.989574493878045</v>
      </c>
      <c r="M461" s="13">
        <f>'Cuadro Gral'!X461</f>
        <v>17.027729636048527</v>
      </c>
      <c r="N461" s="13">
        <f>'Cuadro Gral'!Y461</f>
        <v>20.8875573448179</v>
      </c>
      <c r="O461" s="13">
        <f>'Cuadro Gral'!Z461</f>
        <v>20.705792098197161</v>
      </c>
      <c r="P461" s="13">
        <f>'Cuadro Gral'!AA461</f>
        <v>19.722355193872669</v>
      </c>
      <c r="Q461" s="13">
        <f>'Cuadro Gral'!AB461</f>
        <v>22.989399980550424</v>
      </c>
      <c r="R461" s="13">
        <f>'Cuadro Gral'!AC461</f>
        <v>20.494092373791624</v>
      </c>
      <c r="S461" s="138"/>
      <c r="T461" s="197" t="s">
        <v>99</v>
      </c>
      <c r="U461" s="13">
        <f>'Cuadro Gral'!AC461</f>
        <v>20.494092373791624</v>
      </c>
      <c r="V461" s="13">
        <f>'Cuadro Gral'!AD461</f>
        <v>21.799954872191599</v>
      </c>
      <c r="W461" s="13">
        <f>'Cuadro Gral'!AE461</f>
        <v>24.497749312709587</v>
      </c>
      <c r="X461" s="13">
        <f>'Cuadro Gral'!AF461</f>
        <v>24.854443590025266</v>
      </c>
      <c r="Y461" s="13">
        <f>'Cuadro Gral'!AG461</f>
        <v>23.968882669639257</v>
      </c>
      <c r="Z461" s="13">
        <f>'Cuadro Gral'!AH461</f>
        <v>22.732873563218391</v>
      </c>
      <c r="AA461" s="13">
        <f>'Cuadro Gral'!AI461</f>
        <v>22.666535504074236</v>
      </c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</row>
    <row r="462" spans="1:45" x14ac:dyDescent="0.25">
      <c r="A462" s="288"/>
      <c r="B462" s="14" t="s">
        <v>20</v>
      </c>
      <c r="C462" s="13">
        <f>'Cuadro Gral'!Q462</f>
        <v>1.4213442543965309</v>
      </c>
      <c r="D462" s="13">
        <f>'Cuadro Gral'!R462</f>
        <v>1.1674008810572687</v>
      </c>
      <c r="E462" s="13">
        <f>'Cuadro Gral'!S462</f>
        <v>2.1511410400299287</v>
      </c>
      <c r="F462" s="13">
        <f>'Cuadro Gral'!T462</f>
        <v>3.2647058823529411</v>
      </c>
      <c r="G462" s="13">
        <f>'Cuadro Gral'!U462</f>
        <v>3.6121411893970605</v>
      </c>
      <c r="H462" s="13">
        <f>'Cuadro Gral'!V462</f>
        <v>4.4958253050738595</v>
      </c>
      <c r="I462" s="13">
        <f>'Cuadro Gral'!W462</f>
        <v>4.9945447933082798</v>
      </c>
      <c r="J462" s="138"/>
      <c r="K462" s="14" t="s">
        <v>20</v>
      </c>
      <c r="L462" s="13">
        <f>'Cuadro Gral'!W462</f>
        <v>4.9945447933082798</v>
      </c>
      <c r="M462" s="13">
        <f>'Cuadro Gral'!X462</f>
        <v>6.1633448873483534</v>
      </c>
      <c r="N462" s="13">
        <f>'Cuadro Gral'!Y462</f>
        <v>7.6865462035389953</v>
      </c>
      <c r="O462" s="13">
        <f>'Cuadro Gral'!Z462</f>
        <v>6.7357115458381287</v>
      </c>
      <c r="P462" s="13">
        <f>'Cuadro Gral'!AA462</f>
        <v>6.6379447901707351</v>
      </c>
      <c r="Q462" s="13">
        <f>'Cuadro Gral'!AB462</f>
        <v>7.3324905183312268</v>
      </c>
      <c r="R462" s="13">
        <f>'Cuadro Gral'!AC462</f>
        <v>6.9566774078052269</v>
      </c>
      <c r="S462" s="138"/>
      <c r="T462" s="14" t="s">
        <v>20</v>
      </c>
      <c r="U462" s="13">
        <f>'Cuadro Gral'!AC462</f>
        <v>6.9566774078052269</v>
      </c>
      <c r="V462" s="13">
        <f>'Cuadro Gral'!AD462</f>
        <v>7.3397156948070776</v>
      </c>
      <c r="W462" s="13">
        <f>'Cuadro Gral'!AE462</f>
        <v>7.9121476692547059</v>
      </c>
      <c r="X462" s="13">
        <f>'Cuadro Gral'!AF462</f>
        <v>7.2448643304405147</v>
      </c>
      <c r="Y462" s="13">
        <f>'Cuadro Gral'!AG462</f>
        <v>5.5451462182482274</v>
      </c>
      <c r="Z462" s="13">
        <f>'Cuadro Gral'!AH462</f>
        <v>5.0059770114942532</v>
      </c>
      <c r="AA462" s="13">
        <f>'Cuadro Gral'!AI462</f>
        <v>5.094027183447281</v>
      </c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</row>
    <row r="463" spans="1:45" x14ac:dyDescent="0.25">
      <c r="A463" s="6"/>
      <c r="B463" s="31" t="s">
        <v>21</v>
      </c>
      <c r="C463" s="13">
        <f>'Cuadro Gral'!Q463</f>
        <v>1.469525415562515</v>
      </c>
      <c r="D463" s="13">
        <f>'Cuadro Gral'!R463</f>
        <v>1.9383259911894273</v>
      </c>
      <c r="E463" s="13">
        <f>'Cuadro Gral'!S463</f>
        <v>2.543958099513655</v>
      </c>
      <c r="F463" s="13">
        <f>'Cuadro Gral'!T463</f>
        <v>3.7352941176470589</v>
      </c>
      <c r="G463" s="13">
        <f>'Cuadro Gral'!U463</f>
        <v>3.598406812251064</v>
      </c>
      <c r="H463" s="13">
        <f>'Cuadro Gral'!V463</f>
        <v>4.149004495825305</v>
      </c>
      <c r="I463" s="13">
        <f>'Cuadro Gral'!W463</f>
        <v>3.6368044611468058</v>
      </c>
      <c r="J463" s="138"/>
      <c r="K463" s="31" t="s">
        <v>21</v>
      </c>
      <c r="L463" s="13">
        <f>'Cuadro Gral'!W463</f>
        <v>3.6368044611468058</v>
      </c>
      <c r="M463" s="13">
        <f>'Cuadro Gral'!X463</f>
        <v>4.1594454072790299</v>
      </c>
      <c r="N463" s="13">
        <f>'Cuadro Gral'!Y463</f>
        <v>4.8403707518022658</v>
      </c>
      <c r="O463" s="13">
        <f>'Cuadro Gral'!Z463</f>
        <v>5.7307249712313002</v>
      </c>
      <c r="P463" s="13">
        <f>'Cuadro Gral'!AA463</f>
        <v>4.5848625073134404</v>
      </c>
      <c r="Q463" s="13">
        <f>'Cuadro Gral'!AB463</f>
        <v>5.7376252066517548</v>
      </c>
      <c r="R463" s="13">
        <f>'Cuadro Gral'!AC463</f>
        <v>5.0877192982456139</v>
      </c>
      <c r="S463" s="138"/>
      <c r="T463" s="31" t="s">
        <v>21</v>
      </c>
      <c r="U463" s="13">
        <f>'Cuadro Gral'!AC463</f>
        <v>5.0877192982456139</v>
      </c>
      <c r="V463" s="13">
        <f>'Cuadro Gral'!AD463</f>
        <v>5.5378267736840412</v>
      </c>
      <c r="W463" s="13">
        <f>'Cuadro Gral'!AE463</f>
        <v>6.7278934171173077</v>
      </c>
      <c r="X463" s="13">
        <f>'Cuadro Gral'!AF463</f>
        <v>7.8600461386356155</v>
      </c>
      <c r="Y463" s="13">
        <f>'Cuadro Gral'!AG463</f>
        <v>8.13272300358134</v>
      </c>
      <c r="Z463" s="13">
        <f>'Cuadro Gral'!AH463</f>
        <v>8.0993103448275861</v>
      </c>
      <c r="AA463" s="13">
        <f>'Cuadro Gral'!AI463</f>
        <v>7.9533716983916189</v>
      </c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</row>
    <row r="464" spans="1:45" x14ac:dyDescent="0.25">
      <c r="A464" s="288"/>
      <c r="B464" s="51" t="s">
        <v>22</v>
      </c>
      <c r="C464" s="42">
        <f>'Cuadro Gral'!Q464</f>
        <v>6.167188629245965</v>
      </c>
      <c r="D464" s="42">
        <f>'Cuadro Gral'!R464</f>
        <v>6.4096916299559474</v>
      </c>
      <c r="E464" s="42">
        <f>'Cuadro Gral'!S464</f>
        <v>6.378600823045268</v>
      </c>
      <c r="F464" s="42">
        <f>'Cuadro Gral'!T464</f>
        <v>5.4411764705882355</v>
      </c>
      <c r="G464" s="42">
        <f>'Cuadro Gral'!U464</f>
        <v>4.3812663095728608</v>
      </c>
      <c r="H464" s="42">
        <f>'Cuadro Gral'!V464</f>
        <v>5.407835581245986</v>
      </c>
      <c r="I464" s="42">
        <f>'Cuadro Gral'!W464</f>
        <v>5.3582252394229606</v>
      </c>
      <c r="J464" s="138"/>
      <c r="K464" s="51" t="s">
        <v>22</v>
      </c>
      <c r="L464" s="42">
        <f>'Cuadro Gral'!W464</f>
        <v>5.3582252394229606</v>
      </c>
      <c r="M464" s="42">
        <f>'Cuadro Gral'!X464</f>
        <v>6.7049393414211442</v>
      </c>
      <c r="N464" s="42">
        <f>'Cuadro Gral'!Y464</f>
        <v>8.3606403894766412</v>
      </c>
      <c r="O464" s="42">
        <f>'Cuadro Gral'!Z464</f>
        <v>8.2393555811277324</v>
      </c>
      <c r="P464" s="42">
        <f>'Cuadro Gral'!AA464</f>
        <v>8.4995478963884903</v>
      </c>
      <c r="Q464" s="42">
        <f>'Cuadro Gral'!AB464</f>
        <v>9.9192842555674421</v>
      </c>
      <c r="R464" s="42">
        <f>'Cuadro Gral'!AC464</f>
        <v>8.4496956677407802</v>
      </c>
      <c r="S464" s="138"/>
      <c r="T464" s="51" t="s">
        <v>22</v>
      </c>
      <c r="U464" s="42">
        <f>'Cuadro Gral'!AC464</f>
        <v>8.4496956677407802</v>
      </c>
      <c r="V464" s="42">
        <f>'Cuadro Gral'!AD464</f>
        <v>8.9224124037004806</v>
      </c>
      <c r="W464" s="42">
        <f>'Cuadro Gral'!AE464</f>
        <v>9.8577082263375733</v>
      </c>
      <c r="X464" s="42">
        <f>'Cuadro Gral'!AF464</f>
        <v>9.7495331209491365</v>
      </c>
      <c r="Y464" s="42">
        <f>'Cuadro Gral'!AG464</f>
        <v>10.291013447809691</v>
      </c>
      <c r="Z464" s="42">
        <f>'Cuadro Gral'!AH464</f>
        <v>9.6275862068965523</v>
      </c>
      <c r="AA464" s="42">
        <f>'Cuadro Gral'!AI464</f>
        <v>9.6191366222353381</v>
      </c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</row>
    <row r="465" spans="1:45" x14ac:dyDescent="0.25">
      <c r="A465" s="288"/>
      <c r="J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</row>
    <row r="466" spans="1:45" x14ac:dyDescent="0.25">
      <c r="A466" s="323"/>
      <c r="J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</row>
    <row r="467" spans="1:45" x14ac:dyDescent="0.25">
      <c r="A467" s="6"/>
      <c r="B467" s="291"/>
      <c r="C467" s="292"/>
      <c r="D467" s="293"/>
      <c r="E467" s="293"/>
      <c r="F467" s="293"/>
      <c r="G467" s="293"/>
      <c r="H467" s="293"/>
      <c r="I467" s="293"/>
      <c r="J467" s="293"/>
      <c r="K467" s="291"/>
      <c r="L467" s="293"/>
      <c r="M467" s="293"/>
      <c r="N467" s="293"/>
      <c r="O467" s="293"/>
      <c r="P467" s="293"/>
      <c r="Q467" s="293"/>
      <c r="R467" s="293"/>
      <c r="S467" s="293"/>
      <c r="T467" s="291"/>
      <c r="U467" s="293"/>
      <c r="V467" s="293"/>
      <c r="W467" s="294"/>
      <c r="X467" s="295"/>
      <c r="Y467" s="295"/>
      <c r="Z467" s="295"/>
      <c r="AA467" s="295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</row>
    <row r="468" spans="1:45" x14ac:dyDescent="0.25">
      <c r="A468" s="151"/>
      <c r="B468" s="34"/>
      <c r="C468" s="31"/>
      <c r="D468" s="32"/>
      <c r="E468" s="32"/>
      <c r="F468" s="32"/>
      <c r="G468" s="32"/>
      <c r="H468" s="32"/>
      <c r="I468" s="32"/>
      <c r="J468" s="32"/>
      <c r="K468" s="34"/>
      <c r="L468" s="32"/>
      <c r="M468" s="32"/>
      <c r="N468" s="32"/>
      <c r="O468" s="32"/>
      <c r="P468" s="32"/>
      <c r="Q468" s="32"/>
      <c r="R468" s="32"/>
      <c r="S468" s="32"/>
      <c r="T468" s="34"/>
      <c r="U468" s="32"/>
      <c r="V468" s="3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</row>
    <row r="469" spans="1:45" x14ac:dyDescent="0.25">
      <c r="A469" s="151"/>
      <c r="J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</row>
    <row r="470" spans="1:45" x14ac:dyDescent="0.25">
      <c r="S470" s="116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</row>
    <row r="471" spans="1:45" x14ac:dyDescent="0.25">
      <c r="S471" s="116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</row>
    <row r="472" spans="1:45" x14ac:dyDescent="0.25">
      <c r="S472" s="116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</row>
    <row r="473" spans="1:45" x14ac:dyDescent="0.25">
      <c r="S473" s="116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</row>
    <row r="474" spans="1:45" x14ac:dyDescent="0.25">
      <c r="S474" s="116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</row>
    <row r="475" spans="1:45" x14ac:dyDescent="0.25">
      <c r="S475" s="116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</row>
    <row r="476" spans="1:45" x14ac:dyDescent="0.25">
      <c r="S476" s="79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</row>
    <row r="477" spans="1:45" x14ac:dyDescent="0.25">
      <c r="S477" s="79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</row>
    <row r="478" spans="1:45" x14ac:dyDescent="0.25">
      <c r="S478" s="118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</row>
    <row r="479" spans="1:45" x14ac:dyDescent="0.25">
      <c r="S479" s="118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</row>
    <row r="480" spans="1:45" x14ac:dyDescent="0.25">
      <c r="S480" s="118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</row>
    <row r="481" spans="2:45" x14ac:dyDescent="0.25">
      <c r="S481" s="118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</row>
    <row r="482" spans="2:45" x14ac:dyDescent="0.25">
      <c r="S482" s="196"/>
      <c r="AB482" s="217"/>
      <c r="AC482" s="217"/>
      <c r="AD482" s="217"/>
      <c r="AE482" s="217"/>
      <c r="AF482" s="217"/>
      <c r="AG482" s="217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</row>
    <row r="483" spans="2:45" x14ac:dyDescent="0.25">
      <c r="S483" s="12"/>
      <c r="AB483" s="217"/>
      <c r="AC483" s="217"/>
      <c r="AD483" s="217"/>
      <c r="AE483" s="217"/>
      <c r="AF483" s="217"/>
      <c r="AG483" s="217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</row>
    <row r="484" spans="2:45" x14ac:dyDescent="0.25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</row>
    <row r="485" spans="2:45" x14ac:dyDescent="0.25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</row>
    <row r="486" spans="2:45" x14ac:dyDescent="0.25">
      <c r="B486" s="196"/>
      <c r="C486" s="196"/>
      <c r="D486" s="196"/>
      <c r="E486" s="196"/>
      <c r="F486" s="196"/>
      <c r="G486" s="196"/>
      <c r="H486" s="196"/>
      <c r="I486" s="196"/>
      <c r="J486" s="288"/>
      <c r="K486" s="288"/>
      <c r="L486" s="288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</row>
    <row r="487" spans="2:45" x14ac:dyDescent="0.25">
      <c r="B487" s="196"/>
      <c r="C487" s="196"/>
      <c r="D487" s="196"/>
      <c r="E487" s="196"/>
      <c r="F487" s="196"/>
      <c r="G487" s="196"/>
      <c r="H487" s="196"/>
      <c r="I487" s="196"/>
      <c r="J487" s="288"/>
      <c r="K487" s="288"/>
      <c r="L487" s="288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</row>
    <row r="488" spans="2:45" x14ac:dyDescent="0.25">
      <c r="B488" s="196"/>
      <c r="C488" s="196"/>
      <c r="D488" s="196"/>
      <c r="E488" s="196"/>
      <c r="F488" s="196"/>
      <c r="G488" s="196"/>
      <c r="H488" s="196"/>
      <c r="I488" s="196"/>
      <c r="J488" s="288"/>
      <c r="K488" s="288"/>
      <c r="L488" s="288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</row>
    <row r="489" spans="2:45" x14ac:dyDescent="0.25">
      <c r="B489" s="196"/>
      <c r="C489" s="196"/>
      <c r="D489" s="196"/>
      <c r="E489" s="196"/>
      <c r="F489" s="196"/>
      <c r="G489" s="196"/>
      <c r="H489" s="196"/>
      <c r="I489" s="196"/>
      <c r="J489" s="288"/>
      <c r="K489" s="288"/>
      <c r="L489" s="288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</row>
    <row r="490" spans="2:45" x14ac:dyDescent="0.25">
      <c r="B490" s="196"/>
      <c r="C490" s="196"/>
      <c r="D490" s="196"/>
      <c r="E490" s="196"/>
      <c r="F490" s="196"/>
      <c r="G490" s="196"/>
      <c r="H490" s="196"/>
      <c r="I490" s="196"/>
      <c r="J490" s="288"/>
      <c r="K490" s="288"/>
      <c r="L490" s="288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</row>
    <row r="491" spans="2:45" x14ac:dyDescent="0.25">
      <c r="B491" s="196"/>
      <c r="C491" s="196"/>
      <c r="D491" s="196"/>
      <c r="E491" s="196"/>
      <c r="F491" s="196"/>
      <c r="G491" s="196"/>
      <c r="H491" s="196"/>
      <c r="I491" s="196"/>
      <c r="J491" s="288"/>
      <c r="K491" s="288"/>
      <c r="L491" s="288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</row>
    <row r="492" spans="2:45" x14ac:dyDescent="0.25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</row>
    <row r="493" spans="2:45" x14ac:dyDescent="0.25">
      <c r="B493" s="196"/>
      <c r="C493" s="196"/>
      <c r="D493" s="196"/>
      <c r="E493" s="196"/>
      <c r="F493" s="196"/>
      <c r="G493" s="196"/>
      <c r="H493" s="196"/>
      <c r="I493" s="196"/>
      <c r="J493" s="288"/>
      <c r="K493" s="288"/>
      <c r="L493" s="288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</row>
    <row r="494" spans="2:45" x14ac:dyDescent="0.25">
      <c r="B494" s="196"/>
      <c r="C494" s="196"/>
      <c r="D494" s="196"/>
      <c r="E494" s="196"/>
      <c r="F494" s="196"/>
      <c r="G494" s="196"/>
      <c r="H494" s="196"/>
      <c r="I494" s="196"/>
      <c r="J494" s="288"/>
      <c r="K494" s="288"/>
      <c r="L494" s="288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</row>
    <row r="495" spans="2:45" x14ac:dyDescent="0.25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</row>
    <row r="496" spans="2:45" x14ac:dyDescent="0.25">
      <c r="B496" s="196"/>
      <c r="C496" s="196"/>
      <c r="D496" s="196"/>
      <c r="E496" s="196"/>
      <c r="F496" s="196"/>
      <c r="G496" s="196"/>
      <c r="H496" s="196"/>
      <c r="I496" s="196"/>
      <c r="J496" s="288"/>
      <c r="K496" s="288"/>
      <c r="L496" s="288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</row>
    <row r="497" spans="2:45" x14ac:dyDescent="0.25">
      <c r="B497" s="196"/>
      <c r="C497" s="196"/>
      <c r="D497" s="196"/>
      <c r="E497" s="196"/>
      <c r="F497" s="196"/>
      <c r="G497" s="196"/>
      <c r="H497" s="196"/>
      <c r="I497" s="196"/>
      <c r="J497" s="288"/>
      <c r="K497" s="288"/>
      <c r="L497" s="288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</row>
    <row r="498" spans="2:45" x14ac:dyDescent="0.25">
      <c r="B498" s="196"/>
      <c r="C498" s="196"/>
      <c r="D498" s="196"/>
      <c r="E498" s="196"/>
      <c r="F498" s="196"/>
      <c r="G498" s="196"/>
      <c r="H498" s="196"/>
      <c r="I498" s="196"/>
      <c r="J498" s="288"/>
      <c r="K498" s="288"/>
      <c r="L498" s="288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</row>
    <row r="499" spans="2:45" x14ac:dyDescent="0.25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</row>
    <row r="500" spans="2:45" x14ac:dyDescent="0.25">
      <c r="B500" s="348"/>
      <c r="C500" s="348"/>
      <c r="D500" s="348"/>
      <c r="E500" s="348"/>
      <c r="F500" s="348"/>
      <c r="G500" s="348"/>
      <c r="H500" s="348"/>
      <c r="I500" s="348"/>
      <c r="J500" s="348"/>
      <c r="K500" s="348"/>
      <c r="L500" s="348"/>
      <c r="M500" s="348"/>
      <c r="N500" s="348"/>
      <c r="O500" s="348"/>
      <c r="P500" s="348"/>
      <c r="Q500" s="348"/>
      <c r="R500" s="348"/>
      <c r="S500" s="348"/>
      <c r="T500" s="348"/>
      <c r="U500" s="348"/>
      <c r="V500" s="348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</row>
    <row r="501" spans="2:45" x14ac:dyDescent="0.25">
      <c r="B501" s="196"/>
      <c r="C501" s="196"/>
      <c r="D501" s="196"/>
      <c r="E501" s="196"/>
      <c r="F501" s="196"/>
      <c r="G501" s="196"/>
      <c r="H501" s="196"/>
      <c r="I501" s="196"/>
      <c r="J501" s="288"/>
      <c r="K501" s="288"/>
      <c r="L501" s="288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</row>
    <row r="502" spans="2:45" x14ac:dyDescent="0.25">
      <c r="B502" s="196"/>
      <c r="C502" s="196"/>
      <c r="D502" s="196"/>
      <c r="E502" s="196"/>
      <c r="F502" s="196"/>
      <c r="G502" s="196"/>
      <c r="H502" s="196"/>
      <c r="I502" s="196"/>
      <c r="J502" s="288"/>
      <c r="K502" s="288"/>
      <c r="L502" s="288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</row>
    <row r="503" spans="2:45" x14ac:dyDescent="0.25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</row>
    <row r="504" spans="2:45" x14ac:dyDescent="0.25">
      <c r="B504" s="196"/>
      <c r="C504" s="196"/>
      <c r="D504" s="196"/>
      <c r="E504" s="196"/>
      <c r="F504" s="196"/>
      <c r="G504" s="196"/>
      <c r="H504" s="196"/>
      <c r="I504" s="196"/>
      <c r="J504" s="288"/>
      <c r="K504" s="288"/>
      <c r="L504" s="288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</row>
    <row r="505" spans="2:45" x14ac:dyDescent="0.25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</row>
    <row r="506" spans="2:45" x14ac:dyDescent="0.25">
      <c r="B506" s="196"/>
      <c r="C506" s="196"/>
      <c r="D506" s="196"/>
      <c r="E506" s="196"/>
      <c r="F506" s="196"/>
      <c r="G506" s="196"/>
      <c r="H506" s="196"/>
      <c r="I506" s="196"/>
      <c r="J506" s="288"/>
      <c r="K506" s="288"/>
      <c r="L506" s="288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</row>
    <row r="507" spans="2:45" x14ac:dyDescent="0.25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</row>
    <row r="508" spans="2:45" x14ac:dyDescent="0.25">
      <c r="B508" s="196"/>
      <c r="C508" s="196"/>
      <c r="D508" s="196"/>
      <c r="E508" s="196"/>
      <c r="F508" s="196"/>
      <c r="G508" s="196"/>
      <c r="H508" s="196"/>
      <c r="I508" s="196"/>
      <c r="J508" s="288"/>
      <c r="K508" s="288"/>
      <c r="L508" s="288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</row>
    <row r="509" spans="2:45" x14ac:dyDescent="0.25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</row>
    <row r="510" spans="2:45" x14ac:dyDescent="0.25">
      <c r="B510" s="196"/>
      <c r="C510" s="196"/>
      <c r="D510" s="196"/>
      <c r="E510" s="196"/>
      <c r="F510" s="196"/>
      <c r="G510" s="196"/>
      <c r="H510" s="196"/>
      <c r="I510" s="196"/>
      <c r="J510" s="288"/>
      <c r="K510" s="288"/>
      <c r="L510" s="288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</row>
    <row r="511" spans="2:45" x14ac:dyDescent="0.25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</row>
    <row r="512" spans="2:45" x14ac:dyDescent="0.25">
      <c r="B512" s="196"/>
      <c r="C512" s="196"/>
      <c r="D512" s="196"/>
      <c r="E512" s="196"/>
      <c r="F512" s="196"/>
      <c r="G512" s="196"/>
      <c r="H512" s="196"/>
      <c r="I512" s="196"/>
      <c r="J512" s="288"/>
      <c r="K512" s="288"/>
      <c r="L512" s="288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</row>
    <row r="513" spans="2:45" x14ac:dyDescent="0.25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</row>
    <row r="514" spans="2:45" x14ac:dyDescent="0.25">
      <c r="B514" s="196"/>
      <c r="C514" s="196"/>
      <c r="D514" s="196"/>
      <c r="E514" s="196"/>
      <c r="F514" s="196"/>
      <c r="G514" s="196"/>
      <c r="H514" s="196"/>
      <c r="I514" s="196"/>
      <c r="J514" s="288"/>
      <c r="K514" s="288"/>
      <c r="L514" s="288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</row>
    <row r="515" spans="2:45" x14ac:dyDescent="0.25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</row>
    <row r="516" spans="2:45" x14ac:dyDescent="0.25">
      <c r="B516" s="196"/>
      <c r="C516" s="196"/>
      <c r="D516" s="196"/>
      <c r="E516" s="196"/>
      <c r="F516" s="196"/>
      <c r="G516" s="196"/>
      <c r="H516" s="196"/>
      <c r="I516" s="196"/>
      <c r="J516" s="288"/>
      <c r="K516" s="288"/>
      <c r="L516" s="288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</row>
    <row r="517" spans="2:45" x14ac:dyDescent="0.25">
      <c r="B517" s="196"/>
      <c r="C517" s="196"/>
      <c r="D517" s="196"/>
      <c r="E517" s="196"/>
      <c r="F517" s="196"/>
      <c r="G517" s="196"/>
      <c r="H517" s="196"/>
      <c r="I517" s="196"/>
      <c r="J517" s="288"/>
      <c r="K517" s="288"/>
      <c r="L517" s="288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</row>
    <row r="518" spans="2:45" x14ac:dyDescent="0.25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</row>
    <row r="519" spans="2:45" x14ac:dyDescent="0.25">
      <c r="B519" s="349"/>
      <c r="C519" s="349"/>
      <c r="D519" s="349"/>
      <c r="E519" s="349"/>
      <c r="F519" s="349"/>
      <c r="G519" s="349"/>
      <c r="H519" s="349"/>
      <c r="I519" s="349"/>
      <c r="J519" s="349"/>
      <c r="K519" s="349"/>
      <c r="L519" s="349"/>
      <c r="M519" s="349"/>
      <c r="N519" s="349"/>
      <c r="O519" s="349"/>
      <c r="P519" s="349"/>
      <c r="Q519" s="349"/>
      <c r="R519" s="349"/>
      <c r="S519" s="349"/>
      <c r="T519" s="349"/>
      <c r="U519" s="349"/>
      <c r="V519" s="349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</row>
    <row r="520" spans="2:45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</row>
    <row r="521" spans="2:45" x14ac:dyDescent="0.25">
      <c r="B521" s="196"/>
      <c r="C521" s="196"/>
      <c r="D521" s="196"/>
      <c r="E521" s="196"/>
      <c r="F521" s="196"/>
      <c r="G521" s="196"/>
      <c r="H521" s="196"/>
      <c r="I521" s="196"/>
      <c r="J521" s="288"/>
      <c r="K521" s="288"/>
      <c r="L521" s="288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</row>
    <row r="522" spans="2:45" x14ac:dyDescent="0.25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</row>
    <row r="523" spans="2:45" x14ac:dyDescent="0.25">
      <c r="B523" s="196"/>
      <c r="C523" s="196"/>
      <c r="D523" s="196"/>
      <c r="E523" s="196"/>
      <c r="F523" s="196"/>
      <c r="G523" s="196"/>
      <c r="H523" s="196"/>
      <c r="I523" s="196"/>
      <c r="J523" s="288"/>
      <c r="K523" s="288"/>
      <c r="L523" s="288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</row>
    <row r="524" spans="2:45" x14ac:dyDescent="0.25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</row>
    <row r="525" spans="2:45" x14ac:dyDescent="0.25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</row>
    <row r="526" spans="2:45" x14ac:dyDescent="0.25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</row>
    <row r="527" spans="2:45" x14ac:dyDescent="0.25">
      <c r="B527" s="196"/>
      <c r="C527" s="196"/>
      <c r="D527" s="196"/>
      <c r="E527" s="196"/>
      <c r="F527" s="196"/>
      <c r="G527" s="196"/>
      <c r="H527" s="196"/>
      <c r="I527" s="196"/>
      <c r="J527" s="288"/>
      <c r="K527" s="288"/>
      <c r="L527" s="288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</row>
    <row r="528" spans="2:45" x14ac:dyDescent="0.25">
      <c r="B528" s="196"/>
      <c r="C528" s="196"/>
      <c r="D528" s="196"/>
      <c r="E528" s="196"/>
      <c r="F528" s="196"/>
      <c r="G528" s="196"/>
      <c r="H528" s="196"/>
      <c r="I528" s="196"/>
      <c r="J528" s="288"/>
      <c r="K528" s="288"/>
      <c r="L528" s="288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</row>
    <row r="529" spans="2:45" x14ac:dyDescent="0.25">
      <c r="B529" s="196"/>
      <c r="C529" s="196"/>
      <c r="D529" s="196"/>
      <c r="E529" s="196"/>
      <c r="F529" s="196"/>
      <c r="G529" s="196"/>
      <c r="H529" s="196"/>
      <c r="I529" s="196"/>
      <c r="J529" s="288"/>
      <c r="K529" s="288"/>
      <c r="L529" s="288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</row>
    <row r="530" spans="2:45" x14ac:dyDescent="0.25">
      <c r="B530" s="196"/>
      <c r="C530" s="196"/>
      <c r="D530" s="196"/>
      <c r="E530" s="196"/>
      <c r="F530" s="196"/>
      <c r="G530" s="196"/>
      <c r="H530" s="196"/>
      <c r="I530" s="196"/>
      <c r="J530" s="288"/>
      <c r="K530" s="288"/>
      <c r="L530" s="288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</row>
    <row r="531" spans="2:45" x14ac:dyDescent="0.25">
      <c r="B531" s="196"/>
      <c r="C531" s="196"/>
      <c r="D531" s="196"/>
      <c r="E531" s="196"/>
      <c r="F531" s="196"/>
      <c r="G531" s="196"/>
      <c r="H531" s="196"/>
      <c r="I531" s="196"/>
      <c r="J531" s="288"/>
      <c r="K531" s="288"/>
      <c r="L531" s="288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</row>
    <row r="532" spans="2:45" x14ac:dyDescent="0.25">
      <c r="B532" s="196"/>
      <c r="C532" s="196"/>
      <c r="D532" s="196"/>
      <c r="E532" s="196"/>
      <c r="F532" s="196"/>
      <c r="G532" s="196"/>
      <c r="H532" s="196"/>
      <c r="I532" s="196"/>
      <c r="J532" s="288"/>
      <c r="K532" s="288"/>
      <c r="L532" s="288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</row>
    <row r="533" spans="2:4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</row>
    <row r="534" spans="2:45" x14ac:dyDescent="0.25">
      <c r="B534" s="196"/>
      <c r="C534" s="196"/>
      <c r="D534" s="196"/>
      <c r="E534" s="196"/>
      <c r="F534" s="196"/>
      <c r="G534" s="196"/>
      <c r="H534" s="196"/>
      <c r="I534" s="196"/>
      <c r="J534" s="288"/>
      <c r="K534" s="288"/>
      <c r="L534" s="288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</row>
    <row r="535" spans="2:45" x14ac:dyDescent="0.25">
      <c r="B535" s="196"/>
      <c r="C535" s="196"/>
      <c r="D535" s="196"/>
      <c r="E535" s="196"/>
      <c r="F535" s="196"/>
      <c r="G535" s="196"/>
      <c r="H535" s="196"/>
      <c r="I535" s="196"/>
      <c r="J535" s="288"/>
      <c r="K535" s="288"/>
      <c r="L535" s="288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</row>
    <row r="536" spans="2:45" x14ac:dyDescent="0.25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</row>
    <row r="537" spans="2:45" x14ac:dyDescent="0.25">
      <c r="B537" s="196"/>
      <c r="C537" s="196"/>
      <c r="D537" s="196"/>
      <c r="E537" s="196"/>
      <c r="F537" s="196"/>
      <c r="G537" s="196"/>
      <c r="H537" s="196"/>
      <c r="I537" s="196"/>
      <c r="J537" s="288"/>
      <c r="K537" s="288"/>
      <c r="L537" s="288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</row>
    <row r="538" spans="2:45" x14ac:dyDescent="0.25">
      <c r="B538" s="196"/>
      <c r="C538" s="196"/>
      <c r="D538" s="196"/>
      <c r="E538" s="196"/>
      <c r="F538" s="196"/>
      <c r="G538" s="196"/>
      <c r="H538" s="196"/>
      <c r="I538" s="196"/>
      <c r="J538" s="288"/>
      <c r="K538" s="288"/>
      <c r="L538" s="288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</row>
    <row r="539" spans="2:45" x14ac:dyDescent="0.25">
      <c r="B539" s="196"/>
      <c r="C539" s="196"/>
      <c r="D539" s="196"/>
      <c r="E539" s="196"/>
      <c r="F539" s="196"/>
      <c r="G539" s="196"/>
      <c r="H539" s="196"/>
      <c r="I539" s="196"/>
      <c r="J539" s="288"/>
      <c r="K539" s="288"/>
      <c r="L539" s="288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</row>
    <row r="540" spans="2:45" x14ac:dyDescent="0.25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</row>
    <row r="541" spans="2:45" x14ac:dyDescent="0.25">
      <c r="B541" s="348"/>
      <c r="C541" s="348"/>
      <c r="D541" s="348"/>
      <c r="E541" s="348"/>
      <c r="F541" s="348"/>
      <c r="G541" s="348"/>
      <c r="H541" s="348"/>
      <c r="I541" s="348"/>
      <c r="J541" s="348"/>
      <c r="K541" s="348"/>
      <c r="L541" s="348"/>
      <c r="M541" s="348"/>
      <c r="N541" s="348"/>
      <c r="O541" s="348"/>
      <c r="P541" s="348"/>
      <c r="Q541" s="348"/>
      <c r="R541" s="348"/>
      <c r="S541" s="348"/>
      <c r="T541" s="348"/>
      <c r="U541" s="348"/>
      <c r="V541" s="348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</row>
    <row r="542" spans="2:45" x14ac:dyDescent="0.25">
      <c r="B542" s="196"/>
      <c r="C542" s="196"/>
      <c r="D542" s="196"/>
      <c r="E542" s="196"/>
      <c r="F542" s="196"/>
      <c r="G542" s="196"/>
      <c r="H542" s="196"/>
      <c r="I542" s="196"/>
      <c r="J542" s="288"/>
      <c r="K542" s="288"/>
      <c r="L542" s="288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</row>
    <row r="543" spans="2:45" x14ac:dyDescent="0.25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</row>
    <row r="544" spans="2:45" x14ac:dyDescent="0.25">
      <c r="B544" s="196"/>
      <c r="C544" s="196"/>
      <c r="D544" s="196"/>
      <c r="E544" s="196"/>
      <c r="F544" s="196"/>
      <c r="G544" s="196"/>
      <c r="H544" s="196"/>
      <c r="I544" s="196"/>
      <c r="J544" s="288"/>
      <c r="K544" s="288"/>
      <c r="L544" s="288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</row>
    <row r="545" spans="2:45" x14ac:dyDescent="0.25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</row>
    <row r="546" spans="2:45" x14ac:dyDescent="0.25">
      <c r="B546" s="196"/>
      <c r="C546" s="196"/>
      <c r="D546" s="196"/>
      <c r="E546" s="196"/>
      <c r="F546" s="196"/>
      <c r="G546" s="196"/>
      <c r="H546" s="196"/>
      <c r="I546" s="196"/>
      <c r="J546" s="288"/>
      <c r="K546" s="288"/>
      <c r="L546" s="288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</row>
    <row r="547" spans="2:45" x14ac:dyDescent="0.25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</row>
    <row r="548" spans="2:45" x14ac:dyDescent="0.25">
      <c r="B548" s="196"/>
      <c r="C548" s="196"/>
      <c r="D548" s="196"/>
      <c r="E548" s="196"/>
      <c r="F548" s="196"/>
      <c r="G548" s="196"/>
      <c r="H548" s="196"/>
      <c r="I548" s="196"/>
      <c r="J548" s="288"/>
      <c r="K548" s="288"/>
      <c r="L548" s="288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</row>
    <row r="549" spans="2:45" x14ac:dyDescent="0.25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</row>
    <row r="550" spans="2:45" x14ac:dyDescent="0.25">
      <c r="B550" s="196"/>
      <c r="C550" s="196"/>
      <c r="D550" s="196"/>
      <c r="E550" s="196"/>
      <c r="F550" s="196"/>
      <c r="G550" s="196"/>
      <c r="H550" s="196"/>
      <c r="I550" s="196"/>
      <c r="J550" s="288"/>
      <c r="K550" s="288"/>
      <c r="L550" s="288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</row>
    <row r="551" spans="2:45" x14ac:dyDescent="0.25">
      <c r="B551" s="196"/>
      <c r="C551" s="196"/>
      <c r="D551" s="196"/>
      <c r="E551" s="196"/>
      <c r="F551" s="196"/>
      <c r="G551" s="196"/>
      <c r="H551" s="196"/>
      <c r="I551" s="196"/>
      <c r="J551" s="288"/>
      <c r="K551" s="288"/>
      <c r="L551" s="288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</row>
    <row r="552" spans="2:45" x14ac:dyDescent="0.25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</row>
    <row r="553" spans="2:45" x14ac:dyDescent="0.25">
      <c r="B553" s="196"/>
      <c r="C553" s="196"/>
      <c r="D553" s="196"/>
      <c r="E553" s="196"/>
      <c r="F553" s="196"/>
      <c r="G553" s="196"/>
      <c r="H553" s="196"/>
      <c r="I553" s="196"/>
      <c r="J553" s="288"/>
      <c r="K553" s="288"/>
      <c r="L553" s="288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</row>
    <row r="554" spans="2:45" x14ac:dyDescent="0.25">
      <c r="B554" s="196"/>
      <c r="C554" s="196"/>
      <c r="D554" s="196"/>
      <c r="E554" s="196"/>
      <c r="F554" s="196"/>
      <c r="G554" s="196"/>
      <c r="H554" s="196"/>
      <c r="I554" s="196"/>
      <c r="J554" s="288"/>
      <c r="K554" s="288"/>
      <c r="L554" s="288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</row>
    <row r="555" spans="2:45" x14ac:dyDescent="0.25">
      <c r="B555" s="196"/>
      <c r="C555" s="196"/>
      <c r="D555" s="196"/>
      <c r="E555" s="196"/>
      <c r="F555" s="196"/>
      <c r="G555" s="196"/>
      <c r="H555" s="196"/>
      <c r="I555" s="196"/>
      <c r="J555" s="288"/>
      <c r="K555" s="288"/>
      <c r="L555" s="288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</row>
    <row r="556" spans="2:45" x14ac:dyDescent="0.25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</row>
    <row r="557" spans="2:45" x14ac:dyDescent="0.25">
      <c r="B557" s="196"/>
      <c r="C557" s="196"/>
      <c r="D557" s="196"/>
      <c r="E557" s="196"/>
      <c r="F557" s="196"/>
      <c r="G557" s="196"/>
      <c r="H557" s="196"/>
      <c r="I557" s="196"/>
      <c r="J557" s="288"/>
      <c r="K557" s="288"/>
      <c r="L557" s="288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</row>
    <row r="558" spans="2:45" x14ac:dyDescent="0.25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</row>
    <row r="559" spans="2:45" x14ac:dyDescent="0.25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</row>
    <row r="560" spans="2:45" x14ac:dyDescent="0.25">
      <c r="B560" s="349"/>
      <c r="C560" s="349"/>
      <c r="D560" s="349"/>
      <c r="E560" s="349"/>
      <c r="F560" s="349"/>
      <c r="G560" s="349"/>
      <c r="H560" s="349"/>
      <c r="I560" s="349"/>
      <c r="J560" s="349"/>
      <c r="K560" s="349"/>
      <c r="L560" s="349"/>
      <c r="M560" s="349"/>
      <c r="N560" s="349"/>
      <c r="O560" s="349"/>
      <c r="P560" s="349"/>
      <c r="Q560" s="349"/>
      <c r="R560" s="349"/>
      <c r="S560" s="349"/>
      <c r="T560" s="349"/>
      <c r="U560" s="349"/>
      <c r="V560" s="349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</row>
    <row r="561" spans="2:45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</row>
    <row r="562" spans="2:45" x14ac:dyDescent="0.25">
      <c r="B562" s="196"/>
      <c r="C562" s="196"/>
      <c r="D562" s="196"/>
      <c r="E562" s="196"/>
      <c r="F562" s="196"/>
      <c r="G562" s="196"/>
      <c r="H562" s="196"/>
      <c r="I562" s="196"/>
      <c r="J562" s="288"/>
      <c r="K562" s="288"/>
      <c r="L562" s="288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</row>
    <row r="563" spans="2:4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</row>
    <row r="564" spans="2:45" x14ac:dyDescent="0.25">
      <c r="B564" s="196"/>
      <c r="C564" s="196"/>
      <c r="D564" s="196"/>
      <c r="E564" s="196"/>
      <c r="F564" s="196"/>
      <c r="G564" s="196"/>
      <c r="H564" s="196"/>
      <c r="I564" s="196"/>
      <c r="J564" s="288"/>
      <c r="K564" s="288"/>
      <c r="L564" s="288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</row>
    <row r="565" spans="2:45" x14ac:dyDescent="0.25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</row>
    <row r="566" spans="2:45" x14ac:dyDescent="0.25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</row>
    <row r="567" spans="2:45" x14ac:dyDescent="0.25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</row>
    <row r="568" spans="2:45" x14ac:dyDescent="0.25">
      <c r="B568" s="196"/>
      <c r="C568" s="196"/>
      <c r="D568" s="196"/>
      <c r="E568" s="196"/>
      <c r="F568" s="196"/>
      <c r="G568" s="196"/>
      <c r="H568" s="196"/>
      <c r="I568" s="196"/>
      <c r="J568" s="288"/>
      <c r="K568" s="288"/>
      <c r="L568" s="288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</row>
    <row r="569" spans="2:45" x14ac:dyDescent="0.25">
      <c r="B569" s="196"/>
      <c r="C569" s="196"/>
      <c r="D569" s="196"/>
      <c r="E569" s="196"/>
      <c r="F569" s="196"/>
      <c r="G569" s="196"/>
      <c r="H569" s="196"/>
      <c r="I569" s="196"/>
      <c r="J569" s="288"/>
      <c r="K569" s="288"/>
      <c r="L569" s="288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</row>
    <row r="570" spans="2:45" x14ac:dyDescent="0.25">
      <c r="B570" s="196"/>
      <c r="C570" s="196"/>
      <c r="D570" s="196"/>
      <c r="E570" s="196"/>
      <c r="F570" s="196"/>
      <c r="G570" s="196"/>
      <c r="H570" s="196"/>
      <c r="I570" s="196"/>
      <c r="J570" s="288"/>
      <c r="K570" s="288"/>
      <c r="L570" s="288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</row>
    <row r="571" spans="2:45" x14ac:dyDescent="0.25">
      <c r="B571" s="196"/>
      <c r="C571" s="196"/>
      <c r="D571" s="196"/>
      <c r="E571" s="196"/>
      <c r="F571" s="196"/>
      <c r="G571" s="196"/>
      <c r="H571" s="196"/>
      <c r="I571" s="196"/>
      <c r="J571" s="288"/>
      <c r="K571" s="288"/>
      <c r="L571" s="288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</row>
    <row r="572" spans="2:45" x14ac:dyDescent="0.25">
      <c r="B572" s="196"/>
      <c r="C572" s="196"/>
      <c r="D572" s="196"/>
      <c r="E572" s="196"/>
      <c r="F572" s="196"/>
      <c r="G572" s="196"/>
      <c r="H572" s="196"/>
      <c r="I572" s="196"/>
      <c r="J572" s="288"/>
      <c r="K572" s="288"/>
      <c r="L572" s="288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</row>
    <row r="573" spans="2:45" x14ac:dyDescent="0.25">
      <c r="B573" s="196"/>
      <c r="C573" s="196"/>
      <c r="D573" s="196"/>
      <c r="E573" s="196"/>
      <c r="F573" s="196"/>
      <c r="G573" s="196"/>
      <c r="H573" s="196"/>
      <c r="I573" s="196"/>
      <c r="J573" s="288"/>
      <c r="K573" s="288"/>
      <c r="L573" s="288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</row>
    <row r="574" spans="2:45" x14ac:dyDescent="0.25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</row>
    <row r="575" spans="2:45" x14ac:dyDescent="0.25">
      <c r="B575" s="196"/>
      <c r="C575" s="196"/>
      <c r="D575" s="196"/>
      <c r="E575" s="196"/>
      <c r="F575" s="196"/>
      <c r="G575" s="196"/>
      <c r="H575" s="196"/>
      <c r="I575" s="196"/>
      <c r="J575" s="288"/>
      <c r="K575" s="288"/>
      <c r="L575" s="288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2:45" x14ac:dyDescent="0.25">
      <c r="B576" s="196"/>
      <c r="C576" s="196"/>
      <c r="D576" s="196"/>
      <c r="E576" s="196"/>
      <c r="F576" s="196"/>
      <c r="G576" s="196"/>
      <c r="H576" s="196"/>
      <c r="I576" s="196"/>
      <c r="J576" s="288"/>
      <c r="K576" s="288"/>
      <c r="L576" s="288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</row>
    <row r="577" spans="2:45" x14ac:dyDescent="0.25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</row>
    <row r="578" spans="2:45" x14ac:dyDescent="0.25">
      <c r="B578" s="196"/>
      <c r="C578" s="196"/>
      <c r="D578" s="196"/>
      <c r="E578" s="196"/>
      <c r="F578" s="196"/>
      <c r="G578" s="196"/>
      <c r="H578" s="196"/>
      <c r="I578" s="196"/>
      <c r="J578" s="288"/>
      <c r="K578" s="288"/>
      <c r="L578" s="288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</row>
    <row r="579" spans="2:45" x14ac:dyDescent="0.25">
      <c r="B579" s="196"/>
      <c r="C579" s="196"/>
      <c r="D579" s="196"/>
      <c r="E579" s="196"/>
      <c r="F579" s="196"/>
      <c r="G579" s="196"/>
      <c r="H579" s="196"/>
      <c r="I579" s="196"/>
      <c r="J579" s="288"/>
      <c r="K579" s="288"/>
      <c r="L579" s="288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</row>
    <row r="580" spans="2:45" x14ac:dyDescent="0.25">
      <c r="B580" s="196"/>
      <c r="C580" s="196"/>
      <c r="D580" s="196"/>
      <c r="E580" s="196"/>
      <c r="F580" s="196"/>
      <c r="G580" s="196"/>
      <c r="H580" s="196"/>
      <c r="I580" s="196"/>
      <c r="J580" s="288"/>
      <c r="K580" s="288"/>
      <c r="L580" s="288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</row>
    <row r="581" spans="2:45" x14ac:dyDescent="0.25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</row>
    <row r="582" spans="2:45" x14ac:dyDescent="0.25">
      <c r="B582" s="348"/>
      <c r="C582" s="348"/>
      <c r="D582" s="348"/>
      <c r="E582" s="348"/>
      <c r="F582" s="348"/>
      <c r="G582" s="348"/>
      <c r="H582" s="348"/>
      <c r="I582" s="348"/>
      <c r="J582" s="348"/>
      <c r="K582" s="348"/>
      <c r="L582" s="348"/>
      <c r="M582" s="348"/>
      <c r="N582" s="348"/>
      <c r="O582" s="348"/>
      <c r="P582" s="348"/>
      <c r="Q582" s="348"/>
      <c r="R582" s="348"/>
      <c r="S582" s="348"/>
      <c r="T582" s="348"/>
      <c r="U582" s="348"/>
      <c r="V582" s="348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</row>
    <row r="583" spans="2:45" x14ac:dyDescent="0.25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</row>
    <row r="584" spans="2:45" x14ac:dyDescent="0.25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</row>
    <row r="585" spans="2:45" x14ac:dyDescent="0.25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</row>
    <row r="586" spans="2:45" x14ac:dyDescent="0.25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</row>
    <row r="587" spans="2:45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</row>
    <row r="588" spans="2:45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</row>
    <row r="589" spans="2:45" x14ac:dyDescent="0.25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</row>
    <row r="590" spans="2:45" x14ac:dyDescent="0.25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</row>
    <row r="591" spans="2:45" x14ac:dyDescent="0.25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</row>
    <row r="592" spans="2:45" x14ac:dyDescent="0.25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</row>
    <row r="593" spans="2:45" x14ac:dyDescent="0.25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</row>
    <row r="594" spans="2:45" x14ac:dyDescent="0.25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</row>
    <row r="595" spans="2:45" x14ac:dyDescent="0.25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</row>
    <row r="596" spans="2:45" x14ac:dyDescent="0.25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</row>
    <row r="597" spans="2:45" x14ac:dyDescent="0.25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</row>
    <row r="598" spans="2:45" x14ac:dyDescent="0.2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</row>
    <row r="599" spans="2:45" x14ac:dyDescent="0.25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</row>
    <row r="600" spans="2:45" x14ac:dyDescent="0.25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</row>
    <row r="601" spans="2:4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</row>
    <row r="602" spans="2:45" x14ac:dyDescent="0.25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</row>
    <row r="603" spans="2:4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</row>
    <row r="604" spans="2:45" x14ac:dyDescent="0.25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</row>
    <row r="605" spans="2:45" x14ac:dyDescent="0.25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</row>
    <row r="606" spans="2:45" x14ac:dyDescent="0.25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</row>
    <row r="607" spans="2:45" x14ac:dyDescent="0.25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</row>
    <row r="608" spans="2:45" x14ac:dyDescent="0.25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</row>
    <row r="609" spans="2:45" x14ac:dyDescent="0.25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</row>
    <row r="610" spans="2:45" x14ac:dyDescent="0.25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</row>
    <row r="611" spans="2:45" x14ac:dyDescent="0.25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</row>
    <row r="612" spans="2:45" x14ac:dyDescent="0.25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</row>
    <row r="613" spans="2:4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</row>
    <row r="614" spans="2:45" x14ac:dyDescent="0.25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</row>
    <row r="615" spans="2:45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</row>
    <row r="616" spans="2:45" x14ac:dyDescent="0.25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</row>
    <row r="617" spans="2:45" x14ac:dyDescent="0.25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</row>
    <row r="618" spans="2:45" x14ac:dyDescent="0.25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</row>
    <row r="619" spans="2:45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</row>
    <row r="620" spans="2:45" x14ac:dyDescent="0.25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</row>
    <row r="621" spans="2:45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</row>
    <row r="622" spans="2:45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</row>
    <row r="623" spans="2:45" x14ac:dyDescent="0.25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</row>
    <row r="624" spans="2:45" x14ac:dyDescent="0.25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</row>
    <row r="625" spans="2:45" x14ac:dyDescent="0.25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</row>
    <row r="626" spans="2:45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</row>
    <row r="627" spans="2:45" x14ac:dyDescent="0.25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</row>
    <row r="628" spans="2:45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</row>
    <row r="629" spans="2:45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</row>
    <row r="630" spans="2:45" x14ac:dyDescent="0.25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</row>
    <row r="631" spans="2:45" x14ac:dyDescent="0.25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</row>
    <row r="632" spans="2:45" x14ac:dyDescent="0.25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</row>
    <row r="633" spans="2:45" x14ac:dyDescent="0.25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</row>
    <row r="634" spans="2:45" x14ac:dyDescent="0.25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</row>
    <row r="635" spans="2:45" x14ac:dyDescent="0.25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</row>
    <row r="636" spans="2:45" x14ac:dyDescent="0.25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</row>
    <row r="637" spans="2:45" x14ac:dyDescent="0.25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</row>
    <row r="638" spans="2:45" x14ac:dyDescent="0.25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</row>
    <row r="639" spans="2:45" x14ac:dyDescent="0.25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</row>
    <row r="640" spans="2:45" x14ac:dyDescent="0.25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</row>
    <row r="641" spans="2:4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</row>
    <row r="642" spans="2:45" x14ac:dyDescent="0.25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</row>
    <row r="643" spans="2:4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</row>
    <row r="644" spans="2:45" x14ac:dyDescent="0.25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</row>
    <row r="645" spans="2:45" x14ac:dyDescent="0.25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</row>
    <row r="646" spans="2:45" x14ac:dyDescent="0.25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AB646" s="12"/>
      <c r="AC646" s="12"/>
      <c r="AD646" s="12"/>
      <c r="AE646" s="12"/>
      <c r="AF646" s="12"/>
      <c r="AG646" s="12"/>
      <c r="AH646" s="12"/>
      <c r="AI646" s="12"/>
      <c r="AL646" s="12"/>
      <c r="AM646" s="12"/>
      <c r="AN646" s="12"/>
      <c r="AO646" s="12"/>
      <c r="AP646" s="12"/>
      <c r="AQ646" s="12"/>
      <c r="AR646" s="12"/>
      <c r="AS646" s="12"/>
    </row>
    <row r="647" spans="2:45" x14ac:dyDescent="0.25">
      <c r="AL647" s="12"/>
      <c r="AM647" s="12"/>
      <c r="AN647" s="12"/>
      <c r="AO647" s="12"/>
      <c r="AP647" s="12"/>
      <c r="AQ647" s="12"/>
      <c r="AR647" s="12"/>
      <c r="AS647" s="12"/>
    </row>
    <row r="648" spans="2:45" x14ac:dyDescent="0.25">
      <c r="AL648" s="12"/>
      <c r="AM648" s="12"/>
      <c r="AN648" s="12"/>
      <c r="AO648" s="12"/>
      <c r="AP648" s="12"/>
      <c r="AQ648" s="12"/>
      <c r="AR648" s="12"/>
      <c r="AS648" s="12"/>
    </row>
    <row r="649" spans="2:45" x14ac:dyDescent="0.25">
      <c r="AL649" s="12"/>
      <c r="AM649" s="12"/>
      <c r="AN649" s="12"/>
      <c r="AO649" s="12"/>
      <c r="AP649" s="12"/>
      <c r="AQ649" s="12"/>
      <c r="AR649" s="12"/>
      <c r="AS649" s="12"/>
    </row>
    <row r="650" spans="2:45" x14ac:dyDescent="0.25">
      <c r="AL650" s="12"/>
      <c r="AM650" s="12"/>
      <c r="AN650" s="12"/>
      <c r="AO650" s="12"/>
      <c r="AP650" s="12"/>
      <c r="AQ650" s="12"/>
      <c r="AR650" s="12"/>
      <c r="AS650" s="12"/>
    </row>
  </sheetData>
  <mergeCells count="5">
    <mergeCell ref="B560:V560"/>
    <mergeCell ref="B582:V582"/>
    <mergeCell ref="B500:V500"/>
    <mergeCell ref="B519:V519"/>
    <mergeCell ref="B541:V541"/>
  </mergeCells>
  <pageMargins left="1" right="1" top="1" bottom="1" header="0.5" footer="0.5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71"/>
  <sheetViews>
    <sheetView topLeftCell="P1" zoomScaleNormal="100" workbookViewId="0">
      <selection activeCell="P335" sqref="A1:XFD1048576"/>
    </sheetView>
  </sheetViews>
  <sheetFormatPr baseColWidth="10" defaultColWidth="9.5" defaultRowHeight="15.75" x14ac:dyDescent="0.25"/>
  <cols>
    <col min="1" max="1" width="6.5" style="3" customWidth="1"/>
    <col min="2" max="2" width="31.375" style="3" customWidth="1"/>
    <col min="3" max="9" width="7.75" style="3" bestFit="1" customWidth="1"/>
    <col min="10" max="10" width="7.75" style="3" customWidth="1"/>
    <col min="11" max="11" width="27.625" style="3" customWidth="1"/>
    <col min="12" max="12" width="9.25" style="3" customWidth="1"/>
    <col min="13" max="14" width="7.375" style="3" bestFit="1" customWidth="1"/>
    <col min="15" max="15" width="7.75" style="3" bestFit="1" customWidth="1"/>
    <col min="16" max="18" width="8.875" style="3" bestFit="1" customWidth="1"/>
    <col min="19" max="19" width="9" style="3" customWidth="1"/>
    <col min="20" max="20" width="27.75" style="3" customWidth="1"/>
    <col min="21" max="27" width="8.875" style="3" bestFit="1" customWidth="1"/>
    <col min="28" max="16384" width="9.5" style="3"/>
  </cols>
  <sheetData>
    <row r="1" spans="1:33" x14ac:dyDescent="0.25">
      <c r="A1" s="151"/>
      <c r="S1" s="12"/>
      <c r="V1" s="12"/>
    </row>
    <row r="2" spans="1:33" x14ac:dyDescent="0.25">
      <c r="A2" s="151"/>
      <c r="J2" s="6"/>
      <c r="S2" s="12"/>
      <c r="V2" s="12"/>
    </row>
    <row r="3" spans="1:33" x14ac:dyDescent="0.25">
      <c r="A3" s="151"/>
      <c r="B3" s="8" t="s">
        <v>271</v>
      </c>
      <c r="C3" s="8"/>
      <c r="D3" s="8"/>
      <c r="E3" s="8"/>
      <c r="F3" s="8"/>
      <c r="G3" s="8"/>
      <c r="H3" s="8"/>
      <c r="I3" s="8"/>
      <c r="J3" s="121"/>
      <c r="K3" s="8" t="s">
        <v>271</v>
      </c>
      <c r="L3" s="8"/>
      <c r="M3" s="8"/>
      <c r="N3" s="8"/>
      <c r="O3" s="8"/>
      <c r="P3" s="8"/>
      <c r="Q3" s="8"/>
      <c r="R3" s="8"/>
      <c r="S3" s="8"/>
      <c r="T3" s="8" t="s">
        <v>271</v>
      </c>
      <c r="U3" s="8"/>
      <c r="V3" s="12"/>
    </row>
    <row r="4" spans="1:33" x14ac:dyDescent="0.25">
      <c r="A4" s="151"/>
      <c r="B4" s="9"/>
      <c r="C4" s="10">
        <v>1952</v>
      </c>
      <c r="D4" s="10">
        <v>1953</v>
      </c>
      <c r="E4" s="10">
        <v>1954</v>
      </c>
      <c r="F4" s="10">
        <v>1955</v>
      </c>
      <c r="G4" s="10">
        <v>1956</v>
      </c>
      <c r="H4" s="10">
        <v>1957</v>
      </c>
      <c r="I4" s="10">
        <v>1958</v>
      </c>
      <c r="J4" s="156"/>
      <c r="K4" s="9"/>
      <c r="L4" s="10">
        <v>1958</v>
      </c>
      <c r="M4" s="10">
        <v>1959</v>
      </c>
      <c r="N4" s="10">
        <v>1960</v>
      </c>
      <c r="O4" s="10">
        <v>1961</v>
      </c>
      <c r="P4" s="10">
        <v>1962</v>
      </c>
      <c r="Q4" s="10">
        <v>1963</v>
      </c>
      <c r="R4" s="10">
        <v>1964</v>
      </c>
      <c r="S4" s="21"/>
      <c r="T4" s="10"/>
      <c r="U4" s="10">
        <v>1964</v>
      </c>
      <c r="V4" s="10">
        <v>1965</v>
      </c>
      <c r="W4" s="10">
        <v>1966</v>
      </c>
      <c r="X4" s="10">
        <v>1967</v>
      </c>
      <c r="Y4" s="10">
        <v>1968</v>
      </c>
      <c r="Z4" s="10">
        <v>1969</v>
      </c>
      <c r="AA4" s="10">
        <v>1970</v>
      </c>
      <c r="AB4" s="12"/>
      <c r="AC4" s="12"/>
      <c r="AD4" s="12"/>
      <c r="AE4" s="12"/>
      <c r="AF4" s="12"/>
      <c r="AG4" s="12"/>
    </row>
    <row r="5" spans="1:33" x14ac:dyDescent="0.25">
      <c r="A5" s="151"/>
      <c r="B5" s="7" t="s">
        <v>50</v>
      </c>
      <c r="C5" s="21"/>
      <c r="D5" s="21"/>
      <c r="E5" s="21"/>
      <c r="F5" s="21"/>
      <c r="G5" s="21"/>
      <c r="H5" s="21"/>
      <c r="I5" s="21"/>
      <c r="J5" s="156"/>
      <c r="K5" s="7" t="s">
        <v>50</v>
      </c>
      <c r="L5" s="7"/>
      <c r="M5" s="21"/>
      <c r="N5" s="21"/>
      <c r="O5" s="21"/>
      <c r="P5" s="21"/>
      <c r="Q5" s="21"/>
      <c r="R5" s="21"/>
      <c r="S5" s="21"/>
      <c r="T5" s="7" t="s">
        <v>50</v>
      </c>
      <c r="U5" s="21"/>
      <c r="V5" s="12"/>
      <c r="AB5" s="12"/>
      <c r="AC5" s="12"/>
      <c r="AD5" s="12"/>
      <c r="AE5" s="12"/>
      <c r="AF5" s="12"/>
      <c r="AG5" s="12"/>
    </row>
    <row r="6" spans="1:33" x14ac:dyDescent="0.25">
      <c r="A6" s="151"/>
      <c r="B6" s="257" t="s">
        <v>182</v>
      </c>
      <c r="C6" s="64">
        <f>'Cuadro Gral'!AI6</f>
        <v>337.08949956000004</v>
      </c>
      <c r="D6" s="64">
        <f>'Cuadro Gral'!AJ6</f>
        <v>352.93270603932001</v>
      </c>
      <c r="E6" s="64">
        <f>'Cuadro Gral'!AK6</f>
        <v>350.81510980308411</v>
      </c>
      <c r="F6" s="64">
        <f>'Cuadro Gral'!AL6</f>
        <v>375.72298259910309</v>
      </c>
      <c r="G6" s="64">
        <f>'Cuadro Gral'!AM6</f>
        <v>383.61316523368424</v>
      </c>
      <c r="H6" s="64">
        <f>'Cuadro Gral'!AN6</f>
        <v>391.66904170359157</v>
      </c>
      <c r="I6" s="64">
        <f>'Cuadro Gral'!AO6</f>
        <v>388.92735841166643</v>
      </c>
      <c r="J6" s="87"/>
      <c r="K6" s="288" t="s">
        <v>182</v>
      </c>
      <c r="L6" s="64">
        <f>'Cuadro Gral'!AO6</f>
        <v>388.92735841166643</v>
      </c>
      <c r="M6" s="64">
        <f>'Cuadro Gral'!AP6</f>
        <v>415.76334614207138</v>
      </c>
      <c r="N6" s="64">
        <f>'Cuadro Gral'!AQ6</f>
        <v>426.57319314176527</v>
      </c>
      <c r="O6" s="64">
        <f>'Cuadro Gral'!AR6</f>
        <v>437.66409616345118</v>
      </c>
      <c r="P6" s="64">
        <f>'Cuadro Gral'!AS6</f>
        <v>464.36160602942169</v>
      </c>
      <c r="Q6" s="64">
        <f>'Cuadro Gral'!AT6</f>
        <v>484.79351669471629</v>
      </c>
      <c r="R6" s="64">
        <f>'Cuadro Gral'!AU6</f>
        <v>512.91154066300987</v>
      </c>
      <c r="S6" s="64"/>
      <c r="T6" s="257" t="s">
        <v>182</v>
      </c>
      <c r="U6" s="64">
        <f>'Cuadro Gral'!AU6</f>
        <v>512.91154066300987</v>
      </c>
      <c r="V6" s="64">
        <f>'Cuadro Gral'!AV6</f>
        <v>546.25079080610544</v>
      </c>
      <c r="W6" s="64">
        <f>'Cuadro Gral'!AW6</f>
        <v>582.30334299930848</v>
      </c>
      <c r="X6" s="64">
        <f>'Cuadro Gral'!AX6</f>
        <v>598.02553326028976</v>
      </c>
      <c r="Y6" s="64">
        <f>'Cuadro Gral'!AY6</f>
        <v>627.32878439004389</v>
      </c>
      <c r="Z6" s="64">
        <f>'Cuadro Gral'!AZ6</f>
        <v>646.77597670613522</v>
      </c>
      <c r="AA6" s="64">
        <f>'Cuadro Gral'!BA6</f>
        <v>648.06952865954747</v>
      </c>
      <c r="AB6" s="12"/>
      <c r="AC6" s="12"/>
      <c r="AD6" s="12"/>
      <c r="AE6" s="12"/>
      <c r="AF6" s="12"/>
      <c r="AG6" s="12"/>
    </row>
    <row r="7" spans="1:33" x14ac:dyDescent="0.25">
      <c r="A7" s="151"/>
      <c r="B7" s="257" t="s">
        <v>23</v>
      </c>
      <c r="C7" s="64">
        <f>'Cuadro Gral'!AI7</f>
        <v>4.0999999999999996</v>
      </c>
      <c r="D7" s="64">
        <f>'Cuadro Gral'!AJ7</f>
        <v>4.7</v>
      </c>
      <c r="E7" s="64">
        <f>'Cuadro Gral'!AK7</f>
        <v>-0.6</v>
      </c>
      <c r="F7" s="64">
        <f>'Cuadro Gral'!AL7</f>
        <v>7.1</v>
      </c>
      <c r="G7" s="64">
        <f>'Cuadro Gral'!AM7</f>
        <v>2.1</v>
      </c>
      <c r="H7" s="64">
        <f>'Cuadro Gral'!AN7</f>
        <v>2.1</v>
      </c>
      <c r="I7" s="64">
        <f>'Cuadro Gral'!AO7</f>
        <v>-0.7</v>
      </c>
      <c r="J7" s="87"/>
      <c r="K7" s="288" t="s">
        <v>23</v>
      </c>
      <c r="L7" s="64">
        <f>'Cuadro Gral'!AO7</f>
        <v>-0.7</v>
      </c>
      <c r="M7" s="64">
        <f>'Cuadro Gral'!AP7</f>
        <v>6.9</v>
      </c>
      <c r="N7" s="64">
        <f>'Cuadro Gral'!AQ7</f>
        <v>2.6</v>
      </c>
      <c r="O7" s="64">
        <f>'Cuadro Gral'!AR7</f>
        <v>2.6</v>
      </c>
      <c r="P7" s="64">
        <f>'Cuadro Gral'!AS7</f>
        <v>6.1</v>
      </c>
      <c r="Q7" s="64">
        <f>'Cuadro Gral'!AT7</f>
        <v>4.4000000000000004</v>
      </c>
      <c r="R7" s="64">
        <f>'Cuadro Gral'!AU7</f>
        <v>5.8</v>
      </c>
      <c r="S7" s="64"/>
      <c r="T7" s="257" t="s">
        <v>23</v>
      </c>
      <c r="U7" s="64">
        <f>'Cuadro Gral'!AU7</f>
        <v>5.8</v>
      </c>
      <c r="V7" s="64">
        <f>'Cuadro Gral'!AV7</f>
        <v>6.5</v>
      </c>
      <c r="W7" s="64">
        <f>'Cuadro Gral'!AW7</f>
        <v>6.6</v>
      </c>
      <c r="X7" s="64">
        <f>'Cuadro Gral'!AX7</f>
        <v>2.7</v>
      </c>
      <c r="Y7" s="64">
        <f>'Cuadro Gral'!AY7</f>
        <v>4.9000000000000004</v>
      </c>
      <c r="Z7" s="64">
        <f>'Cuadro Gral'!AZ7</f>
        <v>3.1</v>
      </c>
      <c r="AA7" s="64">
        <f>'Cuadro Gral'!BA7</f>
        <v>0.2</v>
      </c>
      <c r="AB7" s="12"/>
      <c r="AC7" s="12"/>
      <c r="AD7" s="12"/>
      <c r="AE7" s="12"/>
      <c r="AF7" s="12"/>
      <c r="AG7" s="12"/>
    </row>
    <row r="8" spans="1:33" x14ac:dyDescent="0.25">
      <c r="A8" s="151"/>
      <c r="B8" s="265" t="s">
        <v>252</v>
      </c>
      <c r="C8" s="64">
        <f>'Cuadro Gral'!AI8</f>
        <v>108.25967692776594</v>
      </c>
      <c r="D8" s="64">
        <f>'Cuadro Gral'!AJ8</f>
        <v>106.70527278268821</v>
      </c>
      <c r="E8" s="64">
        <f>'Cuadro Gral'!AK8</f>
        <v>107.01005790917402</v>
      </c>
      <c r="F8" s="64">
        <f>'Cuadro Gral'!AL8</f>
        <v>107.37580006095702</v>
      </c>
      <c r="G8" s="64">
        <f>'Cuadro Gral'!AM8</f>
        <v>110.75891496494971</v>
      </c>
      <c r="H8" s="64">
        <f>'Cuadro Gral'!AN8</f>
        <v>114.02011581834806</v>
      </c>
      <c r="I8" s="64">
        <f>'Cuadro Gral'!AO8</f>
        <v>115.54404145077717</v>
      </c>
      <c r="J8" s="87"/>
      <c r="K8" s="288" t="s">
        <v>252</v>
      </c>
      <c r="L8" s="64">
        <f>'Cuadro Gral'!AO8</f>
        <v>115.54404145077717</v>
      </c>
      <c r="M8" s="64">
        <f>'Cuadro Gral'!AP8</f>
        <v>115.8183480646144</v>
      </c>
      <c r="N8" s="64">
        <f>'Cuadro Gral'!AQ8</f>
        <v>115.8793050899116</v>
      </c>
      <c r="O8" s="64">
        <f>'Cuadro Gral'!AR8</f>
        <v>115.48308442548</v>
      </c>
      <c r="P8" s="64">
        <f>'Cuadro Gral'!AS8</f>
        <v>115.75739103931727</v>
      </c>
      <c r="Q8" s="64">
        <f>'Cuadro Gral'!AT8</f>
        <v>115.48308442548</v>
      </c>
      <c r="R8" s="64">
        <f>'Cuadro Gral'!AU8</f>
        <v>115.69643401402011</v>
      </c>
      <c r="S8" s="64"/>
      <c r="T8" s="265" t="s">
        <v>252</v>
      </c>
      <c r="U8" s="64">
        <f>'Cuadro Gral'!AU8</f>
        <v>115.69643401402011</v>
      </c>
      <c r="V8" s="64">
        <f>'Cuadro Gral'!AV8</f>
        <v>118.0128009753124</v>
      </c>
      <c r="W8" s="64">
        <f>'Cuadro Gral'!AW8</f>
        <v>121.82261505638525</v>
      </c>
      <c r="X8" s="64">
        <f>'Cuadro Gral'!AX8</f>
        <v>122.15787869551964</v>
      </c>
      <c r="Y8" s="64">
        <f>'Cuadro Gral'!AY8</f>
        <v>125.20572996037792</v>
      </c>
      <c r="Z8" s="64">
        <f>'Cuadro Gral'!AZ8</f>
        <v>132.04146939257774</v>
      </c>
      <c r="AA8" s="64">
        <f>'Cuadro Gral'!BA8</f>
        <v>139.7525119637439</v>
      </c>
      <c r="AB8" s="12"/>
      <c r="AC8" s="12"/>
      <c r="AD8" s="12"/>
      <c r="AE8" s="12"/>
      <c r="AF8" s="12"/>
      <c r="AG8" s="12"/>
    </row>
    <row r="9" spans="1:33" x14ac:dyDescent="0.25">
      <c r="A9" s="151"/>
      <c r="B9" s="257" t="s">
        <v>7</v>
      </c>
      <c r="C9" s="64">
        <f>'Cuadro Gral'!AI9</f>
        <v>-2.7115858668857573</v>
      </c>
      <c r="D9" s="64">
        <f>'Cuadro Gral'!AJ9</f>
        <v>-1.4358108108108114</v>
      </c>
      <c r="E9" s="64">
        <f>'Cuadro Gral'!AK9</f>
        <v>0.28563267637815581</v>
      </c>
      <c r="F9" s="64">
        <f>'Cuadro Gral'!AL9</f>
        <v>0.34178296781544049</v>
      </c>
      <c r="G9" s="64">
        <f>'Cuadro Gral'!AM9</f>
        <v>3.1507238149304673</v>
      </c>
      <c r="H9" s="64">
        <f>'Cuadro Gral'!AN9</f>
        <v>2.9444138690148502</v>
      </c>
      <c r="I9" s="64">
        <f>'Cuadro Gral'!AO9</f>
        <v>1.336541031809646</v>
      </c>
      <c r="J9" s="87"/>
      <c r="K9" s="288" t="s">
        <v>7</v>
      </c>
      <c r="L9" s="64">
        <f>'Cuadro Gral'!AO9</f>
        <v>1.336541031809646</v>
      </c>
      <c r="M9" s="64">
        <f>'Cuadro Gral'!AP9</f>
        <v>0.23740437879185006</v>
      </c>
      <c r="N9" s="64">
        <f>'Cuadro Gral'!AQ9</f>
        <v>5.263157894739301E-2</v>
      </c>
      <c r="O9" s="64">
        <f>'Cuadro Gral'!AR9</f>
        <v>-0.34192530247240116</v>
      </c>
      <c r="P9" s="64">
        <f>'Cuadro Gral'!AS9</f>
        <v>0.23752969121142442</v>
      </c>
      <c r="Q9" s="64">
        <f>'Cuadro Gral'!AT9</f>
        <v>-0.23696682464456886</v>
      </c>
      <c r="R9" s="64">
        <f>'Cuadro Gral'!AU9</f>
        <v>0.18474531538668071</v>
      </c>
      <c r="S9" s="64"/>
      <c r="T9" s="257" t="s">
        <v>7</v>
      </c>
      <c r="U9" s="64">
        <f>'Cuadro Gral'!AU9</f>
        <v>0.18474531538668071</v>
      </c>
      <c r="V9" s="64">
        <f>'Cuadro Gral'!AV9</f>
        <v>2.0021074815595341</v>
      </c>
      <c r="W9" s="64">
        <f>'Cuadro Gral'!AW9</f>
        <v>3.2283057851239638</v>
      </c>
      <c r="X9" s="64">
        <f>'Cuadro Gral'!AX9</f>
        <v>0.27520640480358516</v>
      </c>
      <c r="Y9" s="64">
        <f>'Cuadro Gral'!AY9</f>
        <v>2.4950099800399306</v>
      </c>
      <c r="Z9" s="64">
        <f>'Cuadro Gral'!AZ9</f>
        <v>3.9678675754625248</v>
      </c>
      <c r="AA9" s="64">
        <f>'Cuadro Gral'!BA9</f>
        <v>3.6759541091079484</v>
      </c>
      <c r="AB9" s="12"/>
      <c r="AC9" s="12"/>
      <c r="AD9" s="12"/>
      <c r="AE9" s="12"/>
      <c r="AF9" s="12"/>
      <c r="AG9" s="12"/>
    </row>
    <row r="10" spans="1:33" x14ac:dyDescent="0.25">
      <c r="A10" s="151"/>
      <c r="B10" s="257" t="s">
        <v>232</v>
      </c>
      <c r="C10" s="64">
        <f>'Cuadro Gral'!AI10</f>
        <v>-3.3222591362126241</v>
      </c>
      <c r="D10" s="64">
        <f>'Cuadro Gral'!AJ10</f>
        <v>0.34364261168386978</v>
      </c>
      <c r="E10" s="64">
        <f>'Cuadro Gral'!AK10</f>
        <v>-0.68493150684932891</v>
      </c>
      <c r="F10" s="64">
        <f>'Cuadro Gral'!AL10</f>
        <v>1.7241379310344973</v>
      </c>
      <c r="G10" s="64">
        <f>'Cuadro Gral'!AM10</f>
        <v>4.4067796610169463</v>
      </c>
      <c r="H10" s="64">
        <f>'Cuadro Gral'!AN10</f>
        <v>1.9480519480519431</v>
      </c>
      <c r="I10" s="64">
        <f>'Cuadro Gral'!AO10</f>
        <v>0.63694267515925773</v>
      </c>
      <c r="J10" s="87"/>
      <c r="K10" s="288" t="s">
        <v>232</v>
      </c>
      <c r="L10" s="64">
        <f>'Cuadro Gral'!AO10</f>
        <v>0.63694267515925773</v>
      </c>
      <c r="M10" s="64">
        <f>'Cuadro Gral'!AP10</f>
        <v>-0.31645569620254443</v>
      </c>
      <c r="N10" s="64">
        <f>'Cuadro Gral'!AQ10</f>
        <v>0.63492063492063266</v>
      </c>
      <c r="O10" s="64">
        <f>'Cuadro Gral'!AR10</f>
        <v>-0.31545741324918719</v>
      </c>
      <c r="P10" s="64">
        <f>'Cuadro Gral'!AS10</f>
        <v>0</v>
      </c>
      <c r="Q10" s="64">
        <f>'Cuadro Gral'!AT10</f>
        <v>0</v>
      </c>
      <c r="R10" s="64">
        <f>'Cuadro Gral'!AU10</f>
        <v>0.31645569620251113</v>
      </c>
      <c r="S10" s="64"/>
      <c r="T10" s="257" t="s">
        <v>232</v>
      </c>
      <c r="U10" s="64">
        <f>'Cuadro Gral'!AU10</f>
        <v>0.31645569620251113</v>
      </c>
      <c r="V10" s="64">
        <f>'Cuadro Gral'!AV10</f>
        <v>3.4700315457413256</v>
      </c>
      <c r="W10" s="64">
        <f>'Cuadro Gral'!AW10</f>
        <v>1.5243902439024293</v>
      </c>
      <c r="X10" s="64">
        <f>'Cuadro Gral'!AX10</f>
        <v>1.2012012012012185</v>
      </c>
      <c r="Y10" s="64">
        <f>'Cuadro Gral'!AY10</f>
        <v>2.6706231454005858</v>
      </c>
      <c r="Z10" s="64">
        <f>'Cuadro Gral'!AZ10</f>
        <v>4.9132947976878505</v>
      </c>
      <c r="AA10" s="64">
        <f>'Cuadro Gral'!BA10</f>
        <v>2.203856749311317</v>
      </c>
      <c r="AB10" s="12"/>
      <c r="AC10" s="12"/>
      <c r="AD10" s="12"/>
      <c r="AE10" s="12"/>
      <c r="AF10" s="12"/>
      <c r="AG10" s="12"/>
    </row>
    <row r="11" spans="1:33" x14ac:dyDescent="0.25">
      <c r="A11" s="151"/>
      <c r="B11" s="257" t="s">
        <v>51</v>
      </c>
      <c r="C11" s="64">
        <f>'Cuadro Gral'!AI11</f>
        <v>1.7225000000000001</v>
      </c>
      <c r="D11" s="64">
        <f>'Cuadro Gral'!AJ11</f>
        <v>1.8908333333333331</v>
      </c>
      <c r="E11" s="64">
        <f>'Cuadro Gral'!AK11</f>
        <v>0.93833333333333335</v>
      </c>
      <c r="F11" s="64">
        <f>'Cuadro Gral'!AL11</f>
        <v>1.7249999999999999</v>
      </c>
      <c r="G11" s="64">
        <f>'Cuadro Gral'!AM11</f>
        <v>2.6274999999999999</v>
      </c>
      <c r="H11" s="64">
        <f>'Cuadro Gral'!AN11</f>
        <v>3.2250000000000001</v>
      </c>
      <c r="I11" s="64">
        <f>'Cuadro Gral'!AO11</f>
        <v>1.770833333333333</v>
      </c>
      <c r="J11" s="87"/>
      <c r="K11" s="288" t="s">
        <v>51</v>
      </c>
      <c r="L11" s="64">
        <f>'Cuadro Gral'!AO11</f>
        <v>1.770833333333333</v>
      </c>
      <c r="M11" s="64">
        <f>'Cuadro Gral'!AP11</f>
        <v>3.3858333333333337</v>
      </c>
      <c r="N11" s="64">
        <f>'Cuadro Gral'!AQ11</f>
        <v>2.8833333333333333</v>
      </c>
      <c r="O11" s="64">
        <f>'Cuadro Gral'!AR11</f>
        <v>2.354166666666667</v>
      </c>
      <c r="P11" s="64">
        <f>'Cuadro Gral'!AS11</f>
        <v>2.7733333333333334</v>
      </c>
      <c r="Q11" s="64">
        <f>'Cuadro Gral'!AT11</f>
        <v>3.1591666666666671</v>
      </c>
      <c r="R11" s="64">
        <f>'Cuadro Gral'!AU11</f>
        <v>3.5466666666666669</v>
      </c>
      <c r="S11" s="64"/>
      <c r="T11" s="257" t="s">
        <v>51</v>
      </c>
      <c r="U11" s="64">
        <f>'Cuadro Gral'!AU11</f>
        <v>3.5466666666666669</v>
      </c>
      <c r="V11" s="64">
        <f>'Cuadro Gral'!AV11</f>
        <v>3.9491666666666672</v>
      </c>
      <c r="W11" s="64">
        <f>'Cuadro Gral'!AW11</f>
        <v>4.8624999999999998</v>
      </c>
      <c r="X11" s="64">
        <f>'Cuadro Gral'!AX11</f>
        <v>4.3066666666666675</v>
      </c>
      <c r="Y11" s="64">
        <f>'Cuadro Gral'!AY11</f>
        <v>5.3383333333333338</v>
      </c>
      <c r="Z11" s="64">
        <f>'Cuadro Gral'!AZ11</f>
        <v>6.666666666666667</v>
      </c>
      <c r="AA11" s="64">
        <f>'Cuadro Gral'!BA11</f>
        <v>6.3916666666666684</v>
      </c>
      <c r="AB11" s="12"/>
      <c r="AC11" s="12"/>
      <c r="AD11" s="12"/>
      <c r="AE11" s="12"/>
      <c r="AF11" s="12"/>
      <c r="AG11" s="12"/>
    </row>
    <row r="12" spans="1:33" x14ac:dyDescent="0.25">
      <c r="A12" s="151"/>
      <c r="B12" s="257" t="s">
        <v>52</v>
      </c>
      <c r="C12" s="64">
        <f>'Cuadro Gral'!AI12</f>
        <v>3</v>
      </c>
      <c r="D12" s="64">
        <f>'Cuadro Gral'!AJ12</f>
        <v>3.1691666666666669</v>
      </c>
      <c r="E12" s="64">
        <f>'Cuadro Gral'!AK12</f>
        <v>3.0524999999999998</v>
      </c>
      <c r="F12" s="64">
        <f>'Cuadro Gral'!AL12</f>
        <v>3.1566666666666663</v>
      </c>
      <c r="G12" s="64">
        <f>'Cuadro Gral'!AM12</f>
        <v>3.7699999999999996</v>
      </c>
      <c r="H12" s="64">
        <f>'Cuadro Gral'!AN12</f>
        <v>4.2016666666666671</v>
      </c>
      <c r="I12" s="64">
        <f>'Cuadro Gral'!AO12</f>
        <v>3.8333333333333335</v>
      </c>
      <c r="J12" s="87"/>
      <c r="K12" s="288" t="s">
        <v>52</v>
      </c>
      <c r="L12" s="64">
        <f>'Cuadro Gral'!AO12</f>
        <v>3.8333333333333335</v>
      </c>
      <c r="M12" s="64">
        <f>'Cuadro Gral'!AP12</f>
        <v>4.4775</v>
      </c>
      <c r="N12" s="64">
        <f>'Cuadro Gral'!AQ12</f>
        <v>4.8208333333333337</v>
      </c>
      <c r="O12" s="64">
        <f>'Cuadro Gral'!AR12</f>
        <v>4.5</v>
      </c>
      <c r="P12" s="64">
        <f>'Cuadro Gral'!AS12</f>
        <v>4.5</v>
      </c>
      <c r="Q12" s="64">
        <f>'Cuadro Gral'!AT12</f>
        <v>4.5</v>
      </c>
      <c r="R12" s="64">
        <f>'Cuadro Gral'!AU12</f>
        <v>4.5</v>
      </c>
      <c r="S12" s="64"/>
      <c r="T12" s="257" t="s">
        <v>52</v>
      </c>
      <c r="U12" s="64">
        <f>'Cuadro Gral'!AU12</f>
        <v>4.5</v>
      </c>
      <c r="V12" s="64">
        <f>'Cuadro Gral'!AV12</f>
        <v>4.5350000000000001</v>
      </c>
      <c r="W12" s="64">
        <f>'Cuadro Gral'!AW12</f>
        <v>5.625</v>
      </c>
      <c r="X12" s="64">
        <f>'Cuadro Gral'!AX12</f>
        <v>5.6333333333333329</v>
      </c>
      <c r="Y12" s="64">
        <f>'Cuadro Gral'!AY12</f>
        <v>6.3125</v>
      </c>
      <c r="Z12" s="64">
        <f>'Cuadro Gral'!AZ12</f>
        <v>7.9516666666666671</v>
      </c>
      <c r="AA12" s="64">
        <f>'Cuadro Gral'!BA12</f>
        <v>7.91</v>
      </c>
      <c r="AB12" s="12"/>
      <c r="AC12" s="12"/>
      <c r="AD12" s="12"/>
      <c r="AE12" s="12"/>
      <c r="AF12" s="12"/>
      <c r="AG12" s="12"/>
    </row>
    <row r="13" spans="1:33" x14ac:dyDescent="0.25">
      <c r="A13" s="151"/>
      <c r="B13" s="280" t="s">
        <v>261</v>
      </c>
      <c r="C13" s="64">
        <f>'Cuadro Gral'!AI13</f>
        <v>3.0250000000000004</v>
      </c>
      <c r="D13" s="64">
        <f>'Cuadro Gral'!AJ13</f>
        <v>2.9250000000000003</v>
      </c>
      <c r="E13" s="64">
        <f>'Cuadro Gral'!AK13</f>
        <v>5.5916666666666659</v>
      </c>
      <c r="F13" s="64">
        <f>'Cuadro Gral'!AL13</f>
        <v>4.3666666666666671</v>
      </c>
      <c r="G13" s="64">
        <f>'Cuadro Gral'!AM13</f>
        <v>4.125</v>
      </c>
      <c r="H13" s="64">
        <f>'Cuadro Gral'!AN13</f>
        <v>4.3</v>
      </c>
      <c r="I13" s="64">
        <f>'Cuadro Gral'!AO13</f>
        <v>6.8416666666666659</v>
      </c>
      <c r="J13" s="87"/>
      <c r="K13" s="288" t="s">
        <v>261</v>
      </c>
      <c r="L13" s="64">
        <f>'Cuadro Gral'!AO13</f>
        <v>6.8416666666666659</v>
      </c>
      <c r="M13" s="64">
        <f>'Cuadro Gral'!AP13</f>
        <v>5.45</v>
      </c>
      <c r="N13" s="64">
        <f>'Cuadro Gral'!AQ13</f>
        <v>5.541666666666667</v>
      </c>
      <c r="O13" s="64">
        <f>'Cuadro Gral'!AR13</f>
        <v>6.6916666666666664</v>
      </c>
      <c r="P13" s="64">
        <f>'Cuadro Gral'!AS13</f>
        <v>5.5666666666666673</v>
      </c>
      <c r="Q13" s="64">
        <f>'Cuadro Gral'!AT13</f>
        <v>5.6416666666666666</v>
      </c>
      <c r="R13" s="64">
        <f>'Cuadro Gral'!AU13</f>
        <v>5.1583333333333332</v>
      </c>
      <c r="S13" s="64"/>
      <c r="T13" s="280" t="s">
        <v>261</v>
      </c>
      <c r="U13" s="64">
        <f>'Cuadro Gral'!AU13</f>
        <v>5.1583333333333332</v>
      </c>
      <c r="V13" s="64">
        <f>'Cuadro Gral'!AV13</f>
        <v>4.5083333333333337</v>
      </c>
      <c r="W13" s="64">
        <f>'Cuadro Gral'!AW13</f>
        <v>3.7916666666666665</v>
      </c>
      <c r="X13" s="64">
        <f>'Cuadro Gral'!AX13</f>
        <v>3.8416666666666663</v>
      </c>
      <c r="Y13" s="64">
        <f>'Cuadro Gral'!AY13</f>
        <v>3.5583333333333331</v>
      </c>
      <c r="Z13" s="64">
        <f>'Cuadro Gral'!AZ13</f>
        <v>3.4916666666666667</v>
      </c>
      <c r="AA13" s="64">
        <f>'Cuadro Gral'!BA13</f>
        <v>4.9833333333333334</v>
      </c>
      <c r="AB13" s="12"/>
      <c r="AC13" s="12"/>
      <c r="AD13" s="12"/>
      <c r="AE13" s="12"/>
      <c r="AF13" s="12"/>
      <c r="AG13" s="12"/>
    </row>
    <row r="14" spans="1:33" x14ac:dyDescent="0.25">
      <c r="A14" s="151"/>
      <c r="B14" s="280" t="s">
        <v>262</v>
      </c>
      <c r="C14" s="64">
        <f>'Cuadro Gral'!AI14</f>
        <v>2.7</v>
      </c>
      <c r="D14" s="64">
        <f>'Cuadro Gral'!AJ14</f>
        <v>4.5</v>
      </c>
      <c r="E14" s="64">
        <f>'Cuadro Gral'!AK14</f>
        <v>5</v>
      </c>
      <c r="F14" s="64">
        <f>'Cuadro Gral'!AL14</f>
        <v>4.2</v>
      </c>
      <c r="G14" s="64">
        <f>'Cuadro Gral'!AM14</f>
        <v>4.2</v>
      </c>
      <c r="H14" s="64">
        <f>'Cuadro Gral'!AN14</f>
        <v>5.2</v>
      </c>
      <c r="I14" s="64">
        <f>'Cuadro Gral'!AO14</f>
        <v>6.2</v>
      </c>
      <c r="J14" s="87"/>
      <c r="K14" s="288" t="s">
        <v>262</v>
      </c>
      <c r="L14" s="64">
        <f>'Cuadro Gral'!AO14</f>
        <v>6.2</v>
      </c>
      <c r="M14" s="64">
        <f>'Cuadro Gral'!AP14</f>
        <v>5.3</v>
      </c>
      <c r="N14" s="64">
        <f>'Cuadro Gral'!AQ14</f>
        <v>6.6</v>
      </c>
      <c r="O14" s="64">
        <f>'Cuadro Gral'!AR14</f>
        <v>6</v>
      </c>
      <c r="P14" s="64">
        <f>'Cuadro Gral'!AS14</f>
        <v>5.5</v>
      </c>
      <c r="Q14" s="64">
        <f>'Cuadro Gral'!AT14</f>
        <v>5.5</v>
      </c>
      <c r="R14" s="64">
        <f>'Cuadro Gral'!AU14</f>
        <v>5</v>
      </c>
      <c r="S14" s="64"/>
      <c r="T14" s="280" t="s">
        <v>262</v>
      </c>
      <c r="U14" s="64">
        <f>'Cuadro Gral'!AU14</f>
        <v>5</v>
      </c>
      <c r="V14" s="64">
        <f>'Cuadro Gral'!AV14</f>
        <v>4</v>
      </c>
      <c r="W14" s="64">
        <f>'Cuadro Gral'!AW14</f>
        <v>3.8</v>
      </c>
      <c r="X14" s="64">
        <f>'Cuadro Gral'!AX14</f>
        <v>3.8</v>
      </c>
      <c r="Y14" s="64">
        <f>'Cuadro Gral'!AY14</f>
        <v>3.4</v>
      </c>
      <c r="Z14" s="64">
        <f>'Cuadro Gral'!AZ14</f>
        <v>3.5</v>
      </c>
      <c r="AA14" s="64">
        <f>'Cuadro Gral'!BA14</f>
        <v>6.1</v>
      </c>
      <c r="AB14" s="12"/>
      <c r="AC14" s="12"/>
      <c r="AD14" s="12"/>
      <c r="AE14" s="12"/>
      <c r="AF14" s="12"/>
      <c r="AG14" s="12"/>
    </row>
    <row r="15" spans="1:33" x14ac:dyDescent="0.25">
      <c r="A15" s="151"/>
      <c r="B15" s="257" t="s">
        <v>53</v>
      </c>
      <c r="C15" s="64">
        <f>'Cuadro Gral'!AI15</f>
        <v>-0.41310999999999998</v>
      </c>
      <c r="D15" s="64">
        <f>'Cuadro Gral'!AJ15</f>
        <v>-1.66615</v>
      </c>
      <c r="E15" s="64">
        <f>'Cuadro Gral'!AK15</f>
        <v>-0.29507</v>
      </c>
      <c r="F15" s="64">
        <f>'Cuadro Gral'!AL15</f>
        <v>-0.70225000000000004</v>
      </c>
      <c r="G15" s="64">
        <f>'Cuadro Gral'!AM15</f>
        <v>0.87692000000000003</v>
      </c>
      <c r="H15" s="64">
        <f>'Cuadro Gral'!AN15</f>
        <v>0.71847000000000005</v>
      </c>
      <c r="I15" s="64">
        <f>'Cuadro Gral'!AO15</f>
        <v>-0.57447999999999999</v>
      </c>
      <c r="J15" s="87"/>
      <c r="K15" s="288" t="s">
        <v>53</v>
      </c>
      <c r="L15" s="64">
        <f>'Cuadro Gral'!AO15</f>
        <v>-0.57447999999999999</v>
      </c>
      <c r="M15" s="64">
        <f>'Cuadro Gral'!AP15</f>
        <v>-2.4591400000000001</v>
      </c>
      <c r="N15" s="64">
        <f>'Cuadro Gral'!AQ15</f>
        <v>5.5399999999999998E-2</v>
      </c>
      <c r="O15" s="64">
        <f>'Cuadro Gral'!AR15</f>
        <v>-0.59204999999999997</v>
      </c>
      <c r="P15" s="64">
        <f>'Cuadro Gral'!AS15</f>
        <v>-1.18096</v>
      </c>
      <c r="Q15" s="64">
        <f>'Cuadro Gral'!AT15</f>
        <v>-0.74475000000000002</v>
      </c>
      <c r="R15" s="64">
        <f>'Cuadro Gral'!AU15</f>
        <v>-0.86250000000000004</v>
      </c>
      <c r="S15" s="64"/>
      <c r="T15" s="257" t="s">
        <v>53</v>
      </c>
      <c r="U15" s="64">
        <f>'Cuadro Gral'!AU15</f>
        <v>-0.86250000000000004</v>
      </c>
      <c r="V15" s="64">
        <f>'Cuadro Gral'!AV15</f>
        <v>-0.18973000000000001</v>
      </c>
      <c r="W15" s="64">
        <f>'Cuadro Gral'!AW15</f>
        <v>-0.45373999999999998</v>
      </c>
      <c r="X15" s="64">
        <f>'Cuadro Gral'!AX15</f>
        <v>-1.00302</v>
      </c>
      <c r="Y15" s="64">
        <f>'Cuadro Gral'!AY15</f>
        <v>-2.6696</v>
      </c>
      <c r="Z15" s="64">
        <f>'Cuadro Gral'!AZ15</f>
        <v>0.31786999999999999</v>
      </c>
      <c r="AA15" s="64">
        <f>'Cuadro Gral'!BA15</f>
        <v>-0.26415</v>
      </c>
      <c r="AB15" s="12"/>
      <c r="AC15" s="12"/>
      <c r="AD15" s="12"/>
      <c r="AE15" s="12"/>
      <c r="AF15" s="12"/>
      <c r="AG15" s="12"/>
    </row>
    <row r="16" spans="1:33" x14ac:dyDescent="0.25">
      <c r="A16" s="151"/>
      <c r="B16" s="28" t="s">
        <v>54</v>
      </c>
      <c r="C16" s="64"/>
      <c r="D16" s="64"/>
      <c r="E16" s="64"/>
      <c r="F16" s="64"/>
      <c r="G16" s="64"/>
      <c r="H16" s="64"/>
      <c r="I16" s="64"/>
      <c r="J16" s="87"/>
      <c r="K16" s="28" t="s">
        <v>54</v>
      </c>
      <c r="L16" s="64"/>
      <c r="M16" s="64"/>
      <c r="N16" s="64"/>
      <c r="O16" s="64"/>
      <c r="P16" s="64"/>
      <c r="Q16" s="64"/>
      <c r="R16" s="64"/>
      <c r="S16" s="64"/>
      <c r="T16" s="28" t="s">
        <v>54</v>
      </c>
      <c r="U16" s="64"/>
      <c r="V16" s="64"/>
      <c r="W16" s="64"/>
      <c r="X16" s="64"/>
      <c r="Y16" s="64"/>
      <c r="Z16" s="64"/>
      <c r="AA16" s="64"/>
      <c r="AB16" s="12"/>
      <c r="AC16" s="12"/>
      <c r="AD16" s="12"/>
      <c r="AE16" s="12"/>
      <c r="AF16" s="12"/>
      <c r="AG16" s="12"/>
    </row>
    <row r="17" spans="1:33" x14ac:dyDescent="0.25">
      <c r="A17" s="151"/>
      <c r="B17" s="12" t="s">
        <v>32</v>
      </c>
      <c r="C17" s="64">
        <f>'Cuadro Gral'!AI17</f>
        <v>34.69</v>
      </c>
      <c r="D17" s="64">
        <f>'Cuadro Gral'!AJ17</f>
        <v>35</v>
      </c>
      <c r="E17" s="64">
        <f>'Cuadro Gral'!AK17</f>
        <v>35.31</v>
      </c>
      <c r="F17" s="64">
        <f>'Cuadro Gral'!AL17</f>
        <v>35.31</v>
      </c>
      <c r="G17" s="64">
        <f>'Cuadro Gral'!AM17</f>
        <v>35.31</v>
      </c>
      <c r="H17" s="64">
        <f>'Cuadro Gral'!AN17</f>
        <v>35</v>
      </c>
      <c r="I17" s="64">
        <f>'Cuadro Gral'!AO17</f>
        <v>35.31</v>
      </c>
      <c r="J17" s="87"/>
      <c r="K17" s="12" t="s">
        <v>32</v>
      </c>
      <c r="L17" s="64">
        <f>'Cuadro Gral'!AO17</f>
        <v>35.31</v>
      </c>
      <c r="M17" s="64">
        <f>'Cuadro Gral'!AP17</f>
        <v>35.31</v>
      </c>
      <c r="N17" s="64">
        <f>'Cuadro Gral'!AQ17</f>
        <v>35.31</v>
      </c>
      <c r="O17" s="64">
        <f>'Cuadro Gral'!AR17</f>
        <v>35.31</v>
      </c>
      <c r="P17" s="64">
        <f>'Cuadro Gral'!AS17</f>
        <v>35.31</v>
      </c>
      <c r="Q17" s="64">
        <f>'Cuadro Gral'!AT17</f>
        <v>35.31</v>
      </c>
      <c r="R17" s="64">
        <f>'Cuadro Gral'!AU17</f>
        <v>35.31</v>
      </c>
      <c r="S17" s="64"/>
      <c r="T17" s="12" t="s">
        <v>32</v>
      </c>
      <c r="U17" s="64">
        <f>'Cuadro Gral'!AU17</f>
        <v>35.31</v>
      </c>
      <c r="V17" s="64">
        <f>'Cuadro Gral'!AV17</f>
        <v>35.31</v>
      </c>
      <c r="W17" s="64">
        <f>'Cuadro Gral'!AW17</f>
        <v>35.31</v>
      </c>
      <c r="X17" s="64">
        <f>'Cuadro Gral'!AX17</f>
        <v>35.31</v>
      </c>
      <c r="Y17" s="64">
        <f>'Cuadro Gral'!AY17</f>
        <v>40.31</v>
      </c>
      <c r="Z17" s="64">
        <f>'Cuadro Gral'!AZ17</f>
        <v>41.88</v>
      </c>
      <c r="AA17" s="64">
        <f>'Cuadro Gral'!BA17</f>
        <v>36.56</v>
      </c>
      <c r="AB17" s="12"/>
      <c r="AC17" s="12"/>
      <c r="AD17" s="12"/>
      <c r="AE17" s="12"/>
      <c r="AF17" s="12"/>
      <c r="AG17" s="12"/>
    </row>
    <row r="18" spans="1:33" x14ac:dyDescent="0.25">
      <c r="A18" s="151"/>
      <c r="B18" s="17" t="s">
        <v>33</v>
      </c>
      <c r="C18" s="195">
        <f>'Cuadro Gral'!AI18</f>
        <v>0.84999999999999976</v>
      </c>
      <c r="D18" s="195">
        <f>'Cuadro Gral'!AJ18</f>
        <v>0.84999999999999976</v>
      </c>
      <c r="E18" s="195">
        <f>'Cuadro Gral'!AK18</f>
        <v>0.84999999999999976</v>
      </c>
      <c r="F18" s="195">
        <f>'Cuadro Gral'!AL18</f>
        <v>0.89000000000000012</v>
      </c>
      <c r="G18" s="195">
        <f>'Cuadro Gral'!AM18</f>
        <v>0.92</v>
      </c>
      <c r="H18" s="195">
        <f>'Cuadro Gral'!AN18</f>
        <v>0.92</v>
      </c>
      <c r="I18" s="195">
        <f>'Cuadro Gral'!AO18</f>
        <v>0.89000000000000012</v>
      </c>
      <c r="J18" s="87"/>
      <c r="K18" s="17" t="s">
        <v>33</v>
      </c>
      <c r="L18" s="195">
        <f>'Cuadro Gral'!AO18</f>
        <v>0.89000000000000012</v>
      </c>
      <c r="M18" s="195">
        <f>'Cuadro Gral'!AP18</f>
        <v>0.92</v>
      </c>
      <c r="N18" s="195">
        <f>'Cuadro Gral'!AQ18</f>
        <v>0.92</v>
      </c>
      <c r="O18" s="195">
        <f>'Cuadro Gral'!AR18</f>
        <v>0.92999999999999983</v>
      </c>
      <c r="P18" s="195">
        <f>'Cuadro Gral'!AS18</f>
        <v>1.0900000000000001</v>
      </c>
      <c r="Q18" s="195">
        <f>'Cuadro Gral'!AT18</f>
        <v>1.2922500000000001</v>
      </c>
      <c r="R18" s="195">
        <f>'Cuadro Gral'!AU18</f>
        <v>1.2982500000000001</v>
      </c>
      <c r="S18" s="64"/>
      <c r="T18" s="17" t="s">
        <v>33</v>
      </c>
      <c r="U18" s="195">
        <f>'Cuadro Gral'!AU18</f>
        <v>1.2982500000000001</v>
      </c>
      <c r="V18" s="195">
        <f>'Cuadro Gral'!AV18</f>
        <v>1.2951666666666666</v>
      </c>
      <c r="W18" s="195">
        <f>'Cuadro Gral'!AW18</f>
        <v>1.2975833333333331</v>
      </c>
      <c r="X18" s="195">
        <f>'Cuadro Gral'!AX18</f>
        <v>1.65825</v>
      </c>
      <c r="Y18" s="195">
        <f>'Cuadro Gral'!AY18</f>
        <v>2.168166666666667</v>
      </c>
      <c r="Z18" s="195">
        <f>'Cuadro Gral'!AZ18</f>
        <v>1.8125833333333332</v>
      </c>
      <c r="AA18" s="195">
        <f>'Cuadro Gral'!BA18</f>
        <v>1.7609166666666669</v>
      </c>
      <c r="AB18" s="12"/>
      <c r="AC18" s="12"/>
      <c r="AD18" s="12"/>
      <c r="AE18" s="12"/>
      <c r="AF18" s="12"/>
      <c r="AG18" s="12"/>
    </row>
    <row r="19" spans="1:33" x14ac:dyDescent="0.25">
      <c r="A19" s="151"/>
      <c r="B19" s="254"/>
      <c r="C19" s="254"/>
      <c r="D19" s="254"/>
      <c r="E19" s="254"/>
      <c r="F19" s="254"/>
      <c r="G19" s="254"/>
      <c r="H19" s="254"/>
      <c r="I19" s="254"/>
      <c r="J19" s="290"/>
      <c r="K19" s="286"/>
      <c r="L19" s="286"/>
      <c r="M19" s="254"/>
      <c r="N19" s="254"/>
      <c r="O19" s="254"/>
      <c r="P19" s="254"/>
      <c r="Q19" s="254"/>
      <c r="R19" s="254"/>
      <c r="S19" s="253"/>
      <c r="T19" s="254"/>
      <c r="U19" s="254"/>
      <c r="V19" s="12"/>
      <c r="AB19" s="12"/>
      <c r="AC19" s="12"/>
      <c r="AD19" s="12"/>
      <c r="AE19" s="12"/>
      <c r="AF19" s="12"/>
      <c r="AG19" s="12"/>
    </row>
    <row r="20" spans="1:33" x14ac:dyDescent="0.25">
      <c r="A20" s="151"/>
      <c r="B20" s="43" t="s">
        <v>269</v>
      </c>
      <c r="C20" s="12"/>
      <c r="D20" s="12"/>
      <c r="E20" s="12"/>
      <c r="F20" s="12"/>
      <c r="G20" s="12"/>
      <c r="H20" s="12"/>
      <c r="I20" s="12"/>
      <c r="J20" s="6"/>
      <c r="K20" s="43" t="s">
        <v>269</v>
      </c>
      <c r="L20" s="8"/>
      <c r="M20" s="12"/>
      <c r="N20" s="12"/>
      <c r="O20" s="12"/>
      <c r="P20" s="12"/>
      <c r="Q20" s="12"/>
      <c r="R20" s="12"/>
      <c r="S20" s="12"/>
      <c r="T20" s="43" t="s">
        <v>269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x14ac:dyDescent="0.25">
      <c r="A21" s="151"/>
      <c r="B21" s="9"/>
      <c r="C21" s="10">
        <v>1952</v>
      </c>
      <c r="D21" s="10">
        <v>1953</v>
      </c>
      <c r="E21" s="10">
        <v>1954</v>
      </c>
      <c r="F21" s="10">
        <v>1955</v>
      </c>
      <c r="G21" s="10">
        <v>1956</v>
      </c>
      <c r="H21" s="10">
        <v>1957</v>
      </c>
      <c r="I21" s="10">
        <v>1958</v>
      </c>
      <c r="J21" s="156"/>
      <c r="K21" s="9"/>
      <c r="L21" s="10">
        <v>1958</v>
      </c>
      <c r="M21" s="10">
        <v>1959</v>
      </c>
      <c r="N21" s="10">
        <v>1960</v>
      </c>
      <c r="O21" s="10">
        <v>1961</v>
      </c>
      <c r="P21" s="10">
        <v>1962</v>
      </c>
      <c r="Q21" s="10">
        <v>1963</v>
      </c>
      <c r="R21" s="10">
        <v>1964</v>
      </c>
      <c r="S21" s="21"/>
      <c r="T21" s="10"/>
      <c r="U21" s="10">
        <v>1964</v>
      </c>
      <c r="V21" s="10">
        <v>1965</v>
      </c>
      <c r="W21" s="10">
        <v>1966</v>
      </c>
      <c r="X21" s="10">
        <v>1967</v>
      </c>
      <c r="Y21" s="10">
        <v>1968</v>
      </c>
      <c r="Z21" s="10">
        <v>1969</v>
      </c>
      <c r="AA21" s="10">
        <v>1970</v>
      </c>
      <c r="AB21" s="12"/>
      <c r="AC21" s="12"/>
      <c r="AD21" s="12"/>
      <c r="AE21" s="12"/>
      <c r="AF21" s="12"/>
      <c r="AG21" s="12"/>
    </row>
    <row r="22" spans="1:33" x14ac:dyDescent="0.25">
      <c r="A22" s="151"/>
      <c r="B22" s="7" t="s">
        <v>206</v>
      </c>
      <c r="C22" s="257"/>
      <c r="D22" s="257"/>
      <c r="E22" s="257"/>
      <c r="F22" s="257"/>
      <c r="G22" s="257"/>
      <c r="H22" s="257"/>
      <c r="I22" s="257"/>
      <c r="J22" s="288"/>
      <c r="K22" s="7" t="s">
        <v>206</v>
      </c>
      <c r="L22" s="7"/>
      <c r="M22" s="257"/>
      <c r="N22" s="257"/>
      <c r="O22" s="257"/>
      <c r="P22" s="257"/>
      <c r="Q22" s="257"/>
      <c r="R22" s="257"/>
      <c r="S22" s="257"/>
      <c r="T22" s="7" t="s">
        <v>206</v>
      </c>
      <c r="U22" s="257"/>
      <c r="V22" s="257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x14ac:dyDescent="0.25">
      <c r="A23" s="151"/>
      <c r="B23" s="27" t="s">
        <v>211</v>
      </c>
      <c r="C23" s="68">
        <f>'Cuadro Gral'!AI23</f>
        <v>77278</v>
      </c>
      <c r="D23" s="68">
        <f>'Cuadro Gral'!AJ23</f>
        <v>72433</v>
      </c>
      <c r="E23" s="68">
        <f>'Cuadro Gral'!AK23</f>
        <v>83651</v>
      </c>
      <c r="F23" s="68">
        <f>'Cuadro Gral'!AL23</f>
        <v>89395</v>
      </c>
      <c r="G23" s="68">
        <f>'Cuadro Gral'!AM23</f>
        <v>90660</v>
      </c>
      <c r="H23" s="68">
        <f>'Cuadro Gral'!AN23</f>
        <v>88266</v>
      </c>
      <c r="I23" s="68">
        <f>'Cuadro Gral'!AO23</f>
        <v>93533</v>
      </c>
      <c r="J23" s="305"/>
      <c r="K23" s="27" t="s">
        <v>211</v>
      </c>
      <c r="L23" s="68">
        <f>'Cuadro Gral'!AO23</f>
        <v>93533</v>
      </c>
      <c r="M23" s="68">
        <f>'Cuadro Gral'!AP23</f>
        <v>96393</v>
      </c>
      <c r="N23" s="68">
        <f>'Cuadro Gral'!AQ23</f>
        <v>99049</v>
      </c>
      <c r="O23" s="68">
        <f>'Cuadro Gral'!AR23</f>
        <v>106784</v>
      </c>
      <c r="P23" s="68">
        <f>'Cuadro Gral'!AS23</f>
        <v>111849</v>
      </c>
      <c r="Q23" s="68">
        <f>'Cuadro Gral'!AT23</f>
        <v>114867</v>
      </c>
      <c r="R23" s="68">
        <f>'Cuadro Gral'!AU23</f>
        <v>115576</v>
      </c>
      <c r="S23" s="68"/>
      <c r="T23" s="27" t="s">
        <v>211</v>
      </c>
      <c r="U23" s="68">
        <f>'Cuadro Gral'!AU23</f>
        <v>115576</v>
      </c>
      <c r="V23" s="68">
        <f>'Cuadro Gral'!AV23</f>
        <v>117959</v>
      </c>
      <c r="W23" s="68">
        <f>'Cuadro Gral'!AW23</f>
        <v>121149</v>
      </c>
      <c r="X23" s="68">
        <f>'Cuadro Gral'!AX23</f>
        <v>133043</v>
      </c>
      <c r="Y23" s="68">
        <f>'Cuadro Gral'!AY23</f>
        <v>142360</v>
      </c>
      <c r="Z23" s="68">
        <f>'Cuadro Gral'!AZ23</f>
        <v>149860</v>
      </c>
      <c r="AA23" s="68">
        <f>'Cuadro Gral'!BA23</f>
        <v>156586</v>
      </c>
      <c r="AB23" s="12"/>
      <c r="AC23" s="12"/>
      <c r="AD23" s="12"/>
      <c r="AE23" s="12"/>
      <c r="AF23" s="12"/>
      <c r="AG23" s="12"/>
    </row>
    <row r="24" spans="1:33" x14ac:dyDescent="0.25">
      <c r="A24" s="151"/>
      <c r="B24" s="251" t="s">
        <v>212</v>
      </c>
      <c r="C24" s="68">
        <f>'Cuadro Gral'!AI24</f>
        <v>15320</v>
      </c>
      <c r="D24" s="68">
        <f>'Cuadro Gral'!AJ24</f>
        <v>15348</v>
      </c>
      <c r="E24" s="68">
        <f>'Cuadro Gral'!AK24</f>
        <v>23270</v>
      </c>
      <c r="F24" s="68">
        <f>'Cuadro Gral'!AL24</f>
        <v>25833</v>
      </c>
      <c r="G24" s="68">
        <f>'Cuadro Gral'!AM24</f>
        <v>23722</v>
      </c>
      <c r="H24" s="68">
        <f>'Cuadro Gral'!AN24</f>
        <v>16026</v>
      </c>
      <c r="I24" s="68">
        <f>'Cuadro Gral'!AO24</f>
        <v>11642</v>
      </c>
      <c r="J24" s="305"/>
      <c r="K24" s="283" t="s">
        <v>212</v>
      </c>
      <c r="L24" s="68">
        <f>'Cuadro Gral'!AO24</f>
        <v>11642</v>
      </c>
      <c r="M24" s="68">
        <f>'Cuadro Gral'!AP24</f>
        <v>13270</v>
      </c>
      <c r="N24" s="68">
        <f>'Cuadro Gral'!AQ24</f>
        <v>7547</v>
      </c>
      <c r="O24" s="68">
        <f>'Cuadro Gral'!AR24</f>
        <v>15159</v>
      </c>
      <c r="P24" s="68">
        <f>'Cuadro Gral'!AS24</f>
        <v>18388</v>
      </c>
      <c r="Q24" s="68">
        <f>'Cuadro Gral'!AT24</f>
        <v>18718</v>
      </c>
      <c r="R24" s="68">
        <f>'Cuadro Gral'!AU24</f>
        <v>17166</v>
      </c>
      <c r="S24" s="68"/>
      <c r="T24" s="251" t="s">
        <v>212</v>
      </c>
      <c r="U24" s="68">
        <f>'Cuadro Gral'!AU24</f>
        <v>17166</v>
      </c>
      <c r="V24" s="68">
        <f>'Cuadro Gral'!AV24</f>
        <v>19845</v>
      </c>
      <c r="W24" s="68">
        <f>'Cuadro Gral'!AW24</f>
        <v>17057</v>
      </c>
      <c r="X24" s="68">
        <f>'Cuadro Gral'!AX24</f>
        <v>17984</v>
      </c>
      <c r="Y24" s="68">
        <f>'Cuadro Gral'!AY24</f>
        <v>16094</v>
      </c>
      <c r="Z24" s="68">
        <f>'Cuadro Gral'!AZ24</f>
        <v>16263</v>
      </c>
      <c r="AA24" s="68">
        <f>'Cuadro Gral'!BA24</f>
        <v>22413</v>
      </c>
      <c r="AB24" s="12"/>
      <c r="AC24" s="12"/>
      <c r="AD24" s="12"/>
      <c r="AE24" s="12"/>
      <c r="AF24" s="12"/>
      <c r="AG24" s="12"/>
    </row>
    <row r="25" spans="1:33" x14ac:dyDescent="0.25">
      <c r="A25" s="151"/>
      <c r="B25" s="251" t="s">
        <v>213</v>
      </c>
      <c r="C25" s="68">
        <f>'Cuadro Gral'!AI25</f>
        <v>9325</v>
      </c>
      <c r="D25" s="68">
        <f>'Cuadro Gral'!AJ25</f>
        <v>3484</v>
      </c>
      <c r="E25" s="68">
        <f>'Cuadro Gral'!AK25</f>
        <v>4630</v>
      </c>
      <c r="F25" s="68">
        <f>'Cuadro Gral'!AL25</f>
        <v>6106</v>
      </c>
      <c r="G25" s="68">
        <f>'Cuadro Gral'!AM25</f>
        <v>6617</v>
      </c>
      <c r="H25" s="68">
        <f>'Cuadro Gral'!AN25</f>
        <v>4037</v>
      </c>
      <c r="I25" s="68">
        <f>'Cuadro Gral'!AO25</f>
        <v>676</v>
      </c>
      <c r="J25" s="305"/>
      <c r="K25" s="283" t="s">
        <v>213</v>
      </c>
      <c r="L25" s="68">
        <f>'Cuadro Gral'!AO25</f>
        <v>676</v>
      </c>
      <c r="M25" s="68">
        <f>'Cuadro Gral'!AP25</f>
        <v>112</v>
      </c>
      <c r="N25" s="68">
        <f>'Cuadro Gral'!AQ25</f>
        <v>1100</v>
      </c>
      <c r="O25" s="68">
        <f>'Cuadro Gral'!AR25</f>
        <v>6683</v>
      </c>
      <c r="P25" s="68">
        <f>'Cuadro Gral'!AS25</f>
        <v>7158</v>
      </c>
      <c r="Q25" s="68">
        <f>'Cuadro Gral'!AT25</f>
        <v>7138</v>
      </c>
      <c r="R25" s="68">
        <f>'Cuadro Gral'!AU25</f>
        <v>7621</v>
      </c>
      <c r="S25" s="68"/>
      <c r="T25" s="251" t="s">
        <v>213</v>
      </c>
      <c r="U25" s="68">
        <f>'Cuadro Gral'!AU25</f>
        <v>7621</v>
      </c>
      <c r="V25" s="68">
        <f>'Cuadro Gral'!AV25</f>
        <v>4800</v>
      </c>
      <c r="W25" s="22" t="s">
        <v>0</v>
      </c>
      <c r="X25" s="22" t="s">
        <v>0</v>
      </c>
      <c r="Y25" s="22" t="s">
        <v>0</v>
      </c>
      <c r="Z25" s="22" t="s">
        <v>0</v>
      </c>
      <c r="AA25" s="22" t="s">
        <v>0</v>
      </c>
      <c r="AB25" s="12"/>
      <c r="AC25" s="12"/>
      <c r="AD25" s="12"/>
      <c r="AE25" s="12"/>
      <c r="AF25" s="12"/>
      <c r="AG25" s="12"/>
    </row>
    <row r="26" spans="1:33" x14ac:dyDescent="0.25">
      <c r="A26" s="151"/>
      <c r="B26" s="251" t="s">
        <v>214</v>
      </c>
      <c r="C26" s="68">
        <f>'Cuadro Gral'!AI26</f>
        <v>5995</v>
      </c>
      <c r="D26" s="68">
        <f>'Cuadro Gral'!AJ26</f>
        <v>11864</v>
      </c>
      <c r="E26" s="68">
        <f>'Cuadro Gral'!AK26</f>
        <v>18640</v>
      </c>
      <c r="F26" s="68">
        <f>'Cuadro Gral'!AL26</f>
        <v>19727</v>
      </c>
      <c r="G26" s="68">
        <f>'Cuadro Gral'!AM26</f>
        <v>17105</v>
      </c>
      <c r="H26" s="68">
        <f>'Cuadro Gral'!AN26</f>
        <v>11989</v>
      </c>
      <c r="I26" s="68">
        <f>'Cuadro Gral'!AO26</f>
        <v>10966</v>
      </c>
      <c r="J26" s="305"/>
      <c r="K26" s="283" t="s">
        <v>214</v>
      </c>
      <c r="L26" s="68">
        <f>'Cuadro Gral'!AO26</f>
        <v>10966</v>
      </c>
      <c r="M26" s="68">
        <f>'Cuadro Gral'!AP26</f>
        <v>13158</v>
      </c>
      <c r="N26" s="68">
        <f>'Cuadro Gral'!AQ26</f>
        <v>6447</v>
      </c>
      <c r="O26" s="68">
        <f>'Cuadro Gral'!AR26</f>
        <v>8476</v>
      </c>
      <c r="P26" s="68">
        <f>'Cuadro Gral'!AS26</f>
        <v>11230</v>
      </c>
      <c r="Q26" s="68">
        <f>'Cuadro Gral'!AT26</f>
        <v>11580</v>
      </c>
      <c r="R26" s="68">
        <f>'Cuadro Gral'!AU26</f>
        <v>9545</v>
      </c>
      <c r="S26" s="68"/>
      <c r="T26" s="251" t="s">
        <v>214</v>
      </c>
      <c r="U26" s="68">
        <f>'Cuadro Gral'!AU26</f>
        <v>9545</v>
      </c>
      <c r="V26" s="68">
        <f>'Cuadro Gral'!AV26</f>
        <v>15045</v>
      </c>
      <c r="W26" s="68">
        <f>'Cuadro Gral'!AW26</f>
        <v>17057</v>
      </c>
      <c r="X26" s="68">
        <f>'Cuadro Gral'!AX26</f>
        <v>17984</v>
      </c>
      <c r="Y26" s="68">
        <f>'Cuadro Gral'!AY26</f>
        <v>16094</v>
      </c>
      <c r="Z26" s="68">
        <f>'Cuadro Gral'!AZ26</f>
        <v>16263</v>
      </c>
      <c r="AA26" s="68">
        <f>'Cuadro Gral'!BA26</f>
        <v>22413</v>
      </c>
      <c r="AB26" s="12"/>
      <c r="AC26" s="12"/>
      <c r="AD26" s="12"/>
      <c r="AE26" s="12"/>
      <c r="AF26" s="12"/>
      <c r="AG26" s="12"/>
    </row>
    <row r="27" spans="1:33" x14ac:dyDescent="0.25">
      <c r="A27" s="151"/>
      <c r="B27" s="251" t="s">
        <v>210</v>
      </c>
      <c r="C27" s="35">
        <f>'Cuadro Gral'!AI27</f>
        <v>19.824529620331788</v>
      </c>
      <c r="D27" s="35">
        <f>'Cuadro Gral'!AJ27</f>
        <v>21.189236950008976</v>
      </c>
      <c r="E27" s="35">
        <f>'Cuadro Gral'!AK27</f>
        <v>27.817957944316269</v>
      </c>
      <c r="F27" s="35">
        <f>'Cuadro Gral'!AL27</f>
        <v>28.897589350634824</v>
      </c>
      <c r="G27" s="35">
        <f>'Cuadro Gral'!AM27</f>
        <v>26.165894551069929</v>
      </c>
      <c r="H27" s="35">
        <f>'Cuadro Gral'!AN27</f>
        <v>18.15648154442254</v>
      </c>
      <c r="I27" s="35">
        <f>'Cuadro Gral'!AO27</f>
        <v>12.446943859386526</v>
      </c>
      <c r="J27" s="306"/>
      <c r="K27" s="283" t="s">
        <v>210</v>
      </c>
      <c r="L27" s="35">
        <f>'Cuadro Gral'!AO27</f>
        <v>12.446943859386526</v>
      </c>
      <c r="M27" s="35">
        <f>'Cuadro Gral'!AP27</f>
        <v>13.766559812434512</v>
      </c>
      <c r="N27" s="35">
        <f>'Cuadro Gral'!AQ27</f>
        <v>7.6194610748215528</v>
      </c>
      <c r="O27" s="35">
        <f>'Cuadro Gral'!AR27</f>
        <v>14.19594695834582</v>
      </c>
      <c r="P27" s="35">
        <f>'Cuadro Gral'!AS27</f>
        <v>16.44002181512575</v>
      </c>
      <c r="Q27" s="35">
        <f>'Cuadro Gral'!AT27</f>
        <v>16.295367686106541</v>
      </c>
      <c r="R27" s="35">
        <f>'Cuadro Gral'!AU27</f>
        <v>14.852564546272582</v>
      </c>
      <c r="S27" s="35"/>
      <c r="T27" s="251" t="s">
        <v>210</v>
      </c>
      <c r="U27" s="35">
        <f>'Cuadro Gral'!AU27</f>
        <v>14.852564546272582</v>
      </c>
      <c r="V27" s="35">
        <f>'Cuadro Gral'!AV27</f>
        <v>16.823642112937545</v>
      </c>
      <c r="W27" s="35">
        <f>'Cuadro Gral'!AW27</f>
        <v>14.079356825066652</v>
      </c>
      <c r="X27" s="35">
        <f>'Cuadro Gral'!AX27</f>
        <v>13.517434212998806</v>
      </c>
      <c r="Y27" s="35">
        <f>'Cuadro Gral'!AY27</f>
        <v>11.30514189379039</v>
      </c>
      <c r="Z27" s="35">
        <f>'Cuadro Gral'!AZ27</f>
        <v>10.852128653409849</v>
      </c>
      <c r="AA27" s="35">
        <f>'Cuadro Gral'!BA27</f>
        <v>14.313540163232986</v>
      </c>
      <c r="AB27" s="12"/>
      <c r="AC27" s="12"/>
      <c r="AD27" s="12"/>
      <c r="AE27" s="12"/>
      <c r="AF27" s="12"/>
      <c r="AG27" s="12"/>
    </row>
    <row r="28" spans="1:33" x14ac:dyDescent="0.25">
      <c r="A28" s="151"/>
      <c r="B28" s="27" t="s">
        <v>207</v>
      </c>
      <c r="C28" s="68">
        <f>'Cuadro Gral'!AI28</f>
        <v>35788</v>
      </c>
      <c r="D28" s="68">
        <f>'Cuadro Gral'!AJ28</f>
        <v>36929</v>
      </c>
      <c r="E28" s="68">
        <f>'Cuadro Gral'!AK28</f>
        <v>39931</v>
      </c>
      <c r="F28" s="68">
        <f>'Cuadro Gral'!AL28</f>
        <v>43352</v>
      </c>
      <c r="G28" s="68">
        <f>'Cuadro Gral'!AM28</f>
        <v>42467</v>
      </c>
      <c r="H28" s="68">
        <f>'Cuadro Gral'!AN28</f>
        <v>44429</v>
      </c>
      <c r="I28" s="68">
        <f>'Cuadro Gral'!AO28</f>
        <v>45532</v>
      </c>
      <c r="J28" s="305"/>
      <c r="K28" s="27" t="s">
        <v>207</v>
      </c>
      <c r="L28" s="68">
        <f>'Cuadro Gral'!AO28</f>
        <v>45532</v>
      </c>
      <c r="M28" s="68">
        <f>'Cuadro Gral'!AP28</f>
        <v>45695</v>
      </c>
      <c r="N28" s="68">
        <f>'Cuadro Gral'!AQ28</f>
        <v>46757</v>
      </c>
      <c r="O28" s="68">
        <f>'Cuadro Gral'!AR28</f>
        <v>46158</v>
      </c>
      <c r="P28" s="68">
        <f>'Cuadro Gral'!AS28</f>
        <v>47365</v>
      </c>
      <c r="Q28" s="68">
        <f>'Cuadro Gral'!AT28</f>
        <v>49605</v>
      </c>
      <c r="R28" s="68">
        <f>'Cuadro Gral'!AU28</f>
        <v>50372</v>
      </c>
      <c r="S28" s="68"/>
      <c r="T28" s="27" t="s">
        <v>207</v>
      </c>
      <c r="U28" s="68">
        <f>'Cuadro Gral'!AU28</f>
        <v>50372</v>
      </c>
      <c r="V28" s="68">
        <f>'Cuadro Gral'!AV28</f>
        <v>53973</v>
      </c>
      <c r="W28" s="68">
        <f>'Cuadro Gral'!AW28</f>
        <v>57739</v>
      </c>
      <c r="X28" s="68">
        <f>'Cuadro Gral'!AX28</f>
        <v>62672</v>
      </c>
      <c r="Y28" s="68">
        <f>'Cuadro Gral'!AY28</f>
        <v>67717</v>
      </c>
      <c r="Z28" s="68">
        <f>'Cuadro Gral'!AZ28</f>
        <v>68399</v>
      </c>
      <c r="AA28" s="68">
        <f>'Cuadro Gral'!BA28</f>
        <v>71062</v>
      </c>
      <c r="AB28" s="12"/>
      <c r="AC28" s="12"/>
      <c r="AD28" s="12"/>
      <c r="AE28" s="12"/>
      <c r="AF28" s="12"/>
      <c r="AG28" s="12"/>
    </row>
    <row r="29" spans="1:33" x14ac:dyDescent="0.25">
      <c r="A29" s="151"/>
      <c r="B29" s="27" t="s">
        <v>245</v>
      </c>
      <c r="C29" s="68">
        <f>'Cuadro Gral'!AI29</f>
        <v>2159.3271487649495</v>
      </c>
      <c r="D29" s="68">
        <f>'Cuadro Gral'!AJ29</f>
        <v>1961.4124400877358</v>
      </c>
      <c r="E29" s="68">
        <f>'Cuadro Gral'!AK29</f>
        <v>2094.8886829781372</v>
      </c>
      <c r="F29" s="68">
        <f>'Cuadro Gral'!AL29</f>
        <v>2062.0732607492159</v>
      </c>
      <c r="G29" s="68">
        <f>'Cuadro Gral'!AM29</f>
        <v>2134.8341064826809</v>
      </c>
      <c r="H29" s="68">
        <f>'Cuadro Gral'!AN29</f>
        <v>1986.6753696909675</v>
      </c>
      <c r="I29" s="68">
        <f>'Cuadro Gral'!AO29</f>
        <v>2054.2255995783189</v>
      </c>
      <c r="J29" s="305"/>
      <c r="K29" s="27" t="s">
        <v>245</v>
      </c>
      <c r="L29" s="68">
        <f>'Cuadro Gral'!AO29</f>
        <v>2054.2255995783189</v>
      </c>
      <c r="M29" s="68">
        <f>'Cuadro Gral'!AP29</f>
        <v>2109.4868147499728</v>
      </c>
      <c r="N29" s="68">
        <f>'Cuadro Gral'!AQ29</f>
        <v>2118.3779968774729</v>
      </c>
      <c r="O29" s="68">
        <f>'Cuadro Gral'!AR29</f>
        <v>2313.4451232722386</v>
      </c>
      <c r="P29" s="68">
        <f>'Cuadro Gral'!AS29</f>
        <v>2361.4272141876913</v>
      </c>
      <c r="Q29" s="68">
        <f>'Cuadro Gral'!AT29</f>
        <v>2315.6335046870277</v>
      </c>
      <c r="R29" s="68">
        <f>'Cuadro Gral'!AU29</f>
        <v>2294.4492972286189</v>
      </c>
      <c r="S29" s="68"/>
      <c r="T29" s="27" t="s">
        <v>245</v>
      </c>
      <c r="U29" s="68">
        <f>'Cuadro Gral'!AU29</f>
        <v>2294.4492972286189</v>
      </c>
      <c r="V29" s="68">
        <f>'Cuadro Gral'!AV29</f>
        <v>2185.5186852685601</v>
      </c>
      <c r="W29" s="68">
        <f>'Cuadro Gral'!AW29</f>
        <v>2098.2178423595838</v>
      </c>
      <c r="X29" s="68">
        <f>'Cuadro Gral'!AX29</f>
        <v>2122.8459280061275</v>
      </c>
      <c r="Y29" s="68">
        <f>'Cuadro Gral'!AY29</f>
        <v>2102.2786006468095</v>
      </c>
      <c r="Z29" s="68">
        <f>'Cuadro Gral'!AZ29</f>
        <v>2190.9677042062017</v>
      </c>
      <c r="AA29" s="68">
        <f>'Cuadro Gral'!BA29</f>
        <v>2203.5124257690468</v>
      </c>
      <c r="AB29" s="12"/>
      <c r="AC29" s="12"/>
      <c r="AD29" s="12"/>
      <c r="AE29" s="12"/>
      <c r="AF29" s="12"/>
      <c r="AG29" s="12"/>
    </row>
    <row r="30" spans="1:33" x14ac:dyDescent="0.25">
      <c r="A30" s="151"/>
      <c r="B30" s="27" t="s">
        <v>215</v>
      </c>
      <c r="C30" s="68">
        <f>'Cuadro Gral'!AI30</f>
        <v>1621</v>
      </c>
      <c r="D30" s="68">
        <f>'Cuadro Gral'!AJ30</f>
        <v>1750</v>
      </c>
      <c r="E30" s="68">
        <f>'Cuadro Gral'!AK30</f>
        <v>2082</v>
      </c>
      <c r="F30" s="68">
        <f>'Cuadro Gral'!AL30</f>
        <v>2622</v>
      </c>
      <c r="G30" s="68">
        <f>'Cuadro Gral'!AM30</f>
        <v>2998</v>
      </c>
      <c r="H30" s="68">
        <f>'Cuadro Gral'!AN30</f>
        <v>3353</v>
      </c>
      <c r="I30" s="68">
        <f>'Cuadro Gral'!AO30</f>
        <v>3653</v>
      </c>
      <c r="J30" s="305"/>
      <c r="K30" s="27" t="s">
        <v>215</v>
      </c>
      <c r="L30" s="68">
        <f>'Cuadro Gral'!AO30</f>
        <v>3653</v>
      </c>
      <c r="M30" s="68">
        <f>'Cuadro Gral'!AP30</f>
        <v>4588</v>
      </c>
      <c r="N30" s="68">
        <f>'Cuadro Gral'!AQ30</f>
        <v>5531</v>
      </c>
      <c r="O30" s="68">
        <f>'Cuadro Gral'!AR30</f>
        <v>6006</v>
      </c>
      <c r="P30" s="68">
        <f>'Cuadro Gral'!AS30</f>
        <v>6265</v>
      </c>
      <c r="Q30" s="68">
        <f>'Cuadro Gral'!AT30</f>
        <v>6704</v>
      </c>
      <c r="R30" s="68">
        <f>'Cuadro Gral'!AU30</f>
        <v>7470</v>
      </c>
      <c r="S30" s="68"/>
      <c r="T30" s="27" t="s">
        <v>215</v>
      </c>
      <c r="U30" s="68">
        <f>'Cuadro Gral'!AU30</f>
        <v>7470</v>
      </c>
      <c r="V30" s="68">
        <f>'Cuadro Gral'!AV30</f>
        <v>7914</v>
      </c>
      <c r="W30" s="68">
        <f>'Cuadro Gral'!AW30</f>
        <v>8477</v>
      </c>
      <c r="X30" s="68">
        <f>'Cuadro Gral'!AX30</f>
        <v>9443</v>
      </c>
      <c r="Y30" s="68">
        <f>'Cuadro Gral'!AY30</f>
        <v>10494</v>
      </c>
      <c r="Z30" s="68">
        <f>'Cuadro Gral'!AZ30</f>
        <v>11874</v>
      </c>
      <c r="AA30" s="68">
        <f>'Cuadro Gral'!BA30</f>
        <v>12926</v>
      </c>
      <c r="AB30" s="12"/>
      <c r="AC30" s="12"/>
      <c r="AD30" s="12"/>
      <c r="AE30" s="12"/>
      <c r="AF30" s="12"/>
      <c r="AG30" s="12"/>
    </row>
    <row r="31" spans="1:33" x14ac:dyDescent="0.25">
      <c r="A31" s="151"/>
      <c r="B31" s="27" t="s">
        <v>208</v>
      </c>
      <c r="C31" s="68">
        <f>'Cuadro Gral'!AI31</f>
        <v>388</v>
      </c>
      <c r="D31" s="68">
        <f>'Cuadro Gral'!AJ31</f>
        <v>299</v>
      </c>
      <c r="E31" s="68">
        <f>'Cuadro Gral'!AK31</f>
        <v>465</v>
      </c>
      <c r="F31" s="68">
        <f>'Cuadro Gral'!AL31</f>
        <v>556</v>
      </c>
      <c r="G31" s="68">
        <f>'Cuadro Gral'!AM31</f>
        <v>564</v>
      </c>
      <c r="H31" s="68">
        <f>'Cuadro Gral'!AN31</f>
        <v>482</v>
      </c>
      <c r="I31" s="68">
        <f>'Cuadro Gral'!AO31</f>
        <v>320</v>
      </c>
      <c r="J31" s="305"/>
      <c r="K31" s="27" t="s">
        <v>208</v>
      </c>
      <c r="L31" s="68">
        <f>'Cuadro Gral'!AO31</f>
        <v>320</v>
      </c>
      <c r="M31" s="68">
        <f>'Cuadro Gral'!AP31</f>
        <v>366</v>
      </c>
      <c r="N31" s="68">
        <f>'Cuadro Gral'!AQ31</f>
        <v>229</v>
      </c>
      <c r="O31" s="68">
        <f>'Cuadro Gral'!AR31</f>
        <v>434</v>
      </c>
      <c r="P31" s="68">
        <f>'Cuadro Gral'!AS31</f>
        <v>306</v>
      </c>
      <c r="Q31" s="68">
        <f>'Cuadro Gral'!AT31</f>
        <v>495</v>
      </c>
      <c r="R31" s="68">
        <f>'Cuadro Gral'!AU31</f>
        <v>485</v>
      </c>
      <c r="S31" s="68"/>
      <c r="T31" s="27" t="s">
        <v>208</v>
      </c>
      <c r="U31" s="68">
        <f>'Cuadro Gral'!AU31</f>
        <v>485</v>
      </c>
      <c r="V31" s="68">
        <f>'Cuadro Gral'!AV31</f>
        <v>528</v>
      </c>
      <c r="W31" s="68">
        <f>'Cuadro Gral'!AW31</f>
        <v>567</v>
      </c>
      <c r="X31" s="68">
        <f>'Cuadro Gral'!AX31</f>
        <v>597</v>
      </c>
      <c r="Y31" s="68">
        <f>'Cuadro Gral'!AY31</f>
        <v>538</v>
      </c>
      <c r="Z31" s="68">
        <f>'Cuadro Gral'!AZ31</f>
        <v>535</v>
      </c>
      <c r="AA31" s="68">
        <f>'Cuadro Gral'!BA31</f>
        <v>504</v>
      </c>
      <c r="AB31" s="12"/>
      <c r="AC31" s="12"/>
      <c r="AD31" s="12"/>
      <c r="AE31" s="12"/>
      <c r="AF31" s="12"/>
      <c r="AG31" s="12"/>
    </row>
    <row r="32" spans="1:33" x14ac:dyDescent="0.25">
      <c r="A32" s="151"/>
      <c r="B32" s="27" t="s">
        <v>209</v>
      </c>
      <c r="C32" s="35">
        <f>'Cuadro Gral'!AI32</f>
        <v>45.072604065827697</v>
      </c>
      <c r="D32" s="35">
        <f>'Cuadro Gral'!AJ32</f>
        <v>34.733785091965153</v>
      </c>
      <c r="E32" s="35">
        <f>'Cuadro Gral'!AK32</f>
        <v>39.874231813634424</v>
      </c>
      <c r="F32" s="35">
        <f>'Cuadro Gral'!AL32</f>
        <v>44.48</v>
      </c>
      <c r="G32" s="35">
        <f>'Cuadro Gral'!AM32</f>
        <v>45.12</v>
      </c>
      <c r="H32" s="35">
        <f>'Cuadro Gral'!AN32</f>
        <v>38.56</v>
      </c>
      <c r="I32" s="35">
        <f>'Cuadro Gral'!AO32</f>
        <v>25.6</v>
      </c>
      <c r="J32" s="306"/>
      <c r="K32" s="27" t="s">
        <v>209</v>
      </c>
      <c r="L32" s="35">
        <f>'Cuadro Gral'!AO32</f>
        <v>25.6</v>
      </c>
      <c r="M32" s="35">
        <f>'Cuadro Gral'!AP32</f>
        <v>29.28</v>
      </c>
      <c r="N32" s="35">
        <f>'Cuadro Gral'!AQ32</f>
        <v>18.32</v>
      </c>
      <c r="O32" s="35">
        <f>'Cuadro Gral'!AR32</f>
        <v>34.72</v>
      </c>
      <c r="P32" s="35">
        <f>'Cuadro Gral'!AS32</f>
        <v>24.48</v>
      </c>
      <c r="Q32" s="35">
        <f>'Cuadro Gral'!AT32</f>
        <v>39.6</v>
      </c>
      <c r="R32" s="35">
        <f>'Cuadro Gral'!AU32</f>
        <v>38.799999999999997</v>
      </c>
      <c r="S32" s="35"/>
      <c r="T32" s="27" t="s">
        <v>209</v>
      </c>
      <c r="U32" s="35">
        <f>'Cuadro Gral'!AU32</f>
        <v>38.799999999999997</v>
      </c>
      <c r="V32" s="35">
        <f>'Cuadro Gral'!AV32</f>
        <v>42.24</v>
      </c>
      <c r="W32" s="35">
        <f>'Cuadro Gral'!AW32</f>
        <v>45.36</v>
      </c>
      <c r="X32" s="35">
        <f>'Cuadro Gral'!AX32</f>
        <v>47.76</v>
      </c>
      <c r="Y32" s="35">
        <f>'Cuadro Gral'!AY32</f>
        <v>43.04</v>
      </c>
      <c r="Z32" s="35">
        <f>'Cuadro Gral'!AZ32</f>
        <v>42.8</v>
      </c>
      <c r="AA32" s="35">
        <f>'Cuadro Gral'!BA32</f>
        <v>40.32</v>
      </c>
      <c r="AB32" s="12"/>
      <c r="AC32" s="12"/>
      <c r="AD32" s="12"/>
      <c r="AE32" s="12"/>
      <c r="AF32" s="12"/>
      <c r="AG32" s="12"/>
    </row>
    <row r="33" spans="1:33" x14ac:dyDescent="0.25">
      <c r="A33" s="151"/>
      <c r="B33" s="17" t="s">
        <v>251</v>
      </c>
      <c r="C33" s="298">
        <f>'Cuadro Gral'!AI33</f>
        <v>1.71</v>
      </c>
      <c r="D33" s="298">
        <f>'Cuadro Gral'!AJ33</f>
        <v>1.93</v>
      </c>
      <c r="E33" s="298">
        <f>'Cuadro Gral'!AK33</f>
        <v>1.93</v>
      </c>
      <c r="F33" s="298">
        <f>'Cuadro Gral'!AL33</f>
        <v>1.93</v>
      </c>
      <c r="G33" s="298">
        <f>'Cuadro Gral'!AM33</f>
        <v>1.93</v>
      </c>
      <c r="H33" s="298">
        <f>'Cuadro Gral'!AN33</f>
        <v>1.9</v>
      </c>
      <c r="I33" s="298">
        <f>'Cuadro Gral'!AO33</f>
        <v>2.08</v>
      </c>
      <c r="J33" s="306"/>
      <c r="K33" s="17" t="s">
        <v>251</v>
      </c>
      <c r="L33" s="298">
        <f>'Cuadro Gral'!AO33</f>
        <v>2.08</v>
      </c>
      <c r="M33" s="298">
        <f>'Cuadro Gral'!AP33</f>
        <v>2.08</v>
      </c>
      <c r="N33" s="298">
        <f>'Cuadro Gral'!AQ33</f>
        <v>1.9</v>
      </c>
      <c r="O33" s="298">
        <f>'Cuadro Gral'!AR33</f>
        <v>1.8</v>
      </c>
      <c r="P33" s="298">
        <f>'Cuadro Gral'!AS33</f>
        <v>1.8</v>
      </c>
      <c r="Q33" s="298">
        <f>'Cuadro Gral'!AT33</f>
        <v>1.8</v>
      </c>
      <c r="R33" s="298">
        <f>'Cuadro Gral'!AU33</f>
        <v>1.8</v>
      </c>
      <c r="S33" s="35"/>
      <c r="T33" s="17" t="s">
        <v>251</v>
      </c>
      <c r="U33" s="298">
        <f>'Cuadro Gral'!AU33</f>
        <v>1.8</v>
      </c>
      <c r="V33" s="298">
        <f>'Cuadro Gral'!AV33</f>
        <v>1.8</v>
      </c>
      <c r="W33" s="298">
        <f>'Cuadro Gral'!AW33</f>
        <v>1.8</v>
      </c>
      <c r="X33" s="298">
        <f>'Cuadro Gral'!AX33</f>
        <v>1.8</v>
      </c>
      <c r="Y33" s="298">
        <f>'Cuadro Gral'!AY33</f>
        <v>1.8</v>
      </c>
      <c r="Z33" s="298">
        <f>'Cuadro Gral'!AZ33</f>
        <v>1.8</v>
      </c>
      <c r="AA33" s="298">
        <f>'Cuadro Gral'!BA33</f>
        <v>1.8</v>
      </c>
      <c r="AB33" s="12"/>
      <c r="AC33" s="12"/>
      <c r="AD33" s="12"/>
      <c r="AE33" s="12"/>
      <c r="AF33" s="12"/>
      <c r="AG33" s="12"/>
    </row>
    <row r="34" spans="1:33" x14ac:dyDescent="0.25">
      <c r="A34" s="151"/>
      <c r="B34" s="251"/>
      <c r="C34" s="251"/>
      <c r="D34" s="251"/>
      <c r="E34" s="251"/>
      <c r="F34" s="251"/>
      <c r="G34" s="251"/>
      <c r="H34" s="251"/>
      <c r="I34" s="251"/>
      <c r="J34" s="287"/>
      <c r="K34" s="283"/>
      <c r="L34" s="327"/>
      <c r="M34" s="251"/>
      <c r="N34" s="251"/>
      <c r="O34" s="251"/>
      <c r="P34" s="251"/>
      <c r="Q34" s="251"/>
      <c r="R34" s="251"/>
      <c r="S34" s="251"/>
      <c r="T34" s="251"/>
      <c r="U34" s="251"/>
      <c r="V34" s="12"/>
      <c r="AB34" s="12"/>
      <c r="AC34" s="12"/>
      <c r="AD34" s="12"/>
      <c r="AE34" s="12"/>
      <c r="AF34" s="12"/>
      <c r="AG34" s="12"/>
    </row>
    <row r="35" spans="1:33" x14ac:dyDescent="0.25">
      <c r="A35" s="151"/>
      <c r="B35" s="8" t="s">
        <v>270</v>
      </c>
      <c r="C35" s="8"/>
      <c r="D35" s="8"/>
      <c r="F35" s="8"/>
      <c r="G35" s="8"/>
      <c r="H35" s="8"/>
      <c r="I35" s="8"/>
      <c r="J35" s="121"/>
      <c r="K35" s="8" t="s">
        <v>270</v>
      </c>
      <c r="L35" s="8"/>
      <c r="M35" s="8"/>
      <c r="N35" s="8"/>
      <c r="O35" s="8"/>
      <c r="P35" s="8"/>
      <c r="Q35" s="8"/>
      <c r="R35" s="8"/>
      <c r="S35" s="8"/>
      <c r="T35" s="8" t="s">
        <v>270</v>
      </c>
      <c r="U35" s="8"/>
      <c r="V35" s="8"/>
      <c r="AB35" s="12"/>
      <c r="AC35" s="12"/>
      <c r="AD35" s="12"/>
      <c r="AE35" s="12"/>
      <c r="AF35" s="12"/>
      <c r="AG35" s="12"/>
    </row>
    <row r="36" spans="1:33" x14ac:dyDescent="0.25">
      <c r="A36" s="151"/>
      <c r="B36" s="9"/>
      <c r="C36" s="10">
        <v>1952</v>
      </c>
      <c r="D36" s="10">
        <v>1953</v>
      </c>
      <c r="E36" s="10">
        <v>1954</v>
      </c>
      <c r="F36" s="10">
        <v>1955</v>
      </c>
      <c r="G36" s="10">
        <v>1956</v>
      </c>
      <c r="H36" s="10">
        <v>1957</v>
      </c>
      <c r="I36" s="10">
        <v>1958</v>
      </c>
      <c r="J36" s="156"/>
      <c r="K36" s="9"/>
      <c r="L36" s="10">
        <v>1958</v>
      </c>
      <c r="M36" s="10">
        <v>1959</v>
      </c>
      <c r="N36" s="10">
        <v>1960</v>
      </c>
      <c r="O36" s="10">
        <v>1961</v>
      </c>
      <c r="P36" s="10">
        <v>1962</v>
      </c>
      <c r="Q36" s="10">
        <v>1963</v>
      </c>
      <c r="R36" s="10">
        <v>1964</v>
      </c>
      <c r="S36" s="21"/>
      <c r="T36" s="10"/>
      <c r="U36" s="10">
        <v>1964</v>
      </c>
      <c r="V36" s="10">
        <v>1965</v>
      </c>
      <c r="W36" s="10">
        <v>1966</v>
      </c>
      <c r="X36" s="10">
        <v>1967</v>
      </c>
      <c r="Y36" s="10">
        <v>1968</v>
      </c>
      <c r="Z36" s="10">
        <v>1969</v>
      </c>
      <c r="AA36" s="10">
        <v>1970</v>
      </c>
      <c r="AB36" s="12"/>
      <c r="AC36" s="12"/>
      <c r="AD36" s="12"/>
      <c r="AE36" s="12"/>
      <c r="AF36" s="12"/>
      <c r="AG36" s="12"/>
    </row>
    <row r="37" spans="1:33" x14ac:dyDescent="0.25">
      <c r="A37" s="151"/>
      <c r="B37" s="7" t="s">
        <v>153</v>
      </c>
      <c r="C37" s="21"/>
      <c r="D37" s="21"/>
      <c r="E37" s="21"/>
      <c r="F37" s="21"/>
      <c r="G37" s="21"/>
      <c r="H37" s="21"/>
      <c r="I37" s="21"/>
      <c r="J37" s="156"/>
      <c r="K37" s="7" t="s">
        <v>153</v>
      </c>
      <c r="L37" s="7"/>
      <c r="M37" s="21"/>
      <c r="N37" s="21"/>
      <c r="O37" s="21"/>
      <c r="P37" s="21"/>
      <c r="Q37" s="21"/>
      <c r="R37" s="21"/>
      <c r="S37" s="21"/>
      <c r="T37" s="7" t="s">
        <v>153</v>
      </c>
      <c r="U37" s="21"/>
      <c r="V37" s="21"/>
      <c r="AB37" s="12"/>
      <c r="AC37" s="12"/>
      <c r="AD37" s="12"/>
      <c r="AE37" s="12"/>
      <c r="AF37" s="12"/>
      <c r="AG37" s="12"/>
    </row>
    <row r="38" spans="1:33" x14ac:dyDescent="0.25">
      <c r="A38" s="151"/>
      <c r="B38" s="12" t="s">
        <v>154</v>
      </c>
      <c r="C38" s="22" t="str">
        <f>'Cuadro Gral'!AI38</f>
        <v>-</v>
      </c>
      <c r="D38" s="22" t="str">
        <f>'Cuadro Gral'!AJ38</f>
        <v>-</v>
      </c>
      <c r="E38" s="22" t="str">
        <f>'Cuadro Gral'!AK38</f>
        <v>-</v>
      </c>
      <c r="F38" s="35">
        <f>'Cuadro Gral'!AL38</f>
        <v>31.272635999999999</v>
      </c>
      <c r="G38" s="22" t="str">
        <f>'Cuadro Gral'!AM38</f>
        <v>-</v>
      </c>
      <c r="H38" s="22" t="str">
        <f>'Cuadro Gral'!AN38</f>
        <v>-</v>
      </c>
      <c r="I38" s="22" t="str">
        <f>'Cuadro Gral'!AO38</f>
        <v>-</v>
      </c>
      <c r="J38" s="54"/>
      <c r="K38" s="12" t="s">
        <v>154</v>
      </c>
      <c r="L38" s="22" t="str">
        <f>'Cuadro Gral'!AO38</f>
        <v>-</v>
      </c>
      <c r="M38" s="22" t="str">
        <f>'Cuadro Gral'!AP38</f>
        <v>-</v>
      </c>
      <c r="N38" s="35">
        <f>'Cuadro Gral'!AQ38</f>
        <v>36.786543000000002</v>
      </c>
      <c r="O38" s="22" t="str">
        <f>'Cuadro Gral'!AR38</f>
        <v>-</v>
      </c>
      <c r="P38" s="22" t="str">
        <f>'Cuadro Gral'!AS38</f>
        <v>-</v>
      </c>
      <c r="Q38" s="22" t="str">
        <f>'Cuadro Gral'!AT38</f>
        <v>-</v>
      </c>
      <c r="R38" s="22" t="str">
        <f>'Cuadro Gral'!AU38</f>
        <v>-</v>
      </c>
      <c r="S38" s="22"/>
      <c r="T38" s="12" t="s">
        <v>154</v>
      </c>
      <c r="U38" s="22" t="str">
        <f>'Cuadro Gral'!AU38</f>
        <v>-</v>
      </c>
      <c r="V38" s="22">
        <f>'Cuadro Gral'!AV38</f>
        <v>43.359000000000002</v>
      </c>
      <c r="W38" s="22" t="str">
        <f>'Cuadro Gral'!AW38</f>
        <v>-</v>
      </c>
      <c r="X38" s="22" t="str">
        <f>'Cuadro Gral'!AX38</f>
        <v>-</v>
      </c>
      <c r="Y38" s="22" t="str">
        <f>'Cuadro Gral'!AY38</f>
        <v>-</v>
      </c>
      <c r="Z38" s="22" t="str">
        <f>'Cuadro Gral'!AZ38</f>
        <v>-</v>
      </c>
      <c r="AA38" s="22">
        <f>'Cuadro Gral'!BA38</f>
        <v>50.758000000000003</v>
      </c>
      <c r="AB38" s="12"/>
      <c r="AC38" s="12"/>
      <c r="AD38" s="12"/>
      <c r="AE38" s="12"/>
      <c r="AF38" s="12"/>
      <c r="AG38" s="12"/>
    </row>
    <row r="39" spans="1:33" x14ac:dyDescent="0.25">
      <c r="A39" s="151"/>
      <c r="B39" s="12" t="s">
        <v>254</v>
      </c>
      <c r="C39" s="22" t="str">
        <f>'Cuadro Gral'!AI39</f>
        <v>-</v>
      </c>
      <c r="D39" s="22" t="str">
        <f>'Cuadro Gral'!AJ39</f>
        <v>-</v>
      </c>
      <c r="E39" s="22" t="str">
        <f>'Cuadro Gral'!AK39</f>
        <v>-</v>
      </c>
      <c r="F39" s="35">
        <f>'Cuadro Gral'!AL39</f>
        <v>2.9817209504851672</v>
      </c>
      <c r="G39" s="22" t="str">
        <f>'Cuadro Gral'!AM39</f>
        <v>-</v>
      </c>
      <c r="H39" s="22" t="str">
        <f>'Cuadro Gral'!AN39</f>
        <v>-</v>
      </c>
      <c r="I39" s="22" t="str">
        <f>'Cuadro Gral'!AO39</f>
        <v>-</v>
      </c>
      <c r="J39" s="54"/>
      <c r="K39" s="12" t="s">
        <v>254</v>
      </c>
      <c r="L39" s="22" t="str">
        <f>'Cuadro Gral'!AO39</f>
        <v>-</v>
      </c>
      <c r="M39" s="22" t="str">
        <f>'Cuadro Gral'!AP39</f>
        <v>-</v>
      </c>
      <c r="N39" s="35">
        <f>'Cuadro Gral'!AQ39</f>
        <v>3.141281074812996</v>
      </c>
      <c r="O39" s="22" t="str">
        <f>'Cuadro Gral'!AR39</f>
        <v>-</v>
      </c>
      <c r="P39" s="22" t="str">
        <f>'Cuadro Gral'!AS39</f>
        <v>-</v>
      </c>
      <c r="Q39" s="22" t="str">
        <f>'Cuadro Gral'!AT39</f>
        <v>-</v>
      </c>
      <c r="R39" s="22" t="str">
        <f>'Cuadro Gral'!AU39</f>
        <v>-</v>
      </c>
      <c r="S39" s="22"/>
      <c r="T39" s="12" t="s">
        <v>254</v>
      </c>
      <c r="U39" s="22" t="str">
        <f>'Cuadro Gral'!AU39</f>
        <v>-</v>
      </c>
      <c r="V39" s="22">
        <f>'Cuadro Gral'!AV39</f>
        <v>3.342284063076062</v>
      </c>
      <c r="W39" s="22" t="str">
        <f>'Cuadro Gral'!AW39</f>
        <v>-</v>
      </c>
      <c r="X39" s="22" t="str">
        <f>'Cuadro Gral'!AX39</f>
        <v>-</v>
      </c>
      <c r="Y39" s="22" t="str">
        <f>'Cuadro Gral'!AY39</f>
        <v>-</v>
      </c>
      <c r="Z39" s="22" t="str">
        <f>'Cuadro Gral'!AZ39</f>
        <v>-</v>
      </c>
      <c r="AA39" s="22">
        <f>'Cuadro Gral'!BA39</f>
        <v>3.2717537983323552</v>
      </c>
      <c r="AB39" s="12"/>
      <c r="AC39" s="12"/>
      <c r="AD39" s="12"/>
      <c r="AE39" s="12"/>
      <c r="AF39" s="12"/>
      <c r="AG39" s="12"/>
    </row>
    <row r="40" spans="1:33" x14ac:dyDescent="0.25">
      <c r="A40" s="151"/>
      <c r="B40" s="3" t="s">
        <v>155</v>
      </c>
      <c r="C40" s="22" t="str">
        <f>'Cuadro Gral'!AI40</f>
        <v>-</v>
      </c>
      <c r="D40" s="22" t="str">
        <f>'Cuadro Gral'!AJ40</f>
        <v>-</v>
      </c>
      <c r="E40" s="22" t="str">
        <f>'Cuadro Gral'!AK40</f>
        <v>-</v>
      </c>
      <c r="F40" s="35">
        <f>'Cuadro Gral'!AL40</f>
        <v>53.534619926235614</v>
      </c>
      <c r="G40" s="22" t="str">
        <f>'Cuadro Gral'!AM40</f>
        <v>-</v>
      </c>
      <c r="H40" s="22" t="str">
        <f>'Cuadro Gral'!AN40</f>
        <v>-</v>
      </c>
      <c r="I40" s="22" t="str">
        <f>'Cuadro Gral'!AO40</f>
        <v>-</v>
      </c>
      <c r="J40" s="54"/>
      <c r="K40" s="3" t="s">
        <v>155</v>
      </c>
      <c r="L40" s="22" t="str">
        <f>'Cuadro Gral'!AO40</f>
        <v>-</v>
      </c>
      <c r="M40" s="22" t="str">
        <f>'Cuadro Gral'!AP40</f>
        <v>-</v>
      </c>
      <c r="N40" s="35">
        <f>'Cuadro Gral'!AQ40</f>
        <v>49.302425235129995</v>
      </c>
      <c r="O40" s="22" t="str">
        <f>'Cuadro Gral'!AR40</f>
        <v>-</v>
      </c>
      <c r="P40" s="22" t="str">
        <f>'Cuadro Gral'!AS40</f>
        <v>-</v>
      </c>
      <c r="Q40" s="22" t="str">
        <f>'Cuadro Gral'!AT40</f>
        <v>-</v>
      </c>
      <c r="R40" s="22" t="str">
        <f>'Cuadro Gral'!AU40</f>
        <v>-</v>
      </c>
      <c r="S40" s="22"/>
      <c r="T40" s="3" t="s">
        <v>155</v>
      </c>
      <c r="U40" s="22" t="str">
        <f>'Cuadro Gral'!AU40</f>
        <v>-</v>
      </c>
      <c r="V40" s="22">
        <f>'Cuadro Gral'!AV40</f>
        <v>45.84394219012232</v>
      </c>
      <c r="W40" s="22" t="str">
        <f>'Cuadro Gral'!AW40</f>
        <v>-</v>
      </c>
      <c r="X40" s="22" t="str">
        <f>'Cuadro Gral'!AX40</f>
        <v>-</v>
      </c>
      <c r="Y40" s="22" t="str">
        <f>'Cuadro Gral'!AY40</f>
        <v>-</v>
      </c>
      <c r="Z40" s="22" t="str">
        <f>'Cuadro Gral'!AZ40</f>
        <v>-</v>
      </c>
      <c r="AA40" s="22">
        <f>'Cuadro Gral'!BA40</f>
        <v>42.149528629146516</v>
      </c>
      <c r="AB40" s="12"/>
      <c r="AC40" s="12"/>
      <c r="AD40" s="12"/>
      <c r="AE40" s="12"/>
      <c r="AF40" s="12"/>
      <c r="AG40" s="12"/>
    </row>
    <row r="41" spans="1:33" x14ac:dyDescent="0.25">
      <c r="A41" s="151"/>
      <c r="B41" s="3" t="s">
        <v>156</v>
      </c>
      <c r="C41" s="22" t="str">
        <f>'Cuadro Gral'!AI41</f>
        <v>-</v>
      </c>
      <c r="D41" s="22" t="str">
        <f>'Cuadro Gral'!AJ41</f>
        <v>-</v>
      </c>
      <c r="E41" s="22" t="str">
        <f>'Cuadro Gral'!AK41</f>
        <v>-</v>
      </c>
      <c r="F41" s="35">
        <f>'Cuadro Gral'!AL41</f>
        <v>46.465380073764386</v>
      </c>
      <c r="G41" s="22" t="str">
        <f>'Cuadro Gral'!AM41</f>
        <v>-</v>
      </c>
      <c r="H41" s="22" t="str">
        <f>'Cuadro Gral'!AN41</f>
        <v>-</v>
      </c>
      <c r="I41" s="22" t="str">
        <f>'Cuadro Gral'!AO41</f>
        <v>-</v>
      </c>
      <c r="J41" s="54"/>
      <c r="K41" s="3" t="s">
        <v>156</v>
      </c>
      <c r="L41" s="22" t="str">
        <f>'Cuadro Gral'!AO41</f>
        <v>-</v>
      </c>
      <c r="M41" s="22" t="str">
        <f>'Cuadro Gral'!AP41</f>
        <v>-</v>
      </c>
      <c r="N41" s="35">
        <f>'Cuadro Gral'!AQ41</f>
        <v>50.697574764869998</v>
      </c>
      <c r="O41" s="22" t="str">
        <f>'Cuadro Gral'!AR41</f>
        <v>-</v>
      </c>
      <c r="P41" s="22" t="str">
        <f>'Cuadro Gral'!AS41</f>
        <v>-</v>
      </c>
      <c r="Q41" s="22" t="str">
        <f>'Cuadro Gral'!AT41</f>
        <v>-</v>
      </c>
      <c r="R41" s="22" t="str">
        <f>'Cuadro Gral'!AU41</f>
        <v>-</v>
      </c>
      <c r="S41" s="22"/>
      <c r="T41" s="3" t="s">
        <v>156</v>
      </c>
      <c r="U41" s="22" t="str">
        <f>'Cuadro Gral'!AU41</f>
        <v>-</v>
      </c>
      <c r="V41" s="22">
        <f>'Cuadro Gral'!AV41</f>
        <v>54.15605780987768</v>
      </c>
      <c r="W41" s="22" t="str">
        <f>'Cuadro Gral'!AW41</f>
        <v>-</v>
      </c>
      <c r="X41" s="22" t="str">
        <f>'Cuadro Gral'!AX41</f>
        <v>-</v>
      </c>
      <c r="Y41" s="22" t="str">
        <f>'Cuadro Gral'!AY41</f>
        <v>-</v>
      </c>
      <c r="Z41" s="22" t="str">
        <f>'Cuadro Gral'!AZ41</f>
        <v>-</v>
      </c>
      <c r="AA41" s="22">
        <f>'Cuadro Gral'!BA41</f>
        <v>57.850471370853484</v>
      </c>
      <c r="AB41" s="12"/>
      <c r="AC41" s="12"/>
      <c r="AD41" s="12"/>
      <c r="AE41" s="12"/>
      <c r="AF41" s="12"/>
      <c r="AG41" s="12"/>
    </row>
    <row r="42" spans="1:33" x14ac:dyDescent="0.25">
      <c r="A42" s="151"/>
      <c r="B42" s="19" t="s">
        <v>157</v>
      </c>
      <c r="C42" s="22"/>
      <c r="D42" s="22"/>
      <c r="E42" s="22"/>
      <c r="F42" s="22"/>
      <c r="G42" s="22"/>
      <c r="H42" s="22"/>
      <c r="I42" s="22"/>
      <c r="J42" s="54"/>
      <c r="K42" s="19" t="s">
        <v>157</v>
      </c>
      <c r="L42" s="22"/>
      <c r="M42" s="22"/>
      <c r="N42" s="35"/>
      <c r="O42" s="22"/>
      <c r="P42" s="22"/>
      <c r="Q42" s="22"/>
      <c r="R42" s="22"/>
      <c r="S42" s="22"/>
      <c r="T42" s="19" t="s">
        <v>157</v>
      </c>
      <c r="U42" s="22"/>
      <c r="V42" s="22"/>
      <c r="W42" s="22"/>
      <c r="X42" s="22"/>
      <c r="Y42" s="22"/>
      <c r="Z42" s="22"/>
      <c r="AA42" s="22"/>
      <c r="AB42" s="12"/>
      <c r="AC42" s="12"/>
      <c r="AD42" s="12"/>
      <c r="AE42" s="12"/>
      <c r="AF42" s="12"/>
      <c r="AG42" s="12"/>
    </row>
    <row r="43" spans="1:33" x14ac:dyDescent="0.25">
      <c r="A43" s="151"/>
      <c r="B43" s="3" t="s">
        <v>154</v>
      </c>
      <c r="C43" s="22" t="str">
        <f>'Cuadro Gral'!AI43</f>
        <v>-</v>
      </c>
      <c r="D43" s="22" t="str">
        <f>'Cuadro Gral'!AJ43</f>
        <v>-</v>
      </c>
      <c r="E43" s="22" t="str">
        <f>'Cuadro Gral'!AK43</f>
        <v>-</v>
      </c>
      <c r="F43" s="22" t="str">
        <f>'Cuadro Gral'!AL43</f>
        <v>-</v>
      </c>
      <c r="G43" s="22" t="str">
        <f>'Cuadro Gral'!AM43</f>
        <v>-</v>
      </c>
      <c r="H43" s="22" t="str">
        <f>'Cuadro Gral'!AN43</f>
        <v>-</v>
      </c>
      <c r="I43" s="22" t="str">
        <f>'Cuadro Gral'!AO43</f>
        <v>-</v>
      </c>
      <c r="J43" s="54"/>
      <c r="K43" s="3" t="s">
        <v>154</v>
      </c>
      <c r="L43" s="22" t="str">
        <f>'Cuadro Gral'!AO43</f>
        <v>-</v>
      </c>
      <c r="M43" s="22" t="str">
        <f>'Cuadro Gral'!AP43</f>
        <v>-</v>
      </c>
      <c r="N43" s="35">
        <f>'Cuadro Gral'!AQ43</f>
        <v>11.332015999999999</v>
      </c>
      <c r="O43" s="22" t="str">
        <f>'Cuadro Gral'!AR43</f>
        <v>-</v>
      </c>
      <c r="P43" s="22" t="str">
        <f>'Cuadro Gral'!AS43</f>
        <v>-</v>
      </c>
      <c r="Q43" s="22" t="str">
        <f>'Cuadro Gral'!AT43</f>
        <v>-</v>
      </c>
      <c r="R43" s="22" t="str">
        <f>'Cuadro Gral'!AU43</f>
        <v>-</v>
      </c>
      <c r="S43" s="22"/>
      <c r="T43" s="3" t="s">
        <v>154</v>
      </c>
      <c r="U43" s="22" t="str">
        <f>'Cuadro Gral'!AU43</f>
        <v>-</v>
      </c>
      <c r="V43" s="22" t="str">
        <f>'Cuadro Gral'!AV43</f>
        <v>-</v>
      </c>
      <c r="W43" s="22" t="str">
        <f>'Cuadro Gral'!AW43</f>
        <v>-</v>
      </c>
      <c r="X43" s="22" t="str">
        <f>'Cuadro Gral'!AX43</f>
        <v>-</v>
      </c>
      <c r="Y43" s="22" t="str">
        <f>'Cuadro Gral'!AY43</f>
        <v>-</v>
      </c>
      <c r="Z43" s="22" t="str">
        <f>'Cuadro Gral'!AZ43</f>
        <v>-</v>
      </c>
      <c r="AA43" s="22">
        <f>'Cuadro Gral'!BA43</f>
        <v>12.955057</v>
      </c>
      <c r="AB43" s="12"/>
      <c r="AC43" s="12"/>
      <c r="AD43" s="12"/>
      <c r="AE43" s="12"/>
      <c r="AF43" s="12"/>
      <c r="AG43" s="12"/>
    </row>
    <row r="44" spans="1:33" x14ac:dyDescent="0.25">
      <c r="A44" s="151"/>
      <c r="B44" s="14" t="s">
        <v>158</v>
      </c>
      <c r="C44" s="22" t="str">
        <f>'Cuadro Gral'!AI44</f>
        <v>-</v>
      </c>
      <c r="D44" s="22" t="str">
        <f>'Cuadro Gral'!AJ44</f>
        <v>-</v>
      </c>
      <c r="E44" s="22" t="str">
        <f>'Cuadro Gral'!AK44</f>
        <v>-</v>
      </c>
      <c r="F44" s="22" t="str">
        <f>'Cuadro Gral'!AL44</f>
        <v>-</v>
      </c>
      <c r="G44" s="22" t="str">
        <f>'Cuadro Gral'!AM44</f>
        <v>-</v>
      </c>
      <c r="H44" s="22" t="str">
        <f>'Cuadro Gral'!AN44</f>
        <v>-</v>
      </c>
      <c r="I44" s="22" t="str">
        <f>'Cuadro Gral'!AO44</f>
        <v>-</v>
      </c>
      <c r="J44" s="54"/>
      <c r="K44" s="14" t="s">
        <v>158</v>
      </c>
      <c r="L44" s="22" t="str">
        <f>'Cuadro Gral'!AO44</f>
        <v>-</v>
      </c>
      <c r="M44" s="22" t="str">
        <f>'Cuadro Gral'!AP44</f>
        <v>-</v>
      </c>
      <c r="N44" s="35">
        <f>'Cuadro Gral'!AQ44</f>
        <v>54.21</v>
      </c>
      <c r="O44" s="22" t="str">
        <f>'Cuadro Gral'!AR44</f>
        <v>-</v>
      </c>
      <c r="P44" s="22" t="str">
        <f>'Cuadro Gral'!AS44</f>
        <v>-</v>
      </c>
      <c r="Q44" s="22" t="str">
        <f>'Cuadro Gral'!AT44</f>
        <v>-</v>
      </c>
      <c r="R44" s="22" t="str">
        <f>'Cuadro Gral'!AU44</f>
        <v>-</v>
      </c>
      <c r="S44" s="22"/>
      <c r="T44" s="14" t="s">
        <v>158</v>
      </c>
      <c r="U44" s="22" t="str">
        <f>'Cuadro Gral'!AU44</f>
        <v>-</v>
      </c>
      <c r="V44" s="22" t="str">
        <f>'Cuadro Gral'!AV44</f>
        <v>-</v>
      </c>
      <c r="W44" s="22" t="str">
        <f>'Cuadro Gral'!AW44</f>
        <v>-</v>
      </c>
      <c r="X44" s="22" t="str">
        <f>'Cuadro Gral'!AX44</f>
        <v>-</v>
      </c>
      <c r="Y44" s="22" t="str">
        <f>'Cuadro Gral'!AY44</f>
        <v>-</v>
      </c>
      <c r="Z44" s="22" t="str">
        <f>'Cuadro Gral'!AZ44</f>
        <v>-</v>
      </c>
      <c r="AA44" s="22">
        <f>'Cuadro Gral'!BA44</f>
        <v>39.39</v>
      </c>
      <c r="AB44" s="12"/>
      <c r="AC44" s="12"/>
      <c r="AD44" s="12"/>
      <c r="AE44" s="12"/>
      <c r="AF44" s="12"/>
      <c r="AG44" s="12"/>
    </row>
    <row r="45" spans="1:33" x14ac:dyDescent="0.25">
      <c r="A45" s="151"/>
      <c r="B45" s="14" t="s">
        <v>159</v>
      </c>
      <c r="C45" s="22" t="str">
        <f>'Cuadro Gral'!AI45</f>
        <v>-</v>
      </c>
      <c r="D45" s="22" t="str">
        <f>'Cuadro Gral'!AJ45</f>
        <v>-</v>
      </c>
      <c r="E45" s="22" t="str">
        <f>'Cuadro Gral'!AK45</f>
        <v>-</v>
      </c>
      <c r="F45" s="22" t="str">
        <f>'Cuadro Gral'!AL45</f>
        <v>-</v>
      </c>
      <c r="G45" s="22" t="str">
        <f>'Cuadro Gral'!AM45</f>
        <v>-</v>
      </c>
      <c r="H45" s="22" t="str">
        <f>'Cuadro Gral'!AN45</f>
        <v>-</v>
      </c>
      <c r="I45" s="22" t="str">
        <f>'Cuadro Gral'!AO45</f>
        <v>-</v>
      </c>
      <c r="J45" s="54"/>
      <c r="K45" s="14" t="s">
        <v>159</v>
      </c>
      <c r="L45" s="22" t="str">
        <f>'Cuadro Gral'!AO45</f>
        <v>-</v>
      </c>
      <c r="M45" s="22" t="str">
        <f>'Cuadro Gral'!AP45</f>
        <v>-</v>
      </c>
      <c r="N45" s="35">
        <f>'Cuadro Gral'!AQ45</f>
        <v>18.95</v>
      </c>
      <c r="O45" s="22" t="str">
        <f>'Cuadro Gral'!AR45</f>
        <v>-</v>
      </c>
      <c r="P45" s="22" t="str">
        <f>'Cuadro Gral'!AS45</f>
        <v>-</v>
      </c>
      <c r="Q45" s="22" t="str">
        <f>'Cuadro Gral'!AT45</f>
        <v>-</v>
      </c>
      <c r="R45" s="22" t="str">
        <f>'Cuadro Gral'!AU45</f>
        <v>-</v>
      </c>
      <c r="S45" s="22"/>
      <c r="T45" s="14" t="s">
        <v>159</v>
      </c>
      <c r="U45" s="22" t="str">
        <f>'Cuadro Gral'!AU45</f>
        <v>-</v>
      </c>
      <c r="V45" s="22" t="str">
        <f>'Cuadro Gral'!AV45</f>
        <v>-</v>
      </c>
      <c r="W45" s="22" t="str">
        <f>'Cuadro Gral'!AW45</f>
        <v>-</v>
      </c>
      <c r="X45" s="22" t="str">
        <f>'Cuadro Gral'!AX45</f>
        <v>-</v>
      </c>
      <c r="Y45" s="22" t="str">
        <f>'Cuadro Gral'!AY45</f>
        <v>-</v>
      </c>
      <c r="Z45" s="22" t="str">
        <f>'Cuadro Gral'!AZ45</f>
        <v>-</v>
      </c>
      <c r="AA45" s="22">
        <f>'Cuadro Gral'!BA45</f>
        <v>22.95</v>
      </c>
      <c r="AB45" s="12"/>
      <c r="AC45" s="12"/>
      <c r="AD45" s="12"/>
      <c r="AE45" s="12"/>
      <c r="AF45" s="12"/>
      <c r="AG45" s="12"/>
    </row>
    <row r="46" spans="1:33" x14ac:dyDescent="0.25">
      <c r="A46" s="151"/>
      <c r="B46" s="14" t="s">
        <v>160</v>
      </c>
      <c r="C46" s="22" t="str">
        <f>'Cuadro Gral'!AI46</f>
        <v>-</v>
      </c>
      <c r="D46" s="22" t="str">
        <f>'Cuadro Gral'!AJ46</f>
        <v>-</v>
      </c>
      <c r="E46" s="22" t="str">
        <f>'Cuadro Gral'!AK46</f>
        <v>-</v>
      </c>
      <c r="F46" s="22" t="str">
        <f>'Cuadro Gral'!AL46</f>
        <v>-</v>
      </c>
      <c r="G46" s="22" t="str">
        <f>'Cuadro Gral'!AM46</f>
        <v>-</v>
      </c>
      <c r="H46" s="22" t="str">
        <f>'Cuadro Gral'!AN46</f>
        <v>-</v>
      </c>
      <c r="I46" s="22" t="str">
        <f>'Cuadro Gral'!AO46</f>
        <v>-</v>
      </c>
      <c r="J46" s="54"/>
      <c r="K46" s="14" t="s">
        <v>160</v>
      </c>
      <c r="L46" s="22" t="str">
        <f>'Cuadro Gral'!AO46</f>
        <v>-</v>
      </c>
      <c r="M46" s="22" t="str">
        <f>'Cuadro Gral'!AP46</f>
        <v>-</v>
      </c>
      <c r="N46" s="35">
        <f>'Cuadro Gral'!AQ46</f>
        <v>26.12</v>
      </c>
      <c r="O46" s="22" t="str">
        <f>'Cuadro Gral'!AR46</f>
        <v>-</v>
      </c>
      <c r="P46" s="22" t="str">
        <f>'Cuadro Gral'!AS46</f>
        <v>-</v>
      </c>
      <c r="Q46" s="22" t="str">
        <f>'Cuadro Gral'!AT46</f>
        <v>-</v>
      </c>
      <c r="R46" s="22" t="str">
        <f>'Cuadro Gral'!AU46</f>
        <v>-</v>
      </c>
      <c r="S46" s="22"/>
      <c r="T46" s="14" t="s">
        <v>160</v>
      </c>
      <c r="U46" s="22" t="str">
        <f>'Cuadro Gral'!AU46</f>
        <v>-</v>
      </c>
      <c r="V46" s="22" t="str">
        <f>'Cuadro Gral'!AV46</f>
        <v>-</v>
      </c>
      <c r="W46" s="22" t="str">
        <f>'Cuadro Gral'!AW46</f>
        <v>-</v>
      </c>
      <c r="X46" s="22" t="str">
        <f>'Cuadro Gral'!AX46</f>
        <v>-</v>
      </c>
      <c r="Y46" s="22" t="str">
        <f>'Cuadro Gral'!AY46</f>
        <v>-</v>
      </c>
      <c r="Z46" s="22" t="str">
        <f>'Cuadro Gral'!AZ46</f>
        <v>-</v>
      </c>
      <c r="AA46" s="22">
        <f>'Cuadro Gral'!BA46</f>
        <v>31.88</v>
      </c>
      <c r="AB46" s="12"/>
      <c r="AC46" s="12"/>
      <c r="AD46" s="12"/>
      <c r="AE46" s="12"/>
      <c r="AF46" s="12"/>
      <c r="AG46" s="12"/>
    </row>
    <row r="47" spans="1:33" x14ac:dyDescent="0.25">
      <c r="A47" s="151"/>
      <c r="B47" s="14" t="s">
        <v>62</v>
      </c>
      <c r="C47" s="22" t="str">
        <f>'Cuadro Gral'!AI47</f>
        <v>-</v>
      </c>
      <c r="D47" s="22" t="str">
        <f>'Cuadro Gral'!AJ47</f>
        <v>-</v>
      </c>
      <c r="E47" s="22" t="str">
        <f>'Cuadro Gral'!AK47</f>
        <v>-</v>
      </c>
      <c r="F47" s="22" t="str">
        <f>'Cuadro Gral'!AL47</f>
        <v>-</v>
      </c>
      <c r="G47" s="22" t="str">
        <f>'Cuadro Gral'!AM47</f>
        <v>-</v>
      </c>
      <c r="H47" s="22" t="str">
        <f>'Cuadro Gral'!AN47</f>
        <v>-</v>
      </c>
      <c r="I47" s="22" t="str">
        <f>'Cuadro Gral'!AO47</f>
        <v>-</v>
      </c>
      <c r="J47" s="54"/>
      <c r="K47" s="14" t="s">
        <v>62</v>
      </c>
      <c r="L47" s="22" t="str">
        <f>'Cuadro Gral'!AO47</f>
        <v>-</v>
      </c>
      <c r="M47" s="22" t="str">
        <f>'Cuadro Gral'!AP47</f>
        <v>-</v>
      </c>
      <c r="N47" s="35">
        <f>'Cuadro Gral'!AQ47</f>
        <v>0.72</v>
      </c>
      <c r="O47" s="22" t="str">
        <f>'Cuadro Gral'!AR47</f>
        <v>-</v>
      </c>
      <c r="P47" s="22" t="str">
        <f>'Cuadro Gral'!AS47</f>
        <v>-</v>
      </c>
      <c r="Q47" s="22" t="str">
        <f>'Cuadro Gral'!AT47</f>
        <v>-</v>
      </c>
      <c r="R47" s="22" t="str">
        <f>'Cuadro Gral'!AU47</f>
        <v>-</v>
      </c>
      <c r="S47" s="22"/>
      <c r="T47" s="14" t="s">
        <v>62</v>
      </c>
      <c r="U47" s="22" t="str">
        <f>'Cuadro Gral'!AU47</f>
        <v>-</v>
      </c>
      <c r="V47" s="22" t="str">
        <f>'Cuadro Gral'!AV47</f>
        <v>-</v>
      </c>
      <c r="W47" s="22" t="str">
        <f>'Cuadro Gral'!AW47</f>
        <v>-</v>
      </c>
      <c r="X47" s="22" t="str">
        <f>'Cuadro Gral'!AX47</f>
        <v>-</v>
      </c>
      <c r="Y47" s="22" t="str">
        <f>'Cuadro Gral'!AY47</f>
        <v>-</v>
      </c>
      <c r="Z47" s="22" t="str">
        <f>'Cuadro Gral'!AZ47</f>
        <v>-</v>
      </c>
      <c r="AA47" s="22">
        <f>'Cuadro Gral'!BA47</f>
        <v>5.8</v>
      </c>
      <c r="AB47" s="12"/>
      <c r="AC47" s="12"/>
      <c r="AD47" s="12"/>
      <c r="AE47" s="12"/>
      <c r="AF47" s="12"/>
      <c r="AG47" s="12"/>
    </row>
    <row r="48" spans="1:33" x14ac:dyDescent="0.25">
      <c r="A48" s="151"/>
      <c r="B48" s="3" t="s">
        <v>68</v>
      </c>
      <c r="C48" s="22" t="str">
        <f>'Cuadro Gral'!AI48</f>
        <v>-</v>
      </c>
      <c r="D48" s="22" t="str">
        <f>'Cuadro Gral'!AJ48</f>
        <v>-</v>
      </c>
      <c r="E48" s="22" t="str">
        <f>'Cuadro Gral'!AK48</f>
        <v>-</v>
      </c>
      <c r="F48" s="35">
        <f>'Cuadro Gral'!AL48</f>
        <v>52.7</v>
      </c>
      <c r="G48" s="22" t="str">
        <f>'Cuadro Gral'!AM48</f>
        <v>-</v>
      </c>
      <c r="H48" s="22" t="str">
        <f>'Cuadro Gral'!AN48</f>
        <v>-</v>
      </c>
      <c r="I48" s="22" t="str">
        <f>'Cuadro Gral'!AO48</f>
        <v>-</v>
      </c>
      <c r="J48" s="54"/>
      <c r="K48" s="3" t="s">
        <v>68</v>
      </c>
      <c r="L48" s="22" t="str">
        <f>'Cuadro Gral'!AO48</f>
        <v>-</v>
      </c>
      <c r="M48" s="22" t="str">
        <f>'Cuadro Gral'!AP48</f>
        <v>-</v>
      </c>
      <c r="N48" s="35">
        <f>'Cuadro Gral'!AQ48</f>
        <v>56.2</v>
      </c>
      <c r="O48" s="22" t="str">
        <f>'Cuadro Gral'!AR48</f>
        <v>-</v>
      </c>
      <c r="P48" s="22" t="str">
        <f>'Cuadro Gral'!AS48</f>
        <v>-</v>
      </c>
      <c r="Q48" s="22" t="str">
        <f>'Cuadro Gral'!AT48</f>
        <v>-</v>
      </c>
      <c r="R48" s="22" t="str">
        <f>'Cuadro Gral'!AU48</f>
        <v>-</v>
      </c>
      <c r="S48" s="22"/>
      <c r="T48" s="3" t="s">
        <v>68</v>
      </c>
      <c r="U48" s="22" t="str">
        <f>'Cuadro Gral'!AU48</f>
        <v>-</v>
      </c>
      <c r="V48" s="22">
        <f>'Cuadro Gral'!AV48</f>
        <v>58.9</v>
      </c>
      <c r="W48" s="22" t="str">
        <f>'Cuadro Gral'!AW48</f>
        <v>-</v>
      </c>
      <c r="X48" s="22" t="str">
        <f>'Cuadro Gral'!AX48</f>
        <v>-</v>
      </c>
      <c r="Y48" s="22" t="str">
        <f>'Cuadro Gral'!AY48</f>
        <v>-</v>
      </c>
      <c r="Z48" s="22" t="str">
        <f>'Cuadro Gral'!AZ48</f>
        <v>-</v>
      </c>
      <c r="AA48" s="22">
        <f>'Cuadro Gral'!BA48</f>
        <v>59.85</v>
      </c>
      <c r="AB48" s="12"/>
      <c r="AC48" s="12"/>
      <c r="AD48" s="12"/>
      <c r="AE48" s="12"/>
      <c r="AF48" s="12"/>
      <c r="AG48" s="12"/>
    </row>
    <row r="49" spans="1:33" x14ac:dyDescent="0.25">
      <c r="A49" s="151"/>
      <c r="B49" s="3" t="s">
        <v>255</v>
      </c>
      <c r="C49" s="22" t="str">
        <f>'Cuadro Gral'!AI49</f>
        <v>-</v>
      </c>
      <c r="D49" s="22" t="str">
        <f>'Cuadro Gral'!AJ49</f>
        <v>-</v>
      </c>
      <c r="E49" s="22" t="str">
        <f>'Cuadro Gral'!AK49</f>
        <v>-</v>
      </c>
      <c r="F49" s="22" t="str">
        <f>'Cuadro Gral'!AL49</f>
        <v>-</v>
      </c>
      <c r="G49" s="22" t="str">
        <f>'Cuadro Gral'!AM49</f>
        <v>-</v>
      </c>
      <c r="H49" s="22" t="str">
        <f>'Cuadro Gral'!AN49</f>
        <v>-</v>
      </c>
      <c r="I49" s="22" t="str">
        <f>'Cuadro Gral'!AO49</f>
        <v>-</v>
      </c>
      <c r="J49" s="54"/>
      <c r="K49" s="3" t="s">
        <v>255</v>
      </c>
      <c r="L49" s="22" t="str">
        <f>'Cuadro Gral'!AO49</f>
        <v>-</v>
      </c>
      <c r="M49" s="22" t="str">
        <f>'Cuadro Gral'!AP49</f>
        <v>-</v>
      </c>
      <c r="N49" s="35">
        <f>'Cuadro Gral'!AQ49</f>
        <v>72</v>
      </c>
      <c r="O49" s="22" t="str">
        <f>'Cuadro Gral'!AR49</f>
        <v>-</v>
      </c>
      <c r="P49" s="22" t="str">
        <f>'Cuadro Gral'!AS49</f>
        <v>-</v>
      </c>
      <c r="Q49" s="22" t="str">
        <f>'Cuadro Gral'!AT49</f>
        <v>-</v>
      </c>
      <c r="R49" s="22" t="str">
        <f>'Cuadro Gral'!AU49</f>
        <v>-</v>
      </c>
      <c r="S49" s="22"/>
      <c r="T49" s="3" t="s">
        <v>255</v>
      </c>
      <c r="U49" s="22" t="str">
        <f>'Cuadro Gral'!AU49</f>
        <v>-</v>
      </c>
      <c r="V49" s="22" t="str">
        <f>'Cuadro Gral'!AV49</f>
        <v>-</v>
      </c>
      <c r="W49" s="22" t="str">
        <f>'Cuadro Gral'!AW49</f>
        <v>-</v>
      </c>
      <c r="X49" s="22" t="str">
        <f>'Cuadro Gral'!AX49</f>
        <v>-</v>
      </c>
      <c r="Y49" s="22" t="str">
        <f>'Cuadro Gral'!AY49</f>
        <v>-</v>
      </c>
      <c r="Z49" s="22" t="str">
        <f>'Cuadro Gral'!AZ49</f>
        <v>-</v>
      </c>
      <c r="AA49" s="22" t="str">
        <f>'Cuadro Gral'!BA49</f>
        <v>-</v>
      </c>
      <c r="AB49" s="12"/>
      <c r="AC49" s="12"/>
      <c r="AD49" s="12"/>
      <c r="AE49" s="12"/>
      <c r="AF49" s="12"/>
      <c r="AG49" s="12"/>
    </row>
    <row r="50" spans="1:33" x14ac:dyDescent="0.25">
      <c r="A50" s="151"/>
      <c r="B50" s="3" t="s">
        <v>259</v>
      </c>
      <c r="C50" s="22"/>
      <c r="D50" s="22"/>
      <c r="E50" s="22"/>
      <c r="F50" s="22"/>
      <c r="G50" s="22"/>
      <c r="H50" s="22"/>
      <c r="I50" s="22"/>
      <c r="J50" s="54"/>
      <c r="K50" s="3" t="s">
        <v>259</v>
      </c>
      <c r="L50" s="22"/>
      <c r="M50" s="22"/>
      <c r="N50" s="35"/>
      <c r="O50" s="22"/>
      <c r="P50" s="22"/>
      <c r="Q50" s="22"/>
      <c r="R50" s="22"/>
      <c r="S50" s="22"/>
      <c r="T50" s="3" t="s">
        <v>259</v>
      </c>
      <c r="U50" s="22"/>
      <c r="V50" s="22"/>
      <c r="W50" s="22"/>
      <c r="X50" s="22"/>
      <c r="Y50" s="22"/>
      <c r="Z50" s="22"/>
      <c r="AA50" s="22"/>
      <c r="AB50" s="12"/>
      <c r="AC50" s="12"/>
      <c r="AD50" s="12"/>
      <c r="AE50" s="12"/>
      <c r="AF50" s="12"/>
      <c r="AG50" s="12"/>
    </row>
    <row r="51" spans="1:33" x14ac:dyDescent="0.25">
      <c r="A51" s="151"/>
      <c r="B51" s="3" t="s">
        <v>256</v>
      </c>
      <c r="C51" s="22" t="str">
        <f>'Cuadro Gral'!AI51</f>
        <v>-</v>
      </c>
      <c r="D51" s="22" t="str">
        <f>'Cuadro Gral'!AJ51</f>
        <v>-</v>
      </c>
      <c r="E51" s="22" t="str">
        <f>'Cuadro Gral'!AK51</f>
        <v>-</v>
      </c>
      <c r="F51" s="22" t="str">
        <f>'Cuadro Gral'!AL51</f>
        <v>-</v>
      </c>
      <c r="G51" s="45">
        <f>'Cuadro Gral'!AM51</f>
        <v>64.3</v>
      </c>
      <c r="H51" s="22" t="str">
        <f>'Cuadro Gral'!AN51</f>
        <v>-</v>
      </c>
      <c r="I51" s="22" t="str">
        <f>'Cuadro Gral'!AO51</f>
        <v>-</v>
      </c>
      <c r="J51" s="54"/>
      <c r="K51" s="3" t="s">
        <v>256</v>
      </c>
      <c r="L51" s="45" t="str">
        <f>'Cuadro Gral'!AO51</f>
        <v>-</v>
      </c>
      <c r="M51" s="45">
        <f>'Cuadro Gral'!AP51</f>
        <v>61</v>
      </c>
      <c r="N51" s="22" t="str">
        <f>'Cuadro Gral'!AQ51</f>
        <v>-</v>
      </c>
      <c r="O51" s="22" t="str">
        <f>'Cuadro Gral'!AR51</f>
        <v>-</v>
      </c>
      <c r="P51" s="22" t="str">
        <f>'Cuadro Gral'!AS51</f>
        <v>-</v>
      </c>
      <c r="Q51" s="45">
        <f>'Cuadro Gral'!AT51</f>
        <v>45.6</v>
      </c>
      <c r="R51" s="22" t="str">
        <f>'Cuadro Gral'!AU51</f>
        <v>-</v>
      </c>
      <c r="S51" s="22"/>
      <c r="T51" s="3" t="s">
        <v>256</v>
      </c>
      <c r="U51" s="22" t="str">
        <f>'Cuadro Gral'!AU51</f>
        <v>-</v>
      </c>
      <c r="V51" s="22" t="str">
        <f>'Cuadro Gral'!AV51</f>
        <v>-</v>
      </c>
      <c r="W51" s="22" t="str">
        <f>'Cuadro Gral'!AW51</f>
        <v>-</v>
      </c>
      <c r="X51" s="22" t="str">
        <f>'Cuadro Gral'!AX51</f>
        <v>-</v>
      </c>
      <c r="Y51" s="22">
        <f>'Cuadro Gral'!AY51</f>
        <v>24.3</v>
      </c>
      <c r="Z51" s="22" t="str">
        <f>'Cuadro Gral'!AZ51</f>
        <v>-</v>
      </c>
      <c r="AA51" s="22" t="str">
        <f>'Cuadro Gral'!BA51</f>
        <v>-</v>
      </c>
      <c r="AB51" s="12"/>
      <c r="AC51" s="12"/>
      <c r="AD51" s="12"/>
      <c r="AE51" s="12"/>
      <c r="AF51" s="12"/>
      <c r="AG51" s="12"/>
    </row>
    <row r="52" spans="1:33" x14ac:dyDescent="0.25">
      <c r="A52" s="151"/>
      <c r="B52" s="3" t="s">
        <v>257</v>
      </c>
      <c r="C52" s="22" t="str">
        <f>'Cuadro Gral'!AI52</f>
        <v>-</v>
      </c>
      <c r="D52" s="22" t="str">
        <f>'Cuadro Gral'!AJ52</f>
        <v>-</v>
      </c>
      <c r="E52" s="22" t="str">
        <f>'Cuadro Gral'!AK52</f>
        <v>-</v>
      </c>
      <c r="F52" s="22" t="str">
        <f>'Cuadro Gral'!AL52</f>
        <v>-</v>
      </c>
      <c r="G52" s="45">
        <f>'Cuadro Gral'!AM52</f>
        <v>69.8</v>
      </c>
      <c r="H52" s="22" t="str">
        <f>'Cuadro Gral'!AN52</f>
        <v>-</v>
      </c>
      <c r="I52" s="22" t="str">
        <f>'Cuadro Gral'!AO52</f>
        <v>-</v>
      </c>
      <c r="J52" s="54"/>
      <c r="K52" s="3" t="s">
        <v>257</v>
      </c>
      <c r="L52" s="45" t="str">
        <f>'Cuadro Gral'!AO52</f>
        <v>-</v>
      </c>
      <c r="M52" s="45">
        <f>'Cuadro Gral'!AP52</f>
        <v>70</v>
      </c>
      <c r="N52" s="22" t="str">
        <f>'Cuadro Gral'!AQ52</f>
        <v>-</v>
      </c>
      <c r="O52" s="22" t="str">
        <f>'Cuadro Gral'!AR52</f>
        <v>-</v>
      </c>
      <c r="P52" s="22" t="str">
        <f>'Cuadro Gral'!AS52</f>
        <v>-</v>
      </c>
      <c r="Q52" s="45">
        <f>'Cuadro Gral'!AT52</f>
        <v>55.9</v>
      </c>
      <c r="R52" s="22" t="str">
        <f>'Cuadro Gral'!AU52</f>
        <v>-</v>
      </c>
      <c r="S52" s="22"/>
      <c r="T52" s="3" t="s">
        <v>257</v>
      </c>
      <c r="U52" s="22" t="str">
        <f>'Cuadro Gral'!AU52</f>
        <v>-</v>
      </c>
      <c r="V52" s="22" t="str">
        <f>'Cuadro Gral'!AV52</f>
        <v>-</v>
      </c>
      <c r="W52" s="22" t="str">
        <f>'Cuadro Gral'!AW52</f>
        <v>-</v>
      </c>
      <c r="X52" s="22" t="str">
        <f>'Cuadro Gral'!AX52</f>
        <v>-</v>
      </c>
      <c r="Y52" s="22">
        <f>'Cuadro Gral'!AY52</f>
        <v>44.7</v>
      </c>
      <c r="Z52" s="22" t="str">
        <f>'Cuadro Gral'!AZ52</f>
        <v>-</v>
      </c>
      <c r="AA52" s="22" t="str">
        <f>'Cuadro Gral'!BA52</f>
        <v>-</v>
      </c>
      <c r="AB52" s="12"/>
      <c r="AC52" s="12"/>
      <c r="AD52" s="12"/>
      <c r="AE52" s="12"/>
      <c r="AF52" s="12"/>
      <c r="AG52" s="12"/>
    </row>
    <row r="53" spans="1:33" x14ac:dyDescent="0.25">
      <c r="A53" s="151"/>
      <c r="B53" s="3" t="s">
        <v>258</v>
      </c>
      <c r="C53" s="22" t="str">
        <f>'Cuadro Gral'!AI53</f>
        <v>-</v>
      </c>
      <c r="D53" s="22" t="str">
        <f>'Cuadro Gral'!AJ53</f>
        <v>-</v>
      </c>
      <c r="E53" s="22" t="str">
        <f>'Cuadro Gral'!AK53</f>
        <v>-</v>
      </c>
      <c r="F53" s="22" t="str">
        <f>'Cuadro Gral'!AL53</f>
        <v>-</v>
      </c>
      <c r="G53" s="45">
        <f>'Cuadro Gral'!AM53</f>
        <v>83.5</v>
      </c>
      <c r="H53" s="22" t="str">
        <f>'Cuadro Gral'!AN53</f>
        <v>-</v>
      </c>
      <c r="I53" s="22" t="str">
        <f>'Cuadro Gral'!AO53</f>
        <v>-</v>
      </c>
      <c r="J53" s="54"/>
      <c r="K53" s="3" t="s">
        <v>258</v>
      </c>
      <c r="L53" s="45" t="str">
        <f>'Cuadro Gral'!AO53</f>
        <v>-</v>
      </c>
      <c r="M53" s="45">
        <f>'Cuadro Gral'!AP53</f>
        <v>81.3</v>
      </c>
      <c r="N53" s="22" t="str">
        <f>'Cuadro Gral'!AQ53</f>
        <v>-</v>
      </c>
      <c r="O53" s="22" t="str">
        <f>'Cuadro Gral'!AR53</f>
        <v>-</v>
      </c>
      <c r="P53" s="22" t="str">
        <f>'Cuadro Gral'!AS53</f>
        <v>-</v>
      </c>
      <c r="Q53" s="45">
        <f>'Cuadro Gral'!AT53</f>
        <v>75.2</v>
      </c>
      <c r="R53" s="22" t="str">
        <f>'Cuadro Gral'!AU53</f>
        <v>-</v>
      </c>
      <c r="S53" s="22"/>
      <c r="T53" s="3" t="s">
        <v>258</v>
      </c>
      <c r="U53" s="22" t="str">
        <f>'Cuadro Gral'!AU53</f>
        <v>-</v>
      </c>
      <c r="V53" s="22" t="str">
        <f>'Cuadro Gral'!AV53</f>
        <v>-</v>
      </c>
      <c r="W53" s="22" t="str">
        <f>'Cuadro Gral'!AW53</f>
        <v>-</v>
      </c>
      <c r="X53" s="22" t="str">
        <f>'Cuadro Gral'!AX53</f>
        <v>-</v>
      </c>
      <c r="Y53" s="22">
        <f>'Cuadro Gral'!AY53</f>
        <v>69.400000000000006</v>
      </c>
      <c r="Z53" s="22" t="str">
        <f>'Cuadro Gral'!AZ53</f>
        <v>-</v>
      </c>
      <c r="AA53" s="22" t="str">
        <f>'Cuadro Gral'!BA53</f>
        <v>-</v>
      </c>
      <c r="AB53" s="12"/>
      <c r="AC53" s="12"/>
      <c r="AD53" s="12"/>
      <c r="AE53" s="12"/>
      <c r="AF53" s="12"/>
      <c r="AG53" s="12"/>
    </row>
    <row r="54" spans="1:33" x14ac:dyDescent="0.25">
      <c r="A54" s="151"/>
      <c r="B54" s="21" t="s">
        <v>31</v>
      </c>
      <c r="C54" s="35"/>
      <c r="D54" s="35"/>
      <c r="E54" s="35"/>
      <c r="F54" s="35"/>
      <c r="G54" s="35"/>
      <c r="H54" s="35"/>
      <c r="I54" s="35"/>
      <c r="J54" s="306"/>
      <c r="K54" s="21" t="s">
        <v>31</v>
      </c>
      <c r="L54" s="35"/>
      <c r="M54" s="35"/>
      <c r="N54" s="35"/>
      <c r="O54" s="35"/>
      <c r="P54" s="35"/>
      <c r="Q54" s="35"/>
      <c r="R54" s="35"/>
      <c r="S54" s="35"/>
      <c r="T54" s="21" t="s">
        <v>31</v>
      </c>
      <c r="U54" s="35"/>
      <c r="V54" s="35"/>
      <c r="W54" s="35"/>
      <c r="X54" s="35"/>
      <c r="Y54" s="35"/>
      <c r="Z54" s="35"/>
      <c r="AA54" s="22"/>
      <c r="AB54" s="12"/>
      <c r="AC54" s="12"/>
      <c r="AD54" s="12"/>
      <c r="AE54" s="12"/>
      <c r="AF54" s="12"/>
      <c r="AG54" s="12"/>
    </row>
    <row r="55" spans="1:33" x14ac:dyDescent="0.25">
      <c r="A55" s="151"/>
      <c r="B55" s="12" t="s">
        <v>139</v>
      </c>
      <c r="C55" s="22" t="str">
        <f>'Cuadro Gral'!AI55</f>
        <v>-</v>
      </c>
      <c r="D55" s="22" t="str">
        <f>'Cuadro Gral'!AJ55</f>
        <v>-</v>
      </c>
      <c r="E55" s="22" t="str">
        <f>'Cuadro Gral'!AK55</f>
        <v>-</v>
      </c>
      <c r="F55" s="22" t="str">
        <f>'Cuadro Gral'!AL55</f>
        <v>-</v>
      </c>
      <c r="G55" s="260" t="str">
        <f>'Cuadro Gral'!AM55</f>
        <v>-</v>
      </c>
      <c r="H55" s="260" t="str">
        <f>'Cuadro Gral'!AN55</f>
        <v>-</v>
      </c>
      <c r="I55" s="260" t="str">
        <f>'Cuadro Gral'!AO55</f>
        <v>-</v>
      </c>
      <c r="J55" s="307"/>
      <c r="K55" s="12" t="s">
        <v>139</v>
      </c>
      <c r="L55" s="22" t="str">
        <f>'Cuadro Gral'!AO55</f>
        <v>-</v>
      </c>
      <c r="M55" s="22" t="str">
        <f>'Cuadro Gral'!AP55</f>
        <v>-</v>
      </c>
      <c r="N55" s="22" t="str">
        <f>'Cuadro Gral'!AQ55</f>
        <v>-</v>
      </c>
      <c r="O55" s="22" t="str">
        <f>'Cuadro Gral'!AR55</f>
        <v>-</v>
      </c>
      <c r="P55" s="22" t="str">
        <f>'Cuadro Gral'!AS55</f>
        <v>-</v>
      </c>
      <c r="Q55" s="108">
        <f>'Cuadro Gral'!AT55</f>
        <v>0.52300000000000002</v>
      </c>
      <c r="R55" s="260" t="str">
        <f>'Cuadro Gral'!AU55</f>
        <v>-</v>
      </c>
      <c r="S55" s="260"/>
      <c r="T55" s="12" t="s">
        <v>139</v>
      </c>
      <c r="U55" s="260" t="str">
        <f>'Cuadro Gral'!AU55</f>
        <v>-</v>
      </c>
      <c r="V55" s="260" t="str">
        <f>'Cuadro Gral'!AV55</f>
        <v>-</v>
      </c>
      <c r="W55" s="260" t="str">
        <f>'Cuadro Gral'!AW55</f>
        <v>-</v>
      </c>
      <c r="X55" s="260" t="str">
        <f>'Cuadro Gral'!AX55</f>
        <v>-</v>
      </c>
      <c r="Y55" s="260">
        <f>'Cuadro Gral'!AY55</f>
        <v>0.498</v>
      </c>
      <c r="Z55" s="260" t="str">
        <f>'Cuadro Gral'!AZ55</f>
        <v>-</v>
      </c>
      <c r="AA55" s="260" t="str">
        <f>'Cuadro Gral'!BA55</f>
        <v>-</v>
      </c>
      <c r="AB55" s="12"/>
      <c r="AC55" s="12"/>
      <c r="AD55" s="12"/>
      <c r="AE55" s="12"/>
      <c r="AF55" s="12"/>
      <c r="AG55" s="12"/>
    </row>
    <row r="56" spans="1:33" x14ac:dyDescent="0.25">
      <c r="A56" s="151"/>
      <c r="B56" s="12" t="s">
        <v>49</v>
      </c>
      <c r="C56" s="22" t="str">
        <f>'Cuadro Gral'!AI56</f>
        <v>-</v>
      </c>
      <c r="D56" s="22" t="str">
        <f>'Cuadro Gral'!AJ56</f>
        <v>-</v>
      </c>
      <c r="E56" s="22" t="str">
        <f>'Cuadro Gral'!AK56</f>
        <v>-</v>
      </c>
      <c r="F56" s="22" t="str">
        <f>'Cuadro Gral'!AL56</f>
        <v>-</v>
      </c>
      <c r="G56" s="108">
        <f>'Cuadro Gral'!AM56</f>
        <v>0.52</v>
      </c>
      <c r="H56" s="260" t="str">
        <f>'Cuadro Gral'!AN56</f>
        <v>-</v>
      </c>
      <c r="I56" s="108">
        <f>'Cuadro Gral'!AO56</f>
        <v>0.53</v>
      </c>
      <c r="J56" s="308"/>
      <c r="K56" s="12" t="s">
        <v>49</v>
      </c>
      <c r="L56" s="260">
        <f>'Cuadro Gral'!AO56</f>
        <v>0.53</v>
      </c>
      <c r="M56" s="22" t="str">
        <f>'Cuadro Gral'!AP56</f>
        <v>-</v>
      </c>
      <c r="N56" s="22" t="str">
        <f>'Cuadro Gral'!AQ56</f>
        <v>-</v>
      </c>
      <c r="O56" s="22" t="str">
        <f>'Cuadro Gral'!AR56</f>
        <v>-</v>
      </c>
      <c r="P56" s="22" t="str">
        <f>'Cuadro Gral'!AS56</f>
        <v>-</v>
      </c>
      <c r="Q56" s="108">
        <f>'Cuadro Gral'!AT56</f>
        <v>0.56999999999999995</v>
      </c>
      <c r="R56" s="260" t="str">
        <f>'Cuadro Gral'!AU56</f>
        <v>-</v>
      </c>
      <c r="S56" s="260"/>
      <c r="T56" s="12" t="s">
        <v>49</v>
      </c>
      <c r="U56" s="260" t="str">
        <f>'Cuadro Gral'!AU56</f>
        <v>-</v>
      </c>
      <c r="V56" s="260" t="str">
        <f>'Cuadro Gral'!AV56</f>
        <v>-</v>
      </c>
      <c r="W56" s="260" t="str">
        <f>'Cuadro Gral'!AW56</f>
        <v>-</v>
      </c>
      <c r="X56" s="260" t="str">
        <f>'Cuadro Gral'!AX56</f>
        <v>-</v>
      </c>
      <c r="Y56" s="260">
        <f>'Cuadro Gral'!AY56</f>
        <v>0.54</v>
      </c>
      <c r="Z56" s="260" t="str">
        <f>'Cuadro Gral'!AZ56</f>
        <v>-</v>
      </c>
      <c r="AA56" s="260" t="str">
        <f>'Cuadro Gral'!BA56</f>
        <v>-</v>
      </c>
      <c r="AB56" s="12"/>
      <c r="AC56" s="12"/>
      <c r="AD56" s="12"/>
      <c r="AE56" s="12"/>
      <c r="AF56" s="12"/>
      <c r="AG56" s="12"/>
    </row>
    <row r="57" spans="1:33" x14ac:dyDescent="0.25">
      <c r="A57" s="151"/>
      <c r="B57" s="17" t="s">
        <v>48</v>
      </c>
      <c r="C57" s="157" t="str">
        <f>'Cuadro Gral'!AI57</f>
        <v>-</v>
      </c>
      <c r="D57" s="157" t="str">
        <f>'Cuadro Gral'!AJ57</f>
        <v>-</v>
      </c>
      <c r="E57" s="157" t="str">
        <f>'Cuadro Gral'!AK57</f>
        <v>-</v>
      </c>
      <c r="F57" s="157" t="str">
        <f>'Cuadro Gral'!AL57</f>
        <v>-</v>
      </c>
      <c r="G57" s="317" t="str">
        <f>'Cuadro Gral'!AM57</f>
        <v>-</v>
      </c>
      <c r="H57" s="317" t="str">
        <f>'Cuadro Gral'!AN57</f>
        <v>-</v>
      </c>
      <c r="I57" s="317" t="str">
        <f>'Cuadro Gral'!AO57</f>
        <v>-</v>
      </c>
      <c r="J57" s="307"/>
      <c r="K57" s="17" t="s">
        <v>48</v>
      </c>
      <c r="L57" s="157" t="str">
        <f>'Cuadro Gral'!AO57</f>
        <v>-</v>
      </c>
      <c r="M57" s="157" t="str">
        <f>'Cuadro Gral'!AP57</f>
        <v>-</v>
      </c>
      <c r="N57" s="157" t="str">
        <f>'Cuadro Gral'!AQ57</f>
        <v>-</v>
      </c>
      <c r="O57" s="157" t="str">
        <f>'Cuadro Gral'!AR57</f>
        <v>-</v>
      </c>
      <c r="P57" s="157" t="str">
        <f>'Cuadro Gral'!AS57</f>
        <v>-</v>
      </c>
      <c r="Q57" s="317" t="str">
        <f>'Cuadro Gral'!AT57</f>
        <v>-</v>
      </c>
      <c r="R57" s="317" t="str">
        <f>'Cuadro Gral'!AU57</f>
        <v>-</v>
      </c>
      <c r="S57" s="260"/>
      <c r="T57" s="17" t="s">
        <v>48</v>
      </c>
      <c r="U57" s="317" t="str">
        <f>'Cuadro Gral'!AU57</f>
        <v>-</v>
      </c>
      <c r="V57" s="317" t="str">
        <f>'Cuadro Gral'!AV57</f>
        <v>-</v>
      </c>
      <c r="W57" s="317" t="str">
        <f>'Cuadro Gral'!AW57</f>
        <v>-</v>
      </c>
      <c r="X57" s="317" t="str">
        <f>'Cuadro Gral'!AX57</f>
        <v>-</v>
      </c>
      <c r="Y57" s="317" t="str">
        <f>'Cuadro Gral'!AY57</f>
        <v>-</v>
      </c>
      <c r="Z57" s="317" t="str">
        <f>'Cuadro Gral'!AZ57</f>
        <v>-</v>
      </c>
      <c r="AA57" s="317" t="str">
        <f>'Cuadro Gral'!BA57</f>
        <v>-</v>
      </c>
      <c r="AB57" s="12"/>
      <c r="AC57" s="12"/>
      <c r="AD57" s="12"/>
      <c r="AE57" s="12"/>
      <c r="AF57" s="12"/>
      <c r="AG57" s="12"/>
    </row>
    <row r="58" spans="1:33" x14ac:dyDescent="0.25">
      <c r="A58" s="151"/>
      <c r="J58" s="6"/>
      <c r="S58" s="12"/>
      <c r="V58" s="12"/>
      <c r="AB58" s="12"/>
      <c r="AC58" s="12"/>
      <c r="AD58" s="12"/>
      <c r="AE58" s="12"/>
      <c r="AF58" s="12"/>
      <c r="AG58" s="12"/>
    </row>
    <row r="59" spans="1:33" x14ac:dyDescent="0.25">
      <c r="A59" s="151"/>
      <c r="B59" s="8" t="s">
        <v>272</v>
      </c>
      <c r="C59" s="8"/>
      <c r="D59" s="8"/>
      <c r="E59" s="8"/>
      <c r="F59" s="8"/>
      <c r="G59" s="8"/>
      <c r="H59" s="8"/>
      <c r="I59" s="8"/>
      <c r="J59" s="121"/>
      <c r="K59" s="8" t="s">
        <v>272</v>
      </c>
      <c r="L59" s="8"/>
      <c r="M59" s="8"/>
      <c r="N59" s="8"/>
      <c r="O59" s="8"/>
      <c r="P59" s="8"/>
      <c r="Q59" s="8"/>
      <c r="R59" s="8"/>
      <c r="S59" s="8"/>
      <c r="T59" s="8" t="s">
        <v>272</v>
      </c>
      <c r="U59" s="8"/>
      <c r="V59" s="8"/>
      <c r="AB59" s="12"/>
      <c r="AC59" s="12"/>
      <c r="AD59" s="12"/>
      <c r="AE59" s="12"/>
      <c r="AF59" s="12"/>
      <c r="AG59" s="12"/>
    </row>
    <row r="60" spans="1:33" x14ac:dyDescent="0.25">
      <c r="A60" s="151"/>
      <c r="B60" s="9"/>
      <c r="C60" s="10">
        <v>1952</v>
      </c>
      <c r="D60" s="10">
        <v>1953</v>
      </c>
      <c r="E60" s="10">
        <v>1954</v>
      </c>
      <c r="F60" s="10">
        <v>1955</v>
      </c>
      <c r="G60" s="10">
        <v>1956</v>
      </c>
      <c r="H60" s="10">
        <v>1957</v>
      </c>
      <c r="I60" s="10">
        <v>1958</v>
      </c>
      <c r="J60" s="156"/>
      <c r="K60" s="9"/>
      <c r="L60" s="10">
        <v>1958</v>
      </c>
      <c r="M60" s="10">
        <v>1959</v>
      </c>
      <c r="N60" s="10">
        <v>1960</v>
      </c>
      <c r="O60" s="10">
        <v>1961</v>
      </c>
      <c r="P60" s="10">
        <v>1962</v>
      </c>
      <c r="Q60" s="10">
        <v>1963</v>
      </c>
      <c r="R60" s="10">
        <v>1964</v>
      </c>
      <c r="S60" s="21"/>
      <c r="T60" s="10"/>
      <c r="U60" s="10">
        <v>1964</v>
      </c>
      <c r="V60" s="10">
        <v>1965</v>
      </c>
      <c r="W60" s="10">
        <v>1966</v>
      </c>
      <c r="X60" s="10">
        <v>1967</v>
      </c>
      <c r="Y60" s="10">
        <v>1968</v>
      </c>
      <c r="Z60" s="10">
        <v>1969</v>
      </c>
      <c r="AA60" s="10">
        <v>1970</v>
      </c>
      <c r="AB60" s="12"/>
      <c r="AC60" s="12"/>
      <c r="AD60" s="12"/>
      <c r="AE60" s="12"/>
      <c r="AF60" s="12"/>
      <c r="AG60" s="12"/>
    </row>
    <row r="61" spans="1:33" x14ac:dyDescent="0.25">
      <c r="A61" s="151"/>
      <c r="B61" s="264" t="s">
        <v>249</v>
      </c>
      <c r="C61" s="115">
        <f>'Cuadro Gral'!AI61</f>
        <v>47230.169539746268</v>
      </c>
      <c r="D61" s="115">
        <f>'Cuadro Gral'!AJ61</f>
        <v>47359.585779658424</v>
      </c>
      <c r="E61" s="115">
        <f>'Cuadro Gral'!AK61</f>
        <v>52093.584529448046</v>
      </c>
      <c r="F61" s="115">
        <f>'Cuadro Gral'!AL61</f>
        <v>56520.768799237027</v>
      </c>
      <c r="G61" s="115">
        <f>'Cuadro Gral'!AM61</f>
        <v>60385.009320478581</v>
      </c>
      <c r="H61" s="115">
        <f>'Cuadro Gral'!AN61</f>
        <v>64959.18070348374</v>
      </c>
      <c r="I61" s="115">
        <f>'Cuadro Gral'!AO61</f>
        <v>68413.884716178189</v>
      </c>
      <c r="J61" s="116"/>
      <c r="K61" s="288" t="s">
        <v>249</v>
      </c>
      <c r="L61" s="115">
        <f>'Cuadro Gral'!AO61</f>
        <v>68413.884716178189</v>
      </c>
      <c r="M61" s="115">
        <f>'Cuadro Gral'!AP61</f>
        <v>70460.21565327498</v>
      </c>
      <c r="N61" s="115">
        <f>'Cuadro Gral'!AQ61</f>
        <v>76179.19701231776</v>
      </c>
      <c r="O61" s="115">
        <f>'Cuadro Gral'!AR61</f>
        <v>79469.587333429721</v>
      </c>
      <c r="P61" s="115">
        <f>'Cuadro Gral'!AS61</f>
        <v>83012.916145116353</v>
      </c>
      <c r="Q61" s="115">
        <f>'Cuadro Gral'!AT61</f>
        <v>89279.926528950658</v>
      </c>
      <c r="R61" s="115">
        <f>'Cuadro Gral'!AU61</f>
        <v>99104.135367533396</v>
      </c>
      <c r="S61" s="115"/>
      <c r="T61" s="264" t="s">
        <v>249</v>
      </c>
      <c r="U61" s="115">
        <f>'Cuadro Gral'!AU61</f>
        <v>99104.135367533396</v>
      </c>
      <c r="V61" s="115">
        <f>'Cuadro Gral'!AV61</f>
        <v>105197.83604486284</v>
      </c>
      <c r="W61" s="115">
        <f>'Cuadro Gral'!AW61</f>
        <v>111610.84267145308</v>
      </c>
      <c r="X61" s="115">
        <f>'Cuadro Gral'!AX61</f>
        <v>118145.57366544109</v>
      </c>
      <c r="Y61" s="115">
        <f>'Cuadro Gral'!AY61</f>
        <v>129278.76048386646</v>
      </c>
      <c r="Z61" s="115">
        <f>'Cuadro Gral'!AZ61</f>
        <v>133698.31007915997</v>
      </c>
      <c r="AA61" s="115">
        <f>'Cuadro Gral'!BA61</f>
        <v>142392.02134466922</v>
      </c>
      <c r="AB61" s="12"/>
      <c r="AC61" s="12"/>
      <c r="AD61" s="12"/>
      <c r="AE61" s="12"/>
      <c r="AF61" s="12"/>
      <c r="AG61" s="12"/>
    </row>
    <row r="62" spans="1:33" x14ac:dyDescent="0.25">
      <c r="A62" s="151"/>
      <c r="B62" s="264" t="s">
        <v>23</v>
      </c>
      <c r="C62" s="45">
        <f>'Cuadro Gral'!AI62</f>
        <v>3.9768204777242966</v>
      </c>
      <c r="D62" s="45">
        <f>'Cuadro Gral'!AJ62</f>
        <v>0.27401180468609176</v>
      </c>
      <c r="E62" s="45">
        <f>'Cuadro Gral'!AK62</f>
        <v>9.9958618130966403</v>
      </c>
      <c r="F62" s="45">
        <f>'Cuadro Gral'!AL62</f>
        <v>8.4985210938716129</v>
      </c>
      <c r="G62" s="45">
        <f>'Cuadro Gral'!AM62</f>
        <v>6.8368506008250174</v>
      </c>
      <c r="H62" s="45">
        <f>'Cuadro Gral'!AN62</f>
        <v>7.5750114713551975</v>
      </c>
      <c r="I62" s="45">
        <f>'Cuadro Gral'!AO62</f>
        <v>5.3182690657137099</v>
      </c>
      <c r="J62" s="79"/>
      <c r="K62" s="288" t="s">
        <v>23</v>
      </c>
      <c r="L62" s="45">
        <f>'Cuadro Gral'!AO62</f>
        <v>5.3182690657137099</v>
      </c>
      <c r="M62" s="45">
        <f>'Cuadro Gral'!AP62</f>
        <v>2.9911047232388466</v>
      </c>
      <c r="N62" s="45">
        <f>'Cuadro Gral'!AQ62</f>
        <v>8.1166106376754588</v>
      </c>
      <c r="O62" s="45">
        <f>'Cuadro Gral'!AR62</f>
        <v>4.3192767187870462</v>
      </c>
      <c r="P62" s="45">
        <f>'Cuadro Gral'!AS62</f>
        <v>4.4587230544181899</v>
      </c>
      <c r="Q62" s="45">
        <f>'Cuadro Gral'!AT62</f>
        <v>7.5494401050540505</v>
      </c>
      <c r="R62" s="45">
        <f>'Cuadro Gral'!AU62</f>
        <v>11.003827198935978</v>
      </c>
      <c r="S62" s="45"/>
      <c r="T62" s="264" t="s">
        <v>23</v>
      </c>
      <c r="U62" s="45">
        <f>'Cuadro Gral'!AU62</f>
        <v>11.003827198935978</v>
      </c>
      <c r="V62" s="45">
        <f>'Cuadro Gral'!AV62</f>
        <v>6.1487854716966162</v>
      </c>
      <c r="W62" s="45">
        <f>'Cuadro Gral'!AW62</f>
        <v>6.0961393006747189</v>
      </c>
      <c r="X62" s="45">
        <f>'Cuadro Gral'!AX62</f>
        <v>5.8549248778850149</v>
      </c>
      <c r="Y62" s="45">
        <f>'Cuadro Gral'!AY62</f>
        <v>9.4232788186815917</v>
      </c>
      <c r="Z62" s="45">
        <f>'Cuadro Gral'!AZ62</f>
        <v>3.4186200260212685</v>
      </c>
      <c r="AA62" s="45">
        <f>'Cuadro Gral'!BA62</f>
        <v>6.5024840331653344</v>
      </c>
      <c r="AB62" s="12"/>
      <c r="AC62" s="12"/>
      <c r="AD62" s="12"/>
      <c r="AE62" s="12"/>
      <c r="AF62" s="12"/>
      <c r="AG62" s="12"/>
    </row>
    <row r="63" spans="1:33" x14ac:dyDescent="0.25">
      <c r="A63" s="151"/>
      <c r="B63" s="12" t="s">
        <v>247</v>
      </c>
      <c r="C63" s="115">
        <f>'Cuadro Gral'!AI63</f>
        <v>60993</v>
      </c>
      <c r="D63" s="115">
        <f>'Cuadro Gral'!AJ63</f>
        <v>60664</v>
      </c>
      <c r="E63" s="115">
        <f>'Cuadro Gral'!AK63</f>
        <v>73936</v>
      </c>
      <c r="F63" s="115">
        <f>'Cuadro Gral'!AL63</f>
        <v>90053</v>
      </c>
      <c r="G63" s="115">
        <f>'Cuadro Gral'!AM63</f>
        <v>102920</v>
      </c>
      <c r="H63" s="115">
        <f>'Cuadro Gral'!AN63</f>
        <v>118206</v>
      </c>
      <c r="I63" s="115">
        <f>'Cuadro Gral'!AO63</f>
        <v>131377</v>
      </c>
      <c r="J63" s="116"/>
      <c r="K63" s="12" t="s">
        <v>247</v>
      </c>
      <c r="L63" s="115">
        <f>'Cuadro Gral'!AO63</f>
        <v>131377</v>
      </c>
      <c r="M63" s="115">
        <f>'Cuadro Gral'!AP63</f>
        <v>140772</v>
      </c>
      <c r="N63" s="115">
        <f>'Cuadro Gral'!AQ63</f>
        <v>159703</v>
      </c>
      <c r="O63" s="115">
        <f>'Cuadro Gral'!AR63</f>
        <v>173236</v>
      </c>
      <c r="P63" s="115">
        <f>'Cuadro Gral'!AS63</f>
        <v>186781</v>
      </c>
      <c r="Q63" s="115">
        <f>'Cuadro Gral'!AT63</f>
        <v>207952</v>
      </c>
      <c r="R63" s="115">
        <f>'Cuadro Gral'!AU63</f>
        <v>245501</v>
      </c>
      <c r="S63" s="115"/>
      <c r="T63" s="12" t="s">
        <v>247</v>
      </c>
      <c r="U63" s="115">
        <f>'Cuadro Gral'!AU63</f>
        <v>245501</v>
      </c>
      <c r="V63" s="115">
        <f>'Cuadro Gral'!AV63</f>
        <v>267420</v>
      </c>
      <c r="W63" s="115">
        <f>'Cuadro Gral'!AW63</f>
        <v>297196</v>
      </c>
      <c r="X63" s="115">
        <f>'Cuadro Gral'!AX63</f>
        <v>325025</v>
      </c>
      <c r="Y63" s="115">
        <f>'Cuadro Gral'!AY63</f>
        <v>359858</v>
      </c>
      <c r="Z63" s="115">
        <f>'Cuadro Gral'!AZ63</f>
        <v>397796</v>
      </c>
      <c r="AA63" s="115">
        <f>'Cuadro Gral'!BA63</f>
        <v>444300</v>
      </c>
      <c r="AB63" s="12"/>
      <c r="AC63" s="12"/>
      <c r="AD63" s="12"/>
      <c r="AE63" s="12"/>
      <c r="AF63" s="12"/>
      <c r="AG63" s="12"/>
    </row>
    <row r="64" spans="1:33" x14ac:dyDescent="0.25">
      <c r="A64" s="151"/>
      <c r="B64" s="12" t="s">
        <v>248</v>
      </c>
      <c r="C64" s="115">
        <f>'Cuadro Gral'!AI64</f>
        <v>7085.3436592449198</v>
      </c>
      <c r="D64" s="115">
        <f>'Cuadro Gral'!AJ64</f>
        <v>7047.1248789932242</v>
      </c>
      <c r="E64" s="115">
        <f>'Cuadro Gral'!AK64</f>
        <v>6340.0886094040316</v>
      </c>
      <c r="F64" s="115">
        <f>'Cuadro Gral'!AL64</f>
        <v>7204.24</v>
      </c>
      <c r="G64" s="115">
        <f>'Cuadro Gral'!AM64</f>
        <v>8233.6</v>
      </c>
      <c r="H64" s="115">
        <f>'Cuadro Gral'!AN64</f>
        <v>9456.48</v>
      </c>
      <c r="I64" s="115">
        <f>'Cuadro Gral'!AO64</f>
        <v>10510.16</v>
      </c>
      <c r="J64" s="116"/>
      <c r="K64" s="12" t="s">
        <v>248</v>
      </c>
      <c r="L64" s="115">
        <f>'Cuadro Gral'!AO64</f>
        <v>10510.16</v>
      </c>
      <c r="M64" s="115">
        <f>'Cuadro Gral'!AP64</f>
        <v>11261.76</v>
      </c>
      <c r="N64" s="115">
        <f>'Cuadro Gral'!AQ64</f>
        <v>12776.24</v>
      </c>
      <c r="O64" s="115">
        <f>'Cuadro Gral'!AR64</f>
        <v>13858.88</v>
      </c>
      <c r="P64" s="115">
        <f>'Cuadro Gral'!AS64</f>
        <v>14942.48</v>
      </c>
      <c r="Q64" s="115">
        <f>'Cuadro Gral'!AT64</f>
        <v>16636.16</v>
      </c>
      <c r="R64" s="115">
        <f>'Cuadro Gral'!AU64</f>
        <v>19640.080000000002</v>
      </c>
      <c r="S64" s="115"/>
      <c r="T64" s="12" t="s">
        <v>248</v>
      </c>
      <c r="U64" s="115">
        <f>'Cuadro Gral'!AU64</f>
        <v>19640.080000000002</v>
      </c>
      <c r="V64" s="115">
        <f>'Cuadro Gral'!AV64</f>
        <v>21393.599999999999</v>
      </c>
      <c r="W64" s="115">
        <f>'Cuadro Gral'!AW64</f>
        <v>23775.68</v>
      </c>
      <c r="X64" s="115">
        <f>'Cuadro Gral'!AX64</f>
        <v>26002</v>
      </c>
      <c r="Y64" s="115">
        <f>'Cuadro Gral'!AY64</f>
        <v>28788.639999999999</v>
      </c>
      <c r="Z64" s="115">
        <f>'Cuadro Gral'!AZ64</f>
        <v>31823.68</v>
      </c>
      <c r="AA64" s="115">
        <f>'Cuadro Gral'!BA64</f>
        <v>35544</v>
      </c>
      <c r="AB64" s="12"/>
      <c r="AC64" s="12"/>
      <c r="AD64" s="12"/>
      <c r="AE64" s="12"/>
      <c r="AF64" s="12"/>
      <c r="AG64" s="12"/>
    </row>
    <row r="65" spans="1:33" x14ac:dyDescent="0.25">
      <c r="A65" s="151"/>
      <c r="B65" s="264" t="s">
        <v>24</v>
      </c>
      <c r="C65" s="45">
        <f>'Cuadro Gral'!AI65</f>
        <v>6.022514260973888</v>
      </c>
      <c r="D65" s="45">
        <f>'Cuadro Gral'!AJ65</f>
        <v>6.0864870176944308</v>
      </c>
      <c r="E65" s="45">
        <f>'Cuadro Gral'!AK65</f>
        <v>6.1747259832074519</v>
      </c>
      <c r="F65" s="45">
        <f>'Cuadro Gral'!AL65</f>
        <v>6.2373672326753615</v>
      </c>
      <c r="G65" s="45">
        <f>'Cuadro Gral'!AM65</f>
        <v>6.2620111024097591</v>
      </c>
      <c r="H65" s="45">
        <f>'Cuadro Gral'!AN65</f>
        <v>6.2586562406362622</v>
      </c>
      <c r="I65" s="45">
        <f>'Cuadro Gral'!AO65</f>
        <v>6.2430601121421514</v>
      </c>
      <c r="J65" s="79"/>
      <c r="K65" s="288" t="s">
        <v>24</v>
      </c>
      <c r="L65" s="45">
        <f>'Cuadro Gral'!AO65</f>
        <v>6.2430601121421514</v>
      </c>
      <c r="M65" s="45">
        <f>'Cuadro Gral'!AP65</f>
        <v>6.2440612095722825</v>
      </c>
      <c r="N65" s="45">
        <f>'Cuadro Gral'!AQ65</f>
        <v>6.2812135726001417</v>
      </c>
      <c r="O65" s="45">
        <f>'Cuadro Gral'!AR65</f>
        <v>6.341052531733915</v>
      </c>
      <c r="P65" s="45">
        <f>'Cuadro Gral'!AS65</f>
        <v>6.4283259439300133</v>
      </c>
      <c r="Q65" s="45">
        <f>'Cuadro Gral'!AT65</f>
        <v>6.5273659871322165</v>
      </c>
      <c r="R65" s="45">
        <f>'Cuadro Gral'!AU65</f>
        <v>6.6025410549195973</v>
      </c>
      <c r="S65" s="45"/>
      <c r="T65" s="264" t="s">
        <v>24</v>
      </c>
      <c r="U65" s="45">
        <f>'Cuadro Gral'!AU65</f>
        <v>6.6025410549195973</v>
      </c>
      <c r="V65" s="45">
        <f>'Cuadro Gral'!AV65</f>
        <v>6.6283121568659453</v>
      </c>
      <c r="W65" s="45">
        <f>'Cuadro Gral'!AW65</f>
        <v>6.6222946527901838</v>
      </c>
      <c r="X65" s="45">
        <f>'Cuadro Gral'!AX65</f>
        <v>6.5973369956789263</v>
      </c>
      <c r="Y65" s="45">
        <f>'Cuadro Gral'!AY65</f>
        <v>6.5610201385801759</v>
      </c>
      <c r="Z65" s="45">
        <f>'Cuadro Gral'!AZ65</f>
        <v>6.5134760072186548</v>
      </c>
      <c r="AA65" s="45">
        <f>'Cuadro Gral'!BA65</f>
        <v>6.4830604117137147</v>
      </c>
      <c r="AB65" s="12"/>
      <c r="AC65" s="12"/>
      <c r="AD65" s="12"/>
      <c r="AE65" s="12"/>
      <c r="AF65" s="12"/>
      <c r="AG65" s="12"/>
    </row>
    <row r="66" spans="1:33" x14ac:dyDescent="0.25">
      <c r="A66" s="151"/>
      <c r="B66" s="3" t="s">
        <v>6</v>
      </c>
      <c r="C66" s="45">
        <f>'Cuadro Gral'!AI66</f>
        <v>-1.9294899743785843</v>
      </c>
      <c r="D66" s="45">
        <f>'Cuadro Gral'!AJ66</f>
        <v>-5.4789967849900307</v>
      </c>
      <c r="E66" s="45">
        <f>'Cuadro Gral'!AK66</f>
        <v>3.598912824595879</v>
      </c>
      <c r="F66" s="45">
        <f>'Cuadro Gral'!AL66</f>
        <v>2.1283978698794392</v>
      </c>
      <c r="G66" s="45">
        <f>'Cuadro Gral'!AM66</f>
        <v>0.54096425660650205</v>
      </c>
      <c r="H66" s="45">
        <f>'Cuadro Gral'!AN66</f>
        <v>1.2388216426696408</v>
      </c>
      <c r="I66" s="45">
        <f>'Cuadro Gral'!AO66</f>
        <v>-0.87044842783359222</v>
      </c>
      <c r="J66" s="79"/>
      <c r="K66" s="3" t="s">
        <v>6</v>
      </c>
      <c r="L66" s="45">
        <f>'Cuadro Gral'!AO66</f>
        <v>-0.87044842783359222</v>
      </c>
      <c r="M66" s="45">
        <f>'Cuadro Gral'!AP66</f>
        <v>-3.0617772412867339</v>
      </c>
      <c r="N66" s="45">
        <f>'Cuadro Gral'!AQ66</f>
        <v>1.7269252047273254</v>
      </c>
      <c r="O66" s="45">
        <f>'Cuadro Gral'!AR66</f>
        <v>-1.9012185461898978</v>
      </c>
      <c r="P66" s="45">
        <f>'Cuadro Gral'!AS66</f>
        <v>-1.850637856081172</v>
      </c>
      <c r="Q66" s="45">
        <f>'Cuadro Gral'!AT66</f>
        <v>0.95944747009448772</v>
      </c>
      <c r="R66" s="45">
        <f>'Cuadro Gral'!AU66</f>
        <v>4.1286878347007949</v>
      </c>
      <c r="S66" s="45"/>
      <c r="T66" s="3" t="s">
        <v>6</v>
      </c>
      <c r="U66" s="45">
        <f>'Cuadro Gral'!AU66</f>
        <v>4.1286878347007949</v>
      </c>
      <c r="V66" s="45">
        <f>'Cuadro Gral'!AV66</f>
        <v>-0.4497179740253876</v>
      </c>
      <c r="W66" s="45">
        <f>'Cuadro Gral'!AW66</f>
        <v>-0.49347592248775163</v>
      </c>
      <c r="X66" s="45">
        <f>'Cuadro Gral'!AX66</f>
        <v>-0.69646403814385138</v>
      </c>
      <c r="Y66" s="45">
        <f>'Cuadro Gral'!AY66</f>
        <v>2.6860278518159086</v>
      </c>
      <c r="Z66" s="45">
        <f>'Cuadro Gral'!AZ66</f>
        <v>-2.905600396505359</v>
      </c>
      <c r="AA66" s="45">
        <f>'Cuadro Gral'!BA66</f>
        <v>1.8241043576816551E-2</v>
      </c>
      <c r="AB66" s="12"/>
      <c r="AC66" s="12"/>
      <c r="AD66" s="12"/>
      <c r="AE66" s="12"/>
      <c r="AF66" s="12"/>
      <c r="AG66" s="12"/>
    </row>
    <row r="67" spans="1:33" x14ac:dyDescent="0.25">
      <c r="A67" s="151"/>
      <c r="B67" s="3" t="s">
        <v>176</v>
      </c>
      <c r="C67" s="115">
        <f>'Cuadro Gral'!AI67</f>
        <v>258.56162327756959</v>
      </c>
      <c r="D67" s="115">
        <f>'Cuadro Gral'!AJ67</f>
        <v>249.48864096495819</v>
      </c>
      <c r="E67" s="115">
        <f>'Cuadro Gral'!AK67</f>
        <v>217.75583498507777</v>
      </c>
      <c r="F67" s="115">
        <f>'Cuadro Gral'!AL67</f>
        <v>240.04812034186432</v>
      </c>
      <c r="G67" s="115">
        <f>'Cuadro Gral'!AM67</f>
        <v>266.15557381530249</v>
      </c>
      <c r="H67" s="115">
        <f>'Cuadro Gral'!AN67</f>
        <v>296.55890754149948</v>
      </c>
      <c r="I67" s="115">
        <f>'Cuadro Gral'!AO67</f>
        <v>319.76170874738125</v>
      </c>
      <c r="J67" s="116"/>
      <c r="K67" s="3" t="s">
        <v>176</v>
      </c>
      <c r="L67" s="115">
        <f>'Cuadro Gral'!AO67</f>
        <v>319.76170874738125</v>
      </c>
      <c r="M67" s="115">
        <f>'Cuadro Gral'!AP67</f>
        <v>332.39850369723479</v>
      </c>
      <c r="N67" s="115">
        <f>'Cuadro Gral'!AQ67</f>
        <v>365.84027718122729</v>
      </c>
      <c r="O67" s="115">
        <f>'Cuadro Gral'!AR67</f>
        <v>383.67780162664752</v>
      </c>
      <c r="P67" s="115">
        <f>'Cuadro Gral'!AS67</f>
        <v>399.95516031283779</v>
      </c>
      <c r="Q67" s="115">
        <f>'Cuadro Gral'!AT67</f>
        <v>430.51847430171347</v>
      </c>
      <c r="R67" s="115">
        <f>'Cuadro Gral'!AU67</f>
        <v>491.39647756564534</v>
      </c>
      <c r="S67" s="115"/>
      <c r="T67" s="3" t="s">
        <v>176</v>
      </c>
      <c r="U67" s="115">
        <f>'Cuadro Gral'!AU67</f>
        <v>491.39647756564534</v>
      </c>
      <c r="V67" s="115">
        <f>'Cuadro Gral'!AV67</f>
        <v>517.51475985640286</v>
      </c>
      <c r="W67" s="115">
        <f>'Cuadro Gral'!AW67</f>
        <v>556.0603115977716</v>
      </c>
      <c r="X67" s="115">
        <f>'Cuadro Gral'!AX67</f>
        <v>587.95730208686109</v>
      </c>
      <c r="Y67" s="115">
        <f>'Cuadro Gral'!AY67</f>
        <v>629.37612764470111</v>
      </c>
      <c r="Z67" s="115">
        <f>'Cuadro Gral'!AZ67</f>
        <v>672.65070006496865</v>
      </c>
      <c r="AA67" s="115">
        <f>'Cuadro Gral'!BA67</f>
        <v>726.36612580210078</v>
      </c>
      <c r="AB67" s="12"/>
      <c r="AC67" s="12"/>
      <c r="AD67" s="12"/>
      <c r="AE67" s="12"/>
      <c r="AF67" s="12"/>
      <c r="AG67" s="12"/>
    </row>
    <row r="68" spans="1:33" x14ac:dyDescent="0.25">
      <c r="A68" s="151"/>
      <c r="B68" s="3" t="s">
        <v>250</v>
      </c>
      <c r="C68" s="115">
        <f>'Cuadro Gral'!AI68</f>
        <v>129.13991331043542</v>
      </c>
      <c r="D68" s="115">
        <f>'Cuadro Gral'!AJ68</f>
        <v>128.09233653824734</v>
      </c>
      <c r="E68" s="115">
        <f>'Cuadro Gral'!AK68</f>
        <v>141.92918507691601</v>
      </c>
      <c r="F68" s="115">
        <f>'Cuadro Gral'!AL68</f>
        <v>159.32727369627645</v>
      </c>
      <c r="G68" s="115">
        <f>'Cuadro Gral'!AM68</f>
        <v>170.43965242064866</v>
      </c>
      <c r="H68" s="115">
        <f>'Cuadro Gral'!AN68</f>
        <v>181.96965959218241</v>
      </c>
      <c r="I68" s="115">
        <f>'Cuadro Gral'!AO68</f>
        <v>192.03265615602822</v>
      </c>
      <c r="J68" s="116"/>
      <c r="K68" s="3" t="s">
        <v>250</v>
      </c>
      <c r="L68" s="115">
        <f>'Cuadro Gral'!AO68</f>
        <v>192.03265615602822</v>
      </c>
      <c r="M68" s="115">
        <f>'Cuadro Gral'!AP68</f>
        <v>199.78934026077872</v>
      </c>
      <c r="N68" s="115">
        <f>'Cuadro Gral'!AQ68</f>
        <v>209.64122262167834</v>
      </c>
      <c r="O68" s="115">
        <f>'Cuadro Gral'!AR68</f>
        <v>217.99031027197299</v>
      </c>
      <c r="P68" s="115">
        <f>'Cuadro Gral'!AS68</f>
        <v>225.00233538776641</v>
      </c>
      <c r="Q68" s="115">
        <f>'Cuadro Gral'!AT68</f>
        <v>232.9213386309942</v>
      </c>
      <c r="R68" s="115">
        <f>'Cuadro Gral'!AU68</f>
        <v>247.72023799970145</v>
      </c>
      <c r="S68" s="115"/>
      <c r="T68" s="3" t="s">
        <v>250</v>
      </c>
      <c r="U68" s="115">
        <f>'Cuadro Gral'!AU68</f>
        <v>247.72023799970145</v>
      </c>
      <c r="V68" s="115">
        <f>'Cuadro Gral'!AV68</f>
        <v>254.20674992397716</v>
      </c>
      <c r="W68" s="115">
        <f>'Cuadro Gral'!AW68</f>
        <v>266.27878876862417</v>
      </c>
      <c r="X68" s="115">
        <f>'Cuadro Gral'!AX68</f>
        <v>275.10552441041091</v>
      </c>
      <c r="Y68" s="115">
        <f>'Cuadro Gral'!AY68</f>
        <v>278.35817627978344</v>
      </c>
      <c r="Z68" s="115">
        <f>'Cuadro Gral'!AZ68</f>
        <v>297.53255651808411</v>
      </c>
      <c r="AA68" s="115">
        <f>'Cuadro Gral'!BA68</f>
        <v>312.0259097414895</v>
      </c>
      <c r="AB68" s="12"/>
      <c r="AC68" s="12"/>
      <c r="AD68" s="12"/>
      <c r="AE68" s="12"/>
      <c r="AF68" s="12"/>
      <c r="AG68" s="12"/>
    </row>
    <row r="69" spans="1:33" x14ac:dyDescent="0.25">
      <c r="A69" s="151"/>
      <c r="B69" s="3" t="s">
        <v>8</v>
      </c>
      <c r="C69" s="45">
        <f>'Cuadro Gral'!AI69</f>
        <v>15.796894725624252</v>
      </c>
      <c r="D69" s="45">
        <f>'Cuadro Gral'!AJ69</f>
        <v>14.491296320717396</v>
      </c>
      <c r="E69" s="45">
        <f>'Cuadro Gral'!AK69</f>
        <v>15.171229171175069</v>
      </c>
      <c r="F69" s="45">
        <f>'Cuadro Gral'!AL69</f>
        <v>15.112211697555885</v>
      </c>
      <c r="G69" s="45">
        <f>'Cuadro Gral'!AM69</f>
        <v>16.922852701127091</v>
      </c>
      <c r="H69" s="45">
        <f>'Cuadro Gral'!AN69</f>
        <v>16.821481143089184</v>
      </c>
      <c r="I69" s="45">
        <f>'Cuadro Gral'!AO69</f>
        <v>15.564368192301544</v>
      </c>
      <c r="J69" s="79"/>
      <c r="K69" s="3" t="s">
        <v>8</v>
      </c>
      <c r="L69" s="45">
        <f>'Cuadro Gral'!AO69</f>
        <v>15.564368192301544</v>
      </c>
      <c r="M69" s="45">
        <f>'Cuadro Gral'!AP69</f>
        <v>15.077572244480439</v>
      </c>
      <c r="N69" s="45">
        <f>'Cuadro Gral'!AQ69</f>
        <v>15.971522137968606</v>
      </c>
      <c r="O69" s="45">
        <f>'Cuadro Gral'!AR69</f>
        <v>14.811009259045466</v>
      </c>
      <c r="P69" s="45">
        <f>'Cuadro Gral'!AS69</f>
        <v>14.68350635235918</v>
      </c>
      <c r="Q69" s="45">
        <f>'Cuadro Gral'!AT69</f>
        <v>15.662749095945216</v>
      </c>
      <c r="R69" s="45">
        <f>'Cuadro Gral'!AU69</f>
        <v>16.1730502116081</v>
      </c>
      <c r="S69" s="45"/>
      <c r="T69" s="3" t="s">
        <v>8</v>
      </c>
      <c r="U69" s="45">
        <f>'Cuadro Gral'!AU69</f>
        <v>16.1730502116081</v>
      </c>
      <c r="V69" s="45">
        <f>'Cuadro Gral'!AV69</f>
        <v>16.563832174108143</v>
      </c>
      <c r="W69" s="45">
        <f>'Cuadro Gral'!AW69</f>
        <v>16.907697277217729</v>
      </c>
      <c r="X69" s="45">
        <f>'Cuadro Gral'!AX69</f>
        <v>18.206599492346744</v>
      </c>
      <c r="Y69" s="45">
        <f>'Cuadro Gral'!AY69</f>
        <v>18.236359897515129</v>
      </c>
      <c r="Z69" s="45">
        <f>'Cuadro Gral'!AZ69</f>
        <v>18.275699102052307</v>
      </c>
      <c r="AA69" s="45">
        <f>'Cuadro Gral'!BA69</f>
        <v>19.955210443394101</v>
      </c>
      <c r="AB69" s="12"/>
      <c r="AC69" s="12"/>
      <c r="AD69" s="12"/>
      <c r="AE69" s="12"/>
      <c r="AF69" s="12"/>
      <c r="AG69" s="12"/>
    </row>
    <row r="70" spans="1:33" x14ac:dyDescent="0.25">
      <c r="A70" s="151"/>
      <c r="B70" s="14" t="s">
        <v>27</v>
      </c>
      <c r="C70" s="45">
        <f>'Cuadro Gral'!AI70</f>
        <v>5.7022937058350962</v>
      </c>
      <c r="D70" s="45">
        <f>'Cuadro Gral'!AJ70</f>
        <v>5.3705657391533688</v>
      </c>
      <c r="E70" s="45">
        <f>'Cuadro Gral'!AK70</f>
        <v>5.9862583856308156</v>
      </c>
      <c r="F70" s="45">
        <f>'Cuadro Gral'!AL70</f>
        <v>5.1747304365207158</v>
      </c>
      <c r="G70" s="45">
        <f>'Cuadro Gral'!AM70</f>
        <v>4.6900505246793633</v>
      </c>
      <c r="H70" s="45">
        <f>'Cuadro Gral'!AN70</f>
        <v>5.0225876859042691</v>
      </c>
      <c r="I70" s="45">
        <f>'Cuadro Gral'!AO70</f>
        <v>4.9651004361494016</v>
      </c>
      <c r="J70" s="79"/>
      <c r="K70" s="14" t="s">
        <v>27</v>
      </c>
      <c r="L70" s="45">
        <f>'Cuadro Gral'!AO70</f>
        <v>4.9651004361494016</v>
      </c>
      <c r="M70" s="45">
        <f>'Cuadro Gral'!AP70</f>
        <v>4.8823629699087894</v>
      </c>
      <c r="N70" s="45">
        <f>'Cuadro Gral'!AQ70</f>
        <v>5.4901911673544035</v>
      </c>
      <c r="O70" s="45">
        <f>'Cuadro Gral'!AR70</f>
        <v>6.2319610242674743</v>
      </c>
      <c r="P70" s="45">
        <f>'Cuadro Gral'!AS70</f>
        <v>6.2752635439364806</v>
      </c>
      <c r="Q70" s="45">
        <f>'Cuadro Gral'!AT70</f>
        <v>6.9140955605139638</v>
      </c>
      <c r="R70" s="45">
        <f>'Cuadro Gral'!AU70</f>
        <v>6.8569985458307707</v>
      </c>
      <c r="S70" s="45"/>
      <c r="T70" s="14" t="s">
        <v>27</v>
      </c>
      <c r="U70" s="45">
        <f>'Cuadro Gral'!AU70</f>
        <v>6.8569985458307707</v>
      </c>
      <c r="V70" s="45">
        <f>'Cuadro Gral'!AV70</f>
        <v>4.8792162141948996</v>
      </c>
      <c r="W70" s="45">
        <f>'Cuadro Gral'!AW70</f>
        <v>5.2070014401270539</v>
      </c>
      <c r="X70" s="45">
        <f>'Cuadro Gral'!AX70</f>
        <v>6.478578570879165</v>
      </c>
      <c r="Y70" s="45">
        <f>'Cuadro Gral'!AY70</f>
        <v>6.4786665851530323</v>
      </c>
      <c r="Z70" s="45">
        <f>'Cuadro Gral'!AZ70</f>
        <v>6.6212329937958154</v>
      </c>
      <c r="AA70" s="45">
        <f>'Cuadro Gral'!BA70</f>
        <v>6.5833896016205262</v>
      </c>
      <c r="AB70" s="12"/>
      <c r="AC70" s="12"/>
      <c r="AD70" s="12"/>
      <c r="AE70" s="12"/>
      <c r="AF70" s="12"/>
      <c r="AG70" s="12"/>
    </row>
    <row r="71" spans="1:33" x14ac:dyDescent="0.25">
      <c r="A71" s="151"/>
      <c r="B71" s="14" t="s">
        <v>9</v>
      </c>
      <c r="C71" s="45">
        <f>'Cuadro Gral'!AI71</f>
        <v>10.094601019789156</v>
      </c>
      <c r="D71" s="45">
        <f>'Cuadro Gral'!AJ71</f>
        <v>9.1207305815640272</v>
      </c>
      <c r="E71" s="45">
        <f>'Cuadro Gral'!AK71</f>
        <v>9.1849707855442535</v>
      </c>
      <c r="F71" s="45">
        <f>'Cuadro Gral'!AL71</f>
        <v>9.9374812610351686</v>
      </c>
      <c r="G71" s="45">
        <f>'Cuadro Gral'!AM71</f>
        <v>12.232802176447727</v>
      </c>
      <c r="H71" s="45">
        <f>'Cuadro Gral'!AN71</f>
        <v>11.798893457184914</v>
      </c>
      <c r="I71" s="45">
        <f>'Cuadro Gral'!AO71</f>
        <v>10.599267756152141</v>
      </c>
      <c r="J71" s="79"/>
      <c r="K71" s="14" t="s">
        <v>9</v>
      </c>
      <c r="L71" s="45">
        <f>'Cuadro Gral'!AO71</f>
        <v>10.599267756152141</v>
      </c>
      <c r="M71" s="45">
        <f>'Cuadro Gral'!AP71</f>
        <v>10.195209274571649</v>
      </c>
      <c r="N71" s="45">
        <f>'Cuadro Gral'!AQ71</f>
        <v>10.481330970614202</v>
      </c>
      <c r="O71" s="45">
        <f>'Cuadro Gral'!AR71</f>
        <v>8.5790482347779911</v>
      </c>
      <c r="P71" s="45">
        <f>'Cuadro Gral'!AS71</f>
        <v>8.408242808422699</v>
      </c>
      <c r="Q71" s="45">
        <f>'Cuadro Gral'!AT71</f>
        <v>8.7486535354312522</v>
      </c>
      <c r="R71" s="45">
        <f>'Cuadro Gral'!AU71</f>
        <v>9.31605166577733</v>
      </c>
      <c r="S71" s="45"/>
      <c r="T71" s="14" t="s">
        <v>9</v>
      </c>
      <c r="U71" s="45">
        <f>'Cuadro Gral'!AU71</f>
        <v>9.31605166577733</v>
      </c>
      <c r="V71" s="45">
        <f>'Cuadro Gral'!AV71</f>
        <v>11.684615959913245</v>
      </c>
      <c r="W71" s="45">
        <f>'Cuadro Gral'!AW71</f>
        <v>11.700695837090674</v>
      </c>
      <c r="X71" s="45">
        <f>'Cuadro Gral'!AX71</f>
        <v>11.728020921467579</v>
      </c>
      <c r="Y71" s="45">
        <f>'Cuadro Gral'!AY71</f>
        <v>11.757693312362099</v>
      </c>
      <c r="Z71" s="45">
        <f>'Cuadro Gral'!AZ71</f>
        <v>11.654466108256493</v>
      </c>
      <c r="AA71" s="45">
        <f>'Cuadro Gral'!BA71</f>
        <v>13.371820841773577</v>
      </c>
      <c r="AB71" s="12"/>
      <c r="AC71" s="12"/>
      <c r="AD71" s="12"/>
      <c r="AE71" s="12"/>
      <c r="AF71" s="12"/>
      <c r="AG71" s="12"/>
    </row>
    <row r="72" spans="1:33" x14ac:dyDescent="0.25">
      <c r="A72" s="151"/>
      <c r="B72" s="3" t="s">
        <v>10</v>
      </c>
      <c r="C72" s="45">
        <f>'Cuadro Gral'!AI72</f>
        <v>15.796894725624252</v>
      </c>
      <c r="D72" s="45">
        <f>'Cuadro Gral'!AJ72</f>
        <v>14.491296320717396</v>
      </c>
      <c r="E72" s="45">
        <f>'Cuadro Gral'!AK72</f>
        <v>15.171229171175074</v>
      </c>
      <c r="F72" s="45">
        <f>'Cuadro Gral'!AL72</f>
        <v>15.112211697555884</v>
      </c>
      <c r="G72" s="45">
        <f>'Cuadro Gral'!AM72</f>
        <v>16.922852701127091</v>
      </c>
      <c r="H72" s="45">
        <f>'Cuadro Gral'!AN72</f>
        <v>16.821481143089184</v>
      </c>
      <c r="I72" s="45">
        <f>'Cuadro Gral'!AO72</f>
        <v>15.564368192301547</v>
      </c>
      <c r="J72" s="79"/>
      <c r="K72" s="3" t="s">
        <v>10</v>
      </c>
      <c r="L72" s="45">
        <f>'Cuadro Gral'!AO72</f>
        <v>15.564368192301547</v>
      </c>
      <c r="M72" s="45">
        <f>'Cuadro Gral'!AP72</f>
        <v>15.077572244480436</v>
      </c>
      <c r="N72" s="45">
        <f>'Cuadro Gral'!AQ72</f>
        <v>15.971522137968607</v>
      </c>
      <c r="O72" s="45">
        <f>'Cuadro Gral'!AR72</f>
        <v>14.811009259045461</v>
      </c>
      <c r="P72" s="45">
        <f>'Cuadro Gral'!AS72</f>
        <v>14.68350635235918</v>
      </c>
      <c r="Q72" s="45">
        <f>'Cuadro Gral'!AT72</f>
        <v>15.662749095945216</v>
      </c>
      <c r="R72" s="45">
        <f>'Cuadro Gral'!AU72</f>
        <v>16.1730502116081</v>
      </c>
      <c r="S72" s="45"/>
      <c r="T72" s="3" t="s">
        <v>10</v>
      </c>
      <c r="U72" s="45">
        <f>'Cuadro Gral'!AU72</f>
        <v>16.1730502116081</v>
      </c>
      <c r="V72" s="45">
        <f>'Cuadro Gral'!AV72</f>
        <v>16.563832174108146</v>
      </c>
      <c r="W72" s="45">
        <f>'Cuadro Gral'!AW72</f>
        <v>16.907697277217729</v>
      </c>
      <c r="X72" s="45">
        <f>'Cuadro Gral'!AX72</f>
        <v>18.206599492346744</v>
      </c>
      <c r="Y72" s="45">
        <f>'Cuadro Gral'!AY72</f>
        <v>18.236359897515129</v>
      </c>
      <c r="Z72" s="45">
        <f>'Cuadro Gral'!AZ72</f>
        <v>18.275699102052307</v>
      </c>
      <c r="AA72" s="45">
        <f>'Cuadro Gral'!BA72</f>
        <v>19.955210443394105</v>
      </c>
      <c r="AB72" s="12"/>
      <c r="AC72" s="12"/>
      <c r="AD72" s="12"/>
      <c r="AE72" s="12"/>
      <c r="AF72" s="12"/>
      <c r="AG72" s="12"/>
    </row>
    <row r="73" spans="1:33" x14ac:dyDescent="0.25">
      <c r="A73" s="151"/>
      <c r="B73" s="14" t="s">
        <v>11</v>
      </c>
      <c r="C73" s="45">
        <f>'Cuadro Gral'!AI73</f>
        <v>3.0076169942998914</v>
      </c>
      <c r="D73" s="45">
        <f>'Cuadro Gral'!AJ73</f>
        <v>2.9004736471932828</v>
      </c>
      <c r="E73" s="45">
        <f>'Cuadro Gral'!AK73</f>
        <v>3.5882779250522967</v>
      </c>
      <c r="F73" s="45">
        <f>'Cuadro Gral'!AL73</f>
        <v>-2.359721497340455E-2</v>
      </c>
      <c r="G73" s="45">
        <f>'Cuadro Gral'!AM73</f>
        <v>2.2238146132918768</v>
      </c>
      <c r="H73" s="45">
        <f>'Cuadro Gral'!AN73</f>
        <v>3.8058558787202004</v>
      </c>
      <c r="I73" s="45">
        <f>'Cuadro Gral'!AO73</f>
        <v>3.6678794613973524</v>
      </c>
      <c r="J73" s="79"/>
      <c r="K73" s="14" t="s">
        <v>11</v>
      </c>
      <c r="L73" s="45">
        <f>'Cuadro Gral'!AO73</f>
        <v>3.6678794613973524</v>
      </c>
      <c r="M73" s="45">
        <f>'Cuadro Gral'!AP73</f>
        <v>2.0609567243485922</v>
      </c>
      <c r="N73" s="45">
        <f>'Cuadro Gral'!AQ73</f>
        <v>3.2850040387469241</v>
      </c>
      <c r="O73" s="45">
        <f>'Cuadro Gral'!AR73</f>
        <v>2.4799983837077746</v>
      </c>
      <c r="P73" s="45">
        <f>'Cuadro Gral'!AS73</f>
        <v>1.6704054480916153</v>
      </c>
      <c r="Q73" s="45">
        <f>'Cuadro Gral'!AT73</f>
        <v>1.3590876740786335</v>
      </c>
      <c r="R73" s="45">
        <f>'Cuadro Gral'!AU73</f>
        <v>2.2642473961409526</v>
      </c>
      <c r="S73" s="45"/>
      <c r="T73" s="14" t="s">
        <v>11</v>
      </c>
      <c r="U73" s="45">
        <f>'Cuadro Gral'!AU73</f>
        <v>2.2642473961409526</v>
      </c>
      <c r="V73" s="45">
        <f>'Cuadro Gral'!AV73</f>
        <v>2.0702453070077032</v>
      </c>
      <c r="W73" s="45">
        <f>'Cuadro Gral'!AW73</f>
        <v>2.0096165493479052</v>
      </c>
      <c r="X73" s="45">
        <f>'Cuadro Gral'!AX73</f>
        <v>2.3190523805861085</v>
      </c>
      <c r="Y73" s="45">
        <f>'Cuadro Gral'!AY73</f>
        <v>2.6934235170539491</v>
      </c>
      <c r="Z73" s="45">
        <f>'Cuadro Gral'!AZ73</f>
        <v>2.2260153445484621</v>
      </c>
      <c r="AA73" s="45">
        <f>'Cuadro Gral'!BA73</f>
        <v>3.3420549178483006</v>
      </c>
      <c r="AB73" s="12"/>
      <c r="AC73" s="12"/>
      <c r="AD73" s="12"/>
      <c r="AE73" s="12"/>
      <c r="AF73" s="12"/>
      <c r="AG73" s="12"/>
    </row>
    <row r="74" spans="1:33" x14ac:dyDescent="0.25">
      <c r="A74" s="151"/>
      <c r="B74" s="14" t="s">
        <v>12</v>
      </c>
      <c r="C74" s="45">
        <f>'Cuadro Gral'!AI74</f>
        <v>12.789277731324361</v>
      </c>
      <c r="D74" s="45">
        <f>'Cuadro Gral'!AJ74</f>
        <v>11.590822673524112</v>
      </c>
      <c r="E74" s="45">
        <f>'Cuadro Gral'!AK74</f>
        <v>11.582951246122779</v>
      </c>
      <c r="F74" s="45">
        <f>'Cuadro Gral'!AL74</f>
        <v>15.135808912529289</v>
      </c>
      <c r="G74" s="45">
        <f>'Cuadro Gral'!AM74</f>
        <v>14.699038087835214</v>
      </c>
      <c r="H74" s="45">
        <f>'Cuadro Gral'!AN74</f>
        <v>13.015625264368984</v>
      </c>
      <c r="I74" s="45">
        <f>'Cuadro Gral'!AO74</f>
        <v>11.896488730904192</v>
      </c>
      <c r="J74" s="79"/>
      <c r="K74" s="14" t="s">
        <v>12</v>
      </c>
      <c r="L74" s="45">
        <f>'Cuadro Gral'!AO74</f>
        <v>11.896488730904192</v>
      </c>
      <c r="M74" s="45">
        <f>'Cuadro Gral'!AP74</f>
        <v>13.016615520131843</v>
      </c>
      <c r="N74" s="45">
        <f>'Cuadro Gral'!AQ74</f>
        <v>12.686518099221683</v>
      </c>
      <c r="O74" s="45">
        <f>'Cuadro Gral'!AR74</f>
        <v>12.331010875337688</v>
      </c>
      <c r="P74" s="45">
        <f>'Cuadro Gral'!AS74</f>
        <v>13.013100904267564</v>
      </c>
      <c r="Q74" s="45">
        <f>'Cuadro Gral'!AT74</f>
        <v>14.303661421866583</v>
      </c>
      <c r="R74" s="45">
        <f>'Cuadro Gral'!AU74</f>
        <v>13.908802815467148</v>
      </c>
      <c r="S74" s="45"/>
      <c r="T74" s="14" t="s">
        <v>12</v>
      </c>
      <c r="U74" s="45">
        <f>'Cuadro Gral'!AU74</f>
        <v>13.908802815467148</v>
      </c>
      <c r="V74" s="45">
        <f>'Cuadro Gral'!AV74</f>
        <v>14.493586867100444</v>
      </c>
      <c r="W74" s="45">
        <f>'Cuadro Gral'!AW74</f>
        <v>14.898080727869823</v>
      </c>
      <c r="X74" s="45">
        <f>'Cuadro Gral'!AX74</f>
        <v>15.887547111760636</v>
      </c>
      <c r="Y74" s="45">
        <f>'Cuadro Gral'!AY74</f>
        <v>15.54293638046118</v>
      </c>
      <c r="Z74" s="45">
        <f>'Cuadro Gral'!AZ74</f>
        <v>16.049683757503846</v>
      </c>
      <c r="AA74" s="45">
        <f>'Cuadro Gral'!BA74</f>
        <v>16.613155525545803</v>
      </c>
      <c r="AB74" s="12"/>
      <c r="AC74" s="12"/>
      <c r="AD74" s="12"/>
      <c r="AE74" s="12"/>
      <c r="AF74" s="12"/>
      <c r="AG74" s="12"/>
    </row>
    <row r="75" spans="1:33" x14ac:dyDescent="0.25">
      <c r="A75" s="151"/>
      <c r="B75" s="15" t="s">
        <v>26</v>
      </c>
      <c r="C75" s="45">
        <f>'Cuadro Gral'!AI75</f>
        <v>5.4358696899644228</v>
      </c>
      <c r="D75" s="45">
        <f>'Cuadro Gral'!AJ75</f>
        <v>4.8946656995911901</v>
      </c>
      <c r="E75" s="45">
        <f>'Cuadro Gral'!AK75</f>
        <v>5.3778943951525644</v>
      </c>
      <c r="F75" s="45">
        <f>'Cuadro Gral'!AL75</f>
        <v>5.9298413156696617</v>
      </c>
      <c r="G75" s="45">
        <f>'Cuadro Gral'!AM75</f>
        <v>5.0738437621453567</v>
      </c>
      <c r="H75" s="45">
        <f>'Cuadro Gral'!AN75</f>
        <v>4.6799654839855851</v>
      </c>
      <c r="I75" s="45">
        <f>'Cuadro Gral'!AO75</f>
        <v>4.2990782252601285</v>
      </c>
      <c r="J75" s="79"/>
      <c r="K75" s="15" t="s">
        <v>26</v>
      </c>
      <c r="L75" s="45">
        <f>'Cuadro Gral'!AO75</f>
        <v>4.2990782252601285</v>
      </c>
      <c r="M75" s="45">
        <f>'Cuadro Gral'!AP75</f>
        <v>4.2387690733952779</v>
      </c>
      <c r="N75" s="45">
        <f>'Cuadro Gral'!AQ75</f>
        <v>3.9222807336117689</v>
      </c>
      <c r="O75" s="45">
        <f>'Cuadro Gral'!AR75</f>
        <v>4.7461266711307131</v>
      </c>
      <c r="P75" s="45">
        <f>'Cuadro Gral'!AS75</f>
        <v>4.9175237310004754</v>
      </c>
      <c r="Q75" s="45">
        <f>'Cuadro Gral'!AT75</f>
        <v>5.3069939216742315</v>
      </c>
      <c r="R75" s="45">
        <f>'Cuadro Gral'!AU75</f>
        <v>5.0366393619577927</v>
      </c>
      <c r="S75" s="45"/>
      <c r="T75" s="15" t="s">
        <v>26</v>
      </c>
      <c r="U75" s="45">
        <f>'Cuadro Gral'!AU75</f>
        <v>5.0366393619577927</v>
      </c>
      <c r="V75" s="45">
        <f>'Cuadro Gral'!AV75</f>
        <v>3.24246503627253</v>
      </c>
      <c r="W75" s="45">
        <f>'Cuadro Gral'!AW75</f>
        <v>4.3314849459615878</v>
      </c>
      <c r="X75" s="45">
        <f>'Cuadro Gral'!AX75</f>
        <v>4.9073148219367759</v>
      </c>
      <c r="Y75" s="45">
        <f>'Cuadro Gral'!AY75</f>
        <v>5.4668786021152789</v>
      </c>
      <c r="Z75" s="45">
        <f>'Cuadro Gral'!AZ75</f>
        <v>5.3947249343884813</v>
      </c>
      <c r="AA75" s="45">
        <f>'Cuadro Gral'!BA75</f>
        <v>5.0753995048390719</v>
      </c>
      <c r="AB75" s="12"/>
      <c r="AC75" s="12"/>
      <c r="AD75" s="12"/>
      <c r="AE75" s="12"/>
      <c r="AF75" s="12"/>
      <c r="AG75" s="12"/>
    </row>
    <row r="76" spans="1:33" x14ac:dyDescent="0.25">
      <c r="A76" s="151"/>
      <c r="B76" s="16" t="s">
        <v>13</v>
      </c>
      <c r="C76" s="45">
        <f>'Cuadro Gral'!AI76</f>
        <v>7.3534080413599385</v>
      </c>
      <c r="D76" s="45">
        <f>'Cuadro Gral'!AJ76</f>
        <v>6.6961569739329221</v>
      </c>
      <c r="E76" s="45">
        <f>'Cuadro Gral'!AK76</f>
        <v>6.2050568509702142</v>
      </c>
      <c r="F76" s="45">
        <f>'Cuadro Gral'!AL76</f>
        <v>9.205967596859626</v>
      </c>
      <c r="G76" s="45">
        <f>'Cuadro Gral'!AM76</f>
        <v>9.6251943256898578</v>
      </c>
      <c r="H76" s="45">
        <f>'Cuadro Gral'!AN76</f>
        <v>8.3356597803833985</v>
      </c>
      <c r="I76" s="45">
        <f>'Cuadro Gral'!AO76</f>
        <v>7.5974105056440635</v>
      </c>
      <c r="J76" s="79"/>
      <c r="K76" s="16" t="s">
        <v>13</v>
      </c>
      <c r="L76" s="45">
        <f>'Cuadro Gral'!AO76</f>
        <v>7.5974105056440635</v>
      </c>
      <c r="M76" s="45">
        <f>'Cuadro Gral'!AP76</f>
        <v>8.7778464467365644</v>
      </c>
      <c r="N76" s="45">
        <f>'Cuadro Gral'!AQ76</f>
        <v>8.7642373656099135</v>
      </c>
      <c r="O76" s="45">
        <f>'Cuadro Gral'!AR76</f>
        <v>7.5848842042069746</v>
      </c>
      <c r="P76" s="45">
        <f>'Cuadro Gral'!AS76</f>
        <v>8.0955771732670883</v>
      </c>
      <c r="Q76" s="45">
        <f>'Cuadro Gral'!AT76</f>
        <v>8.996667500192352</v>
      </c>
      <c r="R76" s="45">
        <f>'Cuadro Gral'!AU76</f>
        <v>8.872163453509355</v>
      </c>
      <c r="S76" s="45"/>
      <c r="T76" s="16" t="s">
        <v>13</v>
      </c>
      <c r="U76" s="45">
        <f>'Cuadro Gral'!AU76</f>
        <v>8.872163453509355</v>
      </c>
      <c r="V76" s="45">
        <f>'Cuadro Gral'!AV76</f>
        <v>11.251121830827913</v>
      </c>
      <c r="W76" s="45">
        <f>'Cuadro Gral'!AW76</f>
        <v>10.566595781908235</v>
      </c>
      <c r="X76" s="45">
        <f>'Cuadro Gral'!AX76</f>
        <v>10.98023228982386</v>
      </c>
      <c r="Y76" s="45">
        <f>'Cuadro Gral'!AY76</f>
        <v>10.076057778345902</v>
      </c>
      <c r="Z76" s="45">
        <f>'Cuadro Gral'!AZ76</f>
        <v>10.654958823115365</v>
      </c>
      <c r="AA76" s="45">
        <f>'Cuadro Gral'!BA76</f>
        <v>11.53775602070673</v>
      </c>
      <c r="AB76" s="12"/>
      <c r="AC76" s="12"/>
      <c r="AD76" s="12"/>
      <c r="AE76" s="12"/>
      <c r="AF76" s="12"/>
      <c r="AG76" s="12"/>
    </row>
    <row r="77" spans="1:33" x14ac:dyDescent="0.25">
      <c r="A77" s="151"/>
      <c r="B77" s="3" t="s">
        <v>137</v>
      </c>
      <c r="C77" s="22" t="str">
        <f>'Cuadro Gral'!AI77</f>
        <v>-</v>
      </c>
      <c r="D77" s="22" t="str">
        <f>'Cuadro Gral'!AJ77</f>
        <v>-</v>
      </c>
      <c r="E77" s="22" t="str">
        <f>'Cuadro Gral'!AK77</f>
        <v>-</v>
      </c>
      <c r="F77" s="22" t="str">
        <f>'Cuadro Gral'!AL77</f>
        <v>-</v>
      </c>
      <c r="G77" s="22" t="str">
        <f>'Cuadro Gral'!AM77</f>
        <v>-</v>
      </c>
      <c r="H77" s="22" t="str">
        <f>'Cuadro Gral'!AN77</f>
        <v>-</v>
      </c>
      <c r="I77" s="22" t="str">
        <f>'Cuadro Gral'!AO77</f>
        <v>-</v>
      </c>
      <c r="J77" s="54"/>
      <c r="K77" s="3" t="s">
        <v>137</v>
      </c>
      <c r="L77" s="45" t="str">
        <f>'Cuadro Gral'!AO77</f>
        <v>-</v>
      </c>
      <c r="M77" s="45">
        <f>'Cuadro Gral'!AP77</f>
        <v>16.5</v>
      </c>
      <c r="N77" s="45">
        <f>'Cuadro Gral'!AQ77</f>
        <v>20.100000000000001</v>
      </c>
      <c r="O77" s="45">
        <f>'Cuadro Gral'!AR77</f>
        <v>18.100000000000001</v>
      </c>
      <c r="P77" s="45">
        <f>'Cuadro Gral'!AS77</f>
        <v>16.5</v>
      </c>
      <c r="Q77" s="45">
        <f>'Cuadro Gral'!AT77</f>
        <v>19.399999999999999</v>
      </c>
      <c r="R77" s="45">
        <f>'Cuadro Gral'!AU77</f>
        <v>20.9</v>
      </c>
      <c r="S77" s="22"/>
      <c r="T77" s="3" t="s">
        <v>137</v>
      </c>
      <c r="U77" s="45">
        <f>'Cuadro Gral'!AU77</f>
        <v>20.9</v>
      </c>
      <c r="V77" s="45">
        <f>'Cuadro Gral'!AV77</f>
        <v>20.6</v>
      </c>
      <c r="W77" s="45">
        <f>'Cuadro Gral'!AW77</f>
        <v>22.6</v>
      </c>
      <c r="X77" s="45">
        <f>'Cuadro Gral'!AX77</f>
        <v>21.9</v>
      </c>
      <c r="Y77" s="45">
        <f>'Cuadro Gral'!AY77</f>
        <v>20.8</v>
      </c>
      <c r="Z77" s="45">
        <f>'Cuadro Gral'!AZ77</f>
        <v>21.1</v>
      </c>
      <c r="AA77" s="45">
        <f>'Cuadro Gral'!BA77</f>
        <v>21.1</v>
      </c>
      <c r="AB77" s="12"/>
      <c r="AC77" s="12"/>
      <c r="AD77" s="12"/>
      <c r="AE77" s="12"/>
      <c r="AF77" s="12"/>
      <c r="AG77" s="12"/>
    </row>
    <row r="78" spans="1:33" x14ac:dyDescent="0.25">
      <c r="A78" s="151"/>
      <c r="B78" s="14" t="s">
        <v>25</v>
      </c>
      <c r="C78" s="22" t="str">
        <f>'Cuadro Gral'!AI78</f>
        <v>-</v>
      </c>
      <c r="D78" s="22" t="str">
        <f>'Cuadro Gral'!AJ78</f>
        <v>-</v>
      </c>
      <c r="E78" s="22" t="str">
        <f>'Cuadro Gral'!AK78</f>
        <v>-</v>
      </c>
      <c r="F78" s="22" t="str">
        <f>'Cuadro Gral'!AL78</f>
        <v>-</v>
      </c>
      <c r="G78" s="22" t="str">
        <f>'Cuadro Gral'!AM78</f>
        <v>-</v>
      </c>
      <c r="H78" s="22" t="str">
        <f>'Cuadro Gral'!AN78</f>
        <v>-</v>
      </c>
      <c r="I78" s="22" t="str">
        <f>'Cuadro Gral'!AO78</f>
        <v>-</v>
      </c>
      <c r="J78" s="54"/>
      <c r="K78" s="14" t="s">
        <v>25</v>
      </c>
      <c r="L78" s="45" t="str">
        <f>'Cuadro Gral'!AO78</f>
        <v>-</v>
      </c>
      <c r="M78" s="45">
        <f>'Cuadro Gral'!AP78</f>
        <v>4.9000000000000004</v>
      </c>
      <c r="N78" s="45">
        <f>'Cuadro Gral'!AQ78</f>
        <v>5.6</v>
      </c>
      <c r="O78" s="45">
        <f>'Cuadro Gral'!AR78</f>
        <v>6.4</v>
      </c>
      <c r="P78" s="45">
        <f>'Cuadro Gral'!AS78</f>
        <v>6.1</v>
      </c>
      <c r="Q78" s="45">
        <f>'Cuadro Gral'!AT78</f>
        <v>7.1</v>
      </c>
      <c r="R78" s="45">
        <f>'Cuadro Gral'!AU78</f>
        <v>7.9</v>
      </c>
      <c r="S78" s="22"/>
      <c r="T78" s="14" t="s">
        <v>25</v>
      </c>
      <c r="U78" s="45">
        <f>'Cuadro Gral'!AU78</f>
        <v>7.9</v>
      </c>
      <c r="V78" s="45">
        <f>'Cuadro Gral'!AV78</f>
        <v>5.4</v>
      </c>
      <c r="W78" s="45">
        <f>'Cuadro Gral'!AW78</f>
        <v>5.7</v>
      </c>
      <c r="X78" s="45">
        <f>'Cuadro Gral'!AX78</f>
        <v>7</v>
      </c>
      <c r="Y78" s="45">
        <f>'Cuadro Gral'!AY78</f>
        <v>6.9</v>
      </c>
      <c r="Z78" s="45">
        <f>'Cuadro Gral'!AZ78</f>
        <v>7</v>
      </c>
      <c r="AA78" s="45">
        <f>'Cuadro Gral'!BA78</f>
        <v>6.6</v>
      </c>
      <c r="AB78" s="12"/>
      <c r="AC78" s="12"/>
      <c r="AD78" s="12"/>
      <c r="AE78" s="12"/>
      <c r="AF78" s="12"/>
      <c r="AG78" s="12"/>
    </row>
    <row r="79" spans="1:33" x14ac:dyDescent="0.25">
      <c r="A79" s="151"/>
      <c r="B79" s="14" t="s">
        <v>9</v>
      </c>
      <c r="C79" s="22" t="str">
        <f>'Cuadro Gral'!AI79</f>
        <v>-</v>
      </c>
      <c r="D79" s="22" t="str">
        <f>'Cuadro Gral'!AJ79</f>
        <v>-</v>
      </c>
      <c r="E79" s="22" t="str">
        <f>'Cuadro Gral'!AK79</f>
        <v>-</v>
      </c>
      <c r="F79" s="22" t="str">
        <f>'Cuadro Gral'!AL79</f>
        <v>-</v>
      </c>
      <c r="G79" s="22" t="str">
        <f>'Cuadro Gral'!AM79</f>
        <v>-</v>
      </c>
      <c r="H79" s="22" t="str">
        <f>'Cuadro Gral'!AN79</f>
        <v>-</v>
      </c>
      <c r="I79" s="22" t="str">
        <f>'Cuadro Gral'!AO79</f>
        <v>-</v>
      </c>
      <c r="J79" s="54"/>
      <c r="K79" s="14" t="s">
        <v>9</v>
      </c>
      <c r="L79" s="45" t="str">
        <f>'Cuadro Gral'!AO79</f>
        <v>-</v>
      </c>
      <c r="M79" s="45">
        <f>'Cuadro Gral'!AP79</f>
        <v>11.6</v>
      </c>
      <c r="N79" s="45">
        <f>'Cuadro Gral'!AQ79</f>
        <v>14.500000000000002</v>
      </c>
      <c r="O79" s="45">
        <f>'Cuadro Gral'!AR79</f>
        <v>11.700000000000001</v>
      </c>
      <c r="P79" s="45">
        <f>'Cuadro Gral'!AS79</f>
        <v>10.4</v>
      </c>
      <c r="Q79" s="45">
        <f>'Cuadro Gral'!AT79</f>
        <v>12.299999999999999</v>
      </c>
      <c r="R79" s="45">
        <f>'Cuadro Gral'!AU79</f>
        <v>12.999999999999998</v>
      </c>
      <c r="S79" s="22"/>
      <c r="T79" s="14" t="s">
        <v>9</v>
      </c>
      <c r="U79" s="45">
        <f>'Cuadro Gral'!AU79</f>
        <v>12.999999999999998</v>
      </c>
      <c r="V79" s="45">
        <f>'Cuadro Gral'!AV79</f>
        <v>15.200000000000001</v>
      </c>
      <c r="W79" s="45">
        <f>'Cuadro Gral'!AW79</f>
        <v>16.900000000000002</v>
      </c>
      <c r="X79" s="45">
        <f>'Cuadro Gral'!AX79</f>
        <v>14.899999999999999</v>
      </c>
      <c r="Y79" s="45">
        <f>'Cuadro Gral'!AY79</f>
        <v>13.9</v>
      </c>
      <c r="Z79" s="45">
        <f>'Cuadro Gral'!AZ79</f>
        <v>14.100000000000001</v>
      </c>
      <c r="AA79" s="45">
        <f>'Cuadro Gral'!BA79</f>
        <v>14.500000000000002</v>
      </c>
      <c r="AB79" s="12"/>
      <c r="AC79" s="12"/>
      <c r="AD79" s="12"/>
      <c r="AE79" s="12"/>
      <c r="AF79" s="12"/>
      <c r="AG79" s="12"/>
    </row>
    <row r="80" spans="1:33" x14ac:dyDescent="0.25">
      <c r="A80" s="151"/>
      <c r="B80" s="3" t="s">
        <v>138</v>
      </c>
      <c r="C80" s="22" t="str">
        <f>'Cuadro Gral'!AI80</f>
        <v>-</v>
      </c>
      <c r="D80" s="22" t="str">
        <f>'Cuadro Gral'!AJ80</f>
        <v>-</v>
      </c>
      <c r="E80" s="22" t="str">
        <f>'Cuadro Gral'!AK80</f>
        <v>-</v>
      </c>
      <c r="F80" s="22" t="str">
        <f>'Cuadro Gral'!AL80</f>
        <v>-</v>
      </c>
      <c r="G80" s="22" t="str">
        <f>'Cuadro Gral'!AM80</f>
        <v>-</v>
      </c>
      <c r="H80" s="22" t="str">
        <f>'Cuadro Gral'!AN80</f>
        <v>-</v>
      </c>
      <c r="I80" s="22" t="str">
        <f>'Cuadro Gral'!AO80</f>
        <v>-</v>
      </c>
      <c r="J80" s="54"/>
      <c r="K80" s="3" t="s">
        <v>138</v>
      </c>
      <c r="L80" s="45" t="str">
        <f>'Cuadro Gral'!AO80</f>
        <v>-</v>
      </c>
      <c r="M80" s="45">
        <f>'Cuadro Gral'!AP80</f>
        <v>16.5</v>
      </c>
      <c r="N80" s="45">
        <f>'Cuadro Gral'!AQ80</f>
        <v>20.100000000000001</v>
      </c>
      <c r="O80" s="45">
        <f>'Cuadro Gral'!AR80</f>
        <v>18.100000000000001</v>
      </c>
      <c r="P80" s="45">
        <f>'Cuadro Gral'!AS80</f>
        <v>16.5</v>
      </c>
      <c r="Q80" s="45">
        <f>'Cuadro Gral'!AT80</f>
        <v>19.399999999999999</v>
      </c>
      <c r="R80" s="45">
        <f>'Cuadro Gral'!AU80</f>
        <v>20.9</v>
      </c>
      <c r="S80" s="22"/>
      <c r="T80" s="3" t="s">
        <v>138</v>
      </c>
      <c r="U80" s="45">
        <f>'Cuadro Gral'!AU80</f>
        <v>20.9</v>
      </c>
      <c r="V80" s="45">
        <f>'Cuadro Gral'!AV80</f>
        <v>20.6</v>
      </c>
      <c r="W80" s="45">
        <f>'Cuadro Gral'!AW80</f>
        <v>22.6</v>
      </c>
      <c r="X80" s="45">
        <f>'Cuadro Gral'!AX80</f>
        <v>21.9</v>
      </c>
      <c r="Y80" s="45">
        <f>'Cuadro Gral'!AY80</f>
        <v>20.800000000000004</v>
      </c>
      <c r="Z80" s="45">
        <f>'Cuadro Gral'!AZ80</f>
        <v>21.1</v>
      </c>
      <c r="AA80" s="45">
        <f>'Cuadro Gral'!BA80</f>
        <v>21.1</v>
      </c>
      <c r="AB80" s="12"/>
      <c r="AC80" s="12"/>
      <c r="AD80" s="12"/>
      <c r="AE80" s="12"/>
      <c r="AF80" s="12"/>
      <c r="AG80" s="12"/>
    </row>
    <row r="81" spans="1:33" x14ac:dyDescent="0.25">
      <c r="A81" s="151"/>
      <c r="B81" s="14" t="s">
        <v>11</v>
      </c>
      <c r="C81" s="22" t="str">
        <f>'Cuadro Gral'!AI81</f>
        <v>-</v>
      </c>
      <c r="D81" s="22" t="str">
        <f>'Cuadro Gral'!AJ81</f>
        <v>-</v>
      </c>
      <c r="E81" s="22" t="str">
        <f>'Cuadro Gral'!AK81</f>
        <v>-</v>
      </c>
      <c r="F81" s="22" t="str">
        <f>'Cuadro Gral'!AL81</f>
        <v>-</v>
      </c>
      <c r="G81" s="22" t="str">
        <f>'Cuadro Gral'!AM81</f>
        <v>-</v>
      </c>
      <c r="H81" s="22" t="str">
        <f>'Cuadro Gral'!AN81</f>
        <v>-</v>
      </c>
      <c r="I81" s="22" t="str">
        <f>'Cuadro Gral'!AO81</f>
        <v>-</v>
      </c>
      <c r="J81" s="54"/>
      <c r="K81" s="14" t="s">
        <v>11</v>
      </c>
      <c r="L81" s="45" t="str">
        <f>'Cuadro Gral'!AO81</f>
        <v>-</v>
      </c>
      <c r="M81" s="45">
        <f>'Cuadro Gral'!AP81</f>
        <v>2.0609567243485922</v>
      </c>
      <c r="N81" s="45">
        <f>'Cuadro Gral'!AQ81</f>
        <v>3.2850040387469241</v>
      </c>
      <c r="O81" s="45">
        <f>'Cuadro Gral'!AR81</f>
        <v>2.4799983837077746</v>
      </c>
      <c r="P81" s="45">
        <f>'Cuadro Gral'!AS81</f>
        <v>1.6704054480916153</v>
      </c>
      <c r="Q81" s="45">
        <f>'Cuadro Gral'!AT81</f>
        <v>1.3590876740786335</v>
      </c>
      <c r="R81" s="45">
        <f>'Cuadro Gral'!AU81</f>
        <v>2.2642473961409526</v>
      </c>
      <c r="S81" s="22"/>
      <c r="T81" s="14" t="s">
        <v>11</v>
      </c>
      <c r="U81" s="45">
        <f>'Cuadro Gral'!AU81</f>
        <v>2.2642473961409526</v>
      </c>
      <c r="V81" s="45">
        <f>'Cuadro Gral'!AV81</f>
        <v>2.0702453070077032</v>
      </c>
      <c r="W81" s="45">
        <f>'Cuadro Gral'!AW81</f>
        <v>2.0096165493479052</v>
      </c>
      <c r="X81" s="45">
        <f>'Cuadro Gral'!AX81</f>
        <v>2.3190523805861085</v>
      </c>
      <c r="Y81" s="45">
        <f>'Cuadro Gral'!AY81</f>
        <v>2.6934235170539491</v>
      </c>
      <c r="Z81" s="45">
        <f>'Cuadro Gral'!AZ81</f>
        <v>2.2260153445484621</v>
      </c>
      <c r="AA81" s="45">
        <f>'Cuadro Gral'!BA81</f>
        <v>3.3420549178483006</v>
      </c>
      <c r="AB81" s="12"/>
      <c r="AC81" s="12"/>
      <c r="AD81" s="12"/>
      <c r="AE81" s="12"/>
      <c r="AF81" s="12"/>
      <c r="AG81" s="12"/>
    </row>
    <row r="82" spans="1:33" x14ac:dyDescent="0.25">
      <c r="A82" s="151"/>
      <c r="B82" s="14" t="s">
        <v>12</v>
      </c>
      <c r="C82" s="22" t="str">
        <f>'Cuadro Gral'!AI82</f>
        <v>-</v>
      </c>
      <c r="D82" s="22" t="str">
        <f>'Cuadro Gral'!AJ82</f>
        <v>-</v>
      </c>
      <c r="E82" s="22" t="str">
        <f>'Cuadro Gral'!AK82</f>
        <v>-</v>
      </c>
      <c r="F82" s="22" t="str">
        <f>'Cuadro Gral'!AL82</f>
        <v>-</v>
      </c>
      <c r="G82" s="22" t="str">
        <f>'Cuadro Gral'!AM82</f>
        <v>-</v>
      </c>
      <c r="H82" s="22" t="str">
        <f>'Cuadro Gral'!AN82</f>
        <v>-</v>
      </c>
      <c r="I82" s="22" t="str">
        <f>'Cuadro Gral'!AO82</f>
        <v>-</v>
      </c>
      <c r="J82" s="54"/>
      <c r="K82" s="14" t="s">
        <v>12</v>
      </c>
      <c r="L82" s="45" t="str">
        <f>'Cuadro Gral'!AO82</f>
        <v>-</v>
      </c>
      <c r="M82" s="45">
        <f>'Cuadro Gral'!AP82</f>
        <v>14.439043275651407</v>
      </c>
      <c r="N82" s="45">
        <f>'Cuadro Gral'!AQ82</f>
        <v>16.814995961253079</v>
      </c>
      <c r="O82" s="45">
        <f>'Cuadro Gral'!AR82</f>
        <v>15.620001616292226</v>
      </c>
      <c r="P82" s="45">
        <f>'Cuadro Gral'!AS82</f>
        <v>14.829594551908384</v>
      </c>
      <c r="Q82" s="45">
        <f>'Cuadro Gral'!AT82</f>
        <v>18.040912325921365</v>
      </c>
      <c r="R82" s="45">
        <f>'Cuadro Gral'!AU82</f>
        <v>18.635752603859046</v>
      </c>
      <c r="S82" s="22"/>
      <c r="T82" s="14" t="s">
        <v>12</v>
      </c>
      <c r="U82" s="45">
        <f>'Cuadro Gral'!AU82</f>
        <v>18.635752603859046</v>
      </c>
      <c r="V82" s="45">
        <f>'Cuadro Gral'!AV82</f>
        <v>18.529754692992299</v>
      </c>
      <c r="W82" s="45">
        <f>'Cuadro Gral'!AW82</f>
        <v>20.590383450652098</v>
      </c>
      <c r="X82" s="45">
        <f>'Cuadro Gral'!AX82</f>
        <v>19.580947619413891</v>
      </c>
      <c r="Y82" s="45">
        <f>'Cuadro Gral'!AY82</f>
        <v>18.106576482946053</v>
      </c>
      <c r="Z82" s="45">
        <f>'Cuadro Gral'!AZ82</f>
        <v>18.87398465545154</v>
      </c>
      <c r="AA82" s="45">
        <f>'Cuadro Gral'!BA82</f>
        <v>17.7579450821517</v>
      </c>
      <c r="AB82" s="12"/>
      <c r="AC82" s="12"/>
      <c r="AD82" s="12"/>
      <c r="AE82" s="12"/>
      <c r="AF82" s="12"/>
      <c r="AG82" s="12"/>
    </row>
    <row r="83" spans="1:33" x14ac:dyDescent="0.25">
      <c r="A83" s="151"/>
      <c r="B83" s="15" t="s">
        <v>28</v>
      </c>
      <c r="C83" s="22" t="str">
        <f>'Cuadro Gral'!AI83</f>
        <v>-</v>
      </c>
      <c r="D83" s="22" t="str">
        <f>'Cuadro Gral'!AJ83</f>
        <v>-</v>
      </c>
      <c r="E83" s="22" t="str">
        <f>'Cuadro Gral'!AK83</f>
        <v>-</v>
      </c>
      <c r="F83" s="22" t="str">
        <f>'Cuadro Gral'!AL83</f>
        <v>-</v>
      </c>
      <c r="G83" s="22" t="str">
        <f>'Cuadro Gral'!AM83</f>
        <v>-</v>
      </c>
      <c r="H83" s="22" t="str">
        <f>'Cuadro Gral'!AN83</f>
        <v>-</v>
      </c>
      <c r="I83" s="22" t="str">
        <f>'Cuadro Gral'!AO83</f>
        <v>-</v>
      </c>
      <c r="J83" s="54"/>
      <c r="K83" s="15" t="s">
        <v>28</v>
      </c>
      <c r="L83" s="45" t="str">
        <f>'Cuadro Gral'!AO83</f>
        <v>-</v>
      </c>
      <c r="M83" s="45">
        <f>'Cuadro Gral'!AP83</f>
        <v>4.3000000000000007</v>
      </c>
      <c r="N83" s="45">
        <f>'Cuadro Gral'!AQ83</f>
        <v>2.8999999999999995</v>
      </c>
      <c r="O83" s="45">
        <f>'Cuadro Gral'!AR83</f>
        <v>4.1000000000000005</v>
      </c>
      <c r="P83" s="45">
        <f>'Cuadro Gral'!AS83</f>
        <v>3.6999999999999997</v>
      </c>
      <c r="Q83" s="45">
        <f>'Cuadro Gral'!AT83</f>
        <v>3.8</v>
      </c>
      <c r="R83" s="45">
        <f>'Cuadro Gral'!AU83</f>
        <v>3.4000000000000004</v>
      </c>
      <c r="S83" s="22"/>
      <c r="T83" s="15" t="s">
        <v>28</v>
      </c>
      <c r="U83" s="45">
        <f>'Cuadro Gral'!AU83</f>
        <v>3.4000000000000004</v>
      </c>
      <c r="V83" s="45">
        <f>'Cuadro Gral'!AV83</f>
        <v>4.5</v>
      </c>
      <c r="W83" s="45">
        <f>'Cuadro Gral'!AW83</f>
        <v>4.5999999999999996</v>
      </c>
      <c r="X83" s="45">
        <f>'Cuadro Gral'!AX83</f>
        <v>4.9000000000000004</v>
      </c>
      <c r="Y83" s="45">
        <f>'Cuadro Gral'!AY83</f>
        <v>5</v>
      </c>
      <c r="Z83" s="45">
        <f>'Cuadro Gral'!AZ83</f>
        <v>5</v>
      </c>
      <c r="AA83" s="45">
        <f>'Cuadro Gral'!BA83</f>
        <v>3.1999999999999997</v>
      </c>
      <c r="AB83" s="12"/>
      <c r="AC83" s="12"/>
      <c r="AD83" s="12"/>
      <c r="AE83" s="12"/>
      <c r="AF83" s="12"/>
      <c r="AG83" s="12"/>
    </row>
    <row r="84" spans="1:33" x14ac:dyDescent="0.25">
      <c r="A84" s="151"/>
      <c r="B84" s="85" t="s">
        <v>13</v>
      </c>
      <c r="C84" s="157" t="str">
        <f>'Cuadro Gral'!AI84</f>
        <v>-</v>
      </c>
      <c r="D84" s="157" t="str">
        <f>'Cuadro Gral'!AJ84</f>
        <v>-</v>
      </c>
      <c r="E84" s="157" t="str">
        <f>'Cuadro Gral'!AK84</f>
        <v>-</v>
      </c>
      <c r="F84" s="157" t="str">
        <f>'Cuadro Gral'!AL84</f>
        <v>-</v>
      </c>
      <c r="G84" s="157" t="str">
        <f>'Cuadro Gral'!AM84</f>
        <v>-</v>
      </c>
      <c r="H84" s="157" t="str">
        <f>'Cuadro Gral'!AN84</f>
        <v>-</v>
      </c>
      <c r="I84" s="157" t="str">
        <f>'Cuadro Gral'!AO84</f>
        <v>-</v>
      </c>
      <c r="J84" s="54"/>
      <c r="K84" s="85" t="s">
        <v>13</v>
      </c>
      <c r="L84" s="144" t="str">
        <f>'Cuadro Gral'!AO84</f>
        <v>-</v>
      </c>
      <c r="M84" s="144">
        <f>'Cuadro Gral'!AP84</f>
        <v>10.139043275651407</v>
      </c>
      <c r="N84" s="144">
        <f>'Cuadro Gral'!AQ84</f>
        <v>13.91499596125308</v>
      </c>
      <c r="O84" s="144">
        <f>'Cuadro Gral'!AR84</f>
        <v>11.520001616292227</v>
      </c>
      <c r="P84" s="144">
        <f>'Cuadro Gral'!AS84</f>
        <v>11.129594551908385</v>
      </c>
      <c r="Q84" s="144">
        <f>'Cuadro Gral'!AT84</f>
        <v>14.240912325921364</v>
      </c>
      <c r="R84" s="144">
        <f>'Cuadro Gral'!AU84</f>
        <v>15.235752603859046</v>
      </c>
      <c r="S84" s="22"/>
      <c r="T84" s="85" t="s">
        <v>13</v>
      </c>
      <c r="U84" s="144">
        <f>'Cuadro Gral'!AU84</f>
        <v>15.235752603859046</v>
      </c>
      <c r="V84" s="144">
        <f>'Cuadro Gral'!AV84</f>
        <v>14.029754692992299</v>
      </c>
      <c r="W84" s="144">
        <f>'Cuadro Gral'!AW84</f>
        <v>15.990383450652098</v>
      </c>
      <c r="X84" s="144">
        <f>'Cuadro Gral'!AX84</f>
        <v>14.680947619413891</v>
      </c>
      <c r="Y84" s="144">
        <f>'Cuadro Gral'!AY84</f>
        <v>13.106576482946053</v>
      </c>
      <c r="Z84" s="144">
        <f>'Cuadro Gral'!AZ84</f>
        <v>13.87398465545154</v>
      </c>
      <c r="AA84" s="144">
        <f>'Cuadro Gral'!BA84</f>
        <v>14.557945082151701</v>
      </c>
      <c r="AB84" s="12"/>
      <c r="AC84" s="12"/>
      <c r="AD84" s="12"/>
      <c r="AE84" s="12"/>
      <c r="AF84" s="12"/>
      <c r="AG84" s="12"/>
    </row>
    <row r="85" spans="1:33" ht="15.75" customHeight="1" x14ac:dyDescent="0.25">
      <c r="A85" s="151"/>
      <c r="B85" s="259"/>
      <c r="C85" s="259"/>
      <c r="D85" s="259"/>
      <c r="E85" s="259"/>
      <c r="F85" s="259"/>
      <c r="G85" s="259"/>
      <c r="H85" s="259"/>
      <c r="I85" s="259"/>
      <c r="J85" s="290"/>
      <c r="K85" s="290"/>
      <c r="L85" s="290"/>
      <c r="M85" s="259"/>
      <c r="N85" s="259"/>
      <c r="O85" s="259"/>
      <c r="P85" s="259"/>
      <c r="Q85" s="259"/>
      <c r="R85" s="259"/>
      <c r="S85" s="259"/>
      <c r="T85" s="259"/>
      <c r="U85" s="255"/>
      <c r="V85" s="255"/>
      <c r="W85" s="255"/>
      <c r="X85" s="255"/>
      <c r="Y85" s="255"/>
      <c r="Z85" s="255"/>
      <c r="AA85" s="255"/>
      <c r="AB85" s="12"/>
      <c r="AC85" s="12"/>
      <c r="AD85" s="12"/>
      <c r="AE85" s="12"/>
      <c r="AF85" s="12"/>
      <c r="AG85" s="12"/>
    </row>
    <row r="86" spans="1:33" ht="15.75" customHeight="1" x14ac:dyDescent="0.25">
      <c r="A86" s="151"/>
      <c r="B86" s="8" t="s">
        <v>273</v>
      </c>
      <c r="C86" s="43"/>
      <c r="D86" s="43"/>
      <c r="E86" s="43"/>
      <c r="F86" s="43"/>
      <c r="G86" s="43"/>
      <c r="H86" s="43"/>
      <c r="I86" s="43"/>
      <c r="J86" s="121"/>
      <c r="K86" s="8" t="s">
        <v>273</v>
      </c>
      <c r="L86" s="8"/>
      <c r="M86" s="43"/>
      <c r="N86" s="43"/>
      <c r="O86" s="8"/>
      <c r="P86" s="8"/>
      <c r="Q86" s="8"/>
      <c r="R86" s="8"/>
      <c r="S86" s="8"/>
      <c r="T86" s="8" t="s">
        <v>273</v>
      </c>
      <c r="U86" s="8"/>
      <c r="V86" s="8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spans="1:33" ht="15.75" customHeight="1" x14ac:dyDescent="0.25">
      <c r="A87" s="151"/>
      <c r="B87" s="9"/>
      <c r="C87" s="10">
        <v>1952</v>
      </c>
      <c r="D87" s="10">
        <v>1953</v>
      </c>
      <c r="E87" s="10">
        <v>1954</v>
      </c>
      <c r="F87" s="10">
        <v>1955</v>
      </c>
      <c r="G87" s="10">
        <v>1956</v>
      </c>
      <c r="H87" s="10">
        <v>1957</v>
      </c>
      <c r="I87" s="10">
        <v>1958</v>
      </c>
      <c r="J87" s="156"/>
      <c r="K87" s="9"/>
      <c r="L87" s="10">
        <v>1958</v>
      </c>
      <c r="M87" s="10">
        <v>1959</v>
      </c>
      <c r="N87" s="10">
        <v>1960</v>
      </c>
      <c r="O87" s="10">
        <v>1961</v>
      </c>
      <c r="P87" s="10">
        <v>1962</v>
      </c>
      <c r="Q87" s="10">
        <v>1963</v>
      </c>
      <c r="R87" s="10">
        <v>1964</v>
      </c>
      <c r="S87" s="21"/>
      <c r="T87" s="10"/>
      <c r="U87" s="10">
        <v>1964</v>
      </c>
      <c r="V87" s="10">
        <v>1965</v>
      </c>
      <c r="W87" s="10">
        <v>1966</v>
      </c>
      <c r="X87" s="10">
        <v>1967</v>
      </c>
      <c r="Y87" s="10">
        <v>1968</v>
      </c>
      <c r="Z87" s="10">
        <v>1969</v>
      </c>
      <c r="AA87" s="10">
        <v>1970</v>
      </c>
      <c r="AB87" s="12"/>
      <c r="AC87" s="12"/>
      <c r="AD87" s="12"/>
      <c r="AE87" s="12"/>
      <c r="AF87" s="12"/>
      <c r="AG87" s="12"/>
    </row>
    <row r="88" spans="1:33" ht="15.75" customHeight="1" x14ac:dyDescent="0.25">
      <c r="A88" s="151"/>
      <c r="B88" s="36" t="s">
        <v>65</v>
      </c>
      <c r="C88" s="115">
        <f>'Cuadro Gral'!AI88</f>
        <v>47230.169539746268</v>
      </c>
      <c r="D88" s="115">
        <f>'Cuadro Gral'!AJ88</f>
        <v>47359.585779658424</v>
      </c>
      <c r="E88" s="115">
        <f>'Cuadro Gral'!AK88</f>
        <v>52093.584529448046</v>
      </c>
      <c r="F88" s="115">
        <f>'Cuadro Gral'!AL88</f>
        <v>56520.768799237027</v>
      </c>
      <c r="G88" s="115">
        <f>'Cuadro Gral'!AM88</f>
        <v>60385.009320478581</v>
      </c>
      <c r="H88" s="115">
        <f>'Cuadro Gral'!AN88</f>
        <v>64959.18070348374</v>
      </c>
      <c r="I88" s="115">
        <f>'Cuadro Gral'!AO88</f>
        <v>68413.884716178189</v>
      </c>
      <c r="J88" s="116"/>
      <c r="K88" s="36" t="s">
        <v>65</v>
      </c>
      <c r="L88" s="115">
        <f>'Cuadro Gral'!AO88</f>
        <v>68413.884716178189</v>
      </c>
      <c r="M88" s="115">
        <f>'Cuadro Gral'!AP88</f>
        <v>70460.21565327498</v>
      </c>
      <c r="N88" s="115">
        <f>'Cuadro Gral'!AQ88</f>
        <v>76179.19701231776</v>
      </c>
      <c r="O88" s="115">
        <f>'Cuadro Gral'!AR88</f>
        <v>79469.587333429721</v>
      </c>
      <c r="P88" s="115">
        <f>'Cuadro Gral'!AS88</f>
        <v>83012.916145116353</v>
      </c>
      <c r="Q88" s="115">
        <f>'Cuadro Gral'!AT88</f>
        <v>89279.926528950658</v>
      </c>
      <c r="R88" s="115">
        <f>'Cuadro Gral'!AU88</f>
        <v>99104.135367533396</v>
      </c>
      <c r="S88" s="115"/>
      <c r="T88" s="36" t="s">
        <v>65</v>
      </c>
      <c r="U88" s="115">
        <f>'Cuadro Gral'!AU88</f>
        <v>99104.135367533396</v>
      </c>
      <c r="V88" s="115">
        <f>'Cuadro Gral'!AV88</f>
        <v>105197.83604486284</v>
      </c>
      <c r="W88" s="115">
        <f>'Cuadro Gral'!AW88</f>
        <v>111610.84267145308</v>
      </c>
      <c r="X88" s="115">
        <f>'Cuadro Gral'!AX88</f>
        <v>118145.57366544109</v>
      </c>
      <c r="Y88" s="115">
        <f>'Cuadro Gral'!AY88</f>
        <v>129278.76048386646</v>
      </c>
      <c r="Z88" s="115">
        <f>'Cuadro Gral'!AZ88</f>
        <v>133698.31007915997</v>
      </c>
      <c r="AA88" s="115">
        <f>'Cuadro Gral'!BA88</f>
        <v>142392.02134466922</v>
      </c>
      <c r="AB88" s="12"/>
      <c r="AC88" s="12"/>
      <c r="AD88" s="12"/>
      <c r="AE88" s="12"/>
      <c r="AF88" s="12"/>
      <c r="AG88" s="12"/>
    </row>
    <row r="89" spans="1:33" ht="15.75" customHeight="1" x14ac:dyDescent="0.25">
      <c r="A89" s="151"/>
      <c r="B89" s="14" t="s">
        <v>61</v>
      </c>
      <c r="C89" s="115">
        <f>'Cuadro Gral'!AI89</f>
        <v>8272.3023196443555</v>
      </c>
      <c r="D89" s="115">
        <f>'Cuadro Gral'!AJ89</f>
        <v>8259.1157597168585</v>
      </c>
      <c r="E89" s="115">
        <f>'Cuadro Gral'!AK89</f>
        <v>9663.6625997896645</v>
      </c>
      <c r="F89" s="115">
        <f>'Cuadro Gral'!AL89</f>
        <v>10557.501198908267</v>
      </c>
      <c r="G89" s="115">
        <f>'Cuadro Gral'!AM89</f>
        <v>10307.95684895032</v>
      </c>
      <c r="H89" s="115">
        <f>'Cuadro Gral'!AN89</f>
        <v>11145.143553530086</v>
      </c>
      <c r="I89" s="115">
        <f>'Cuadro Gral'!AO89</f>
        <v>11909.884080346743</v>
      </c>
      <c r="J89" s="116"/>
      <c r="K89" s="14" t="s">
        <v>61</v>
      </c>
      <c r="L89" s="115">
        <f>'Cuadro Gral'!AO89</f>
        <v>11909.884080346743</v>
      </c>
      <c r="M89" s="115">
        <f>'Cuadro Gral'!AP89</f>
        <v>11535.85348367557</v>
      </c>
      <c r="N89" s="115">
        <f>'Cuadro Gral'!AQ89</f>
        <v>12132.105642678986</v>
      </c>
      <c r="O89" s="115">
        <f>'Cuadro Gral'!AR89</f>
        <v>12277.592019872021</v>
      </c>
      <c r="P89" s="115">
        <f>'Cuadro Gral'!AS89</f>
        <v>12724.361999885688</v>
      </c>
      <c r="Q89" s="115">
        <f>'Cuadro Gral'!AT89</f>
        <v>13334.774927969545</v>
      </c>
      <c r="R89" s="115">
        <f>'Cuadro Gral'!AU89</f>
        <v>14249.543391603465</v>
      </c>
      <c r="S89" s="115"/>
      <c r="T89" s="14" t="s">
        <v>61</v>
      </c>
      <c r="U89" s="115">
        <f>'Cuadro Gral'!AU89</f>
        <v>14249.543391603465</v>
      </c>
      <c r="V89" s="115">
        <f>'Cuadro Gral'!AV89</f>
        <v>14882.877727560241</v>
      </c>
      <c r="W89" s="115">
        <f>'Cuadro Gral'!AW89</f>
        <v>15111.710001984115</v>
      </c>
      <c r="X89" s="115">
        <f>'Cuadro Gral'!AX89</f>
        <v>15465.498081317459</v>
      </c>
      <c r="Y89" s="115">
        <f>'Cuadro Gral'!AY89</f>
        <v>16132.777888293736</v>
      </c>
      <c r="Z89" s="115">
        <f>'Cuadro Gral'!AZ89</f>
        <v>20788.785899943789</v>
      </c>
      <c r="AA89" s="115">
        <f>'Cuadro Gral'!BA89</f>
        <v>16579.596955961402</v>
      </c>
      <c r="AB89" s="12"/>
      <c r="AC89" s="12"/>
      <c r="AD89" s="12"/>
      <c r="AE89" s="12"/>
      <c r="AF89" s="12"/>
      <c r="AG89" s="12"/>
    </row>
    <row r="90" spans="1:33" ht="15.75" customHeight="1" x14ac:dyDescent="0.25">
      <c r="A90" s="151"/>
      <c r="B90" s="14" t="s">
        <v>230</v>
      </c>
      <c r="C90" s="115">
        <f>'Cuadro Gral'!AI90</f>
        <v>12980.38823357802</v>
      </c>
      <c r="D90" s="115">
        <f>'Cuadro Gral'!AJ90</f>
        <v>12786.495982211485</v>
      </c>
      <c r="E90" s="115">
        <f>'Cuadro Gral'!AK90</f>
        <v>13822.079397562247</v>
      </c>
      <c r="F90" s="115">
        <f>'Cuadro Gral'!AL90</f>
        <v>15231.165615741238</v>
      </c>
      <c r="G90" s="115">
        <f>'Cuadro Gral'!AM90</f>
        <v>16861.400101440191</v>
      </c>
      <c r="H90" s="115">
        <f>'Cuadro Gral'!AN90</f>
        <v>18126.80159973327</v>
      </c>
      <c r="I90" s="115">
        <f>'Cuadro Gral'!AO90</f>
        <v>18928.976869699029</v>
      </c>
      <c r="J90" s="116"/>
      <c r="K90" s="14" t="s">
        <v>230</v>
      </c>
      <c r="L90" s="115">
        <f>'Cuadro Gral'!AO90</f>
        <v>18928.976869699029</v>
      </c>
      <c r="M90" s="115">
        <f>'Cuadro Gral'!AP90</f>
        <v>20471.685936040092</v>
      </c>
      <c r="N90" s="115">
        <f>'Cuadro Gral'!AQ90</f>
        <v>22236.12003336737</v>
      </c>
      <c r="O90" s="115">
        <f>'Cuadro Gral'!AR90</f>
        <v>23248.455624403163</v>
      </c>
      <c r="P90" s="115">
        <f>'Cuadro Gral'!AS90</f>
        <v>24497.121095561135</v>
      </c>
      <c r="Q90" s="115">
        <f>'Cuadro Gral'!AT90</f>
        <v>26800.081913704533</v>
      </c>
      <c r="R90" s="115">
        <f>'Cuadro Gral'!AU90</f>
        <v>30806.330859520138</v>
      </c>
      <c r="S90" s="115"/>
      <c r="T90" s="14" t="s">
        <v>230</v>
      </c>
      <c r="U90" s="115">
        <f>'Cuadro Gral'!AU90</f>
        <v>30806.330859520138</v>
      </c>
      <c r="V90" s="115">
        <f>'Cuadro Gral'!AV90</f>
        <v>32754.420427909721</v>
      </c>
      <c r="W90" s="115">
        <f>'Cuadro Gral'!AW90</f>
        <v>35841.888891823677</v>
      </c>
      <c r="X90" s="115">
        <f>'Cuadro Gral'!AX90</f>
        <v>38818.728268320301</v>
      </c>
      <c r="Y90" s="115">
        <f>'Cuadro Gral'!AY90</f>
        <v>43192.021935895937</v>
      </c>
      <c r="Z90" s="115">
        <f>'Cuadro Gral'!AZ90</f>
        <v>45479.596019068827</v>
      </c>
      <c r="AA90" s="115">
        <f>'Cuadro Gral'!BA90</f>
        <v>49042.193352809634</v>
      </c>
      <c r="AB90" s="12"/>
      <c r="AC90" s="12"/>
      <c r="AD90" s="12"/>
      <c r="AE90" s="12"/>
      <c r="AF90" s="12"/>
      <c r="AG90" s="12"/>
    </row>
    <row r="91" spans="1:33" ht="15.75" customHeight="1" x14ac:dyDescent="0.25">
      <c r="A91" s="151"/>
      <c r="B91" s="15" t="s">
        <v>1</v>
      </c>
      <c r="C91" s="115">
        <f>'Cuadro Gral'!AI91</f>
        <v>2389.9786804552523</v>
      </c>
      <c r="D91" s="115">
        <f>'Cuadro Gral'!AJ91</f>
        <v>2404.1426558803209</v>
      </c>
      <c r="E91" s="115">
        <f>'Cuadro Gral'!AK91</f>
        <v>2460.8352569097237</v>
      </c>
      <c r="F91" s="115">
        <f>'Cuadro Gral'!AL91</f>
        <v>2728.0757208934065</v>
      </c>
      <c r="G91" s="115">
        <f>'Cuadro Gral'!AM91</f>
        <v>2850.5554833196602</v>
      </c>
      <c r="H91" s="115">
        <f>'Cuadro Gral'!AN91</f>
        <v>3039.8606804042552</v>
      </c>
      <c r="I91" s="115">
        <f>'Cuadro Gral'!AO91</f>
        <v>3260.0213914203978</v>
      </c>
      <c r="J91" s="116"/>
      <c r="K91" s="15" t="s">
        <v>1</v>
      </c>
      <c r="L91" s="115">
        <f>'Cuadro Gral'!AO91</f>
        <v>3260.0213914203978</v>
      </c>
      <c r="M91" s="115">
        <f>'Cuadro Gral'!AP91</f>
        <v>3584.4557025004556</v>
      </c>
      <c r="N91" s="115">
        <f>'Cuadro Gral'!AQ91</f>
        <v>3762.6230015717806</v>
      </c>
      <c r="O91" s="115">
        <f>'Cuadro Gral'!AR91</f>
        <v>4078.7295746227246</v>
      </c>
      <c r="P91" s="115">
        <f>'Cuadro Gral'!AS91</f>
        <v>4353.2694335612705</v>
      </c>
      <c r="Q91" s="115">
        <f>'Cuadro Gral'!AT91</f>
        <v>4591.1275489915024</v>
      </c>
      <c r="R91" s="115">
        <f>'Cuadro Gral'!AU91</f>
        <v>4921.1597586335729</v>
      </c>
      <c r="S91" s="115"/>
      <c r="T91" s="15" t="s">
        <v>1</v>
      </c>
      <c r="U91" s="115">
        <f>'Cuadro Gral'!AU91</f>
        <v>4921.1597586335729</v>
      </c>
      <c r="V91" s="115">
        <f>'Cuadro Gral'!AV91</f>
        <v>5174.6712493055174</v>
      </c>
      <c r="W91" s="115">
        <f>'Cuadro Gral'!AW91</f>
        <v>5407.5735205538476</v>
      </c>
      <c r="X91" s="115">
        <f>'Cuadro Gral'!AX91</f>
        <v>6056.336645338768</v>
      </c>
      <c r="Y91" s="115">
        <f>'Cuadro Gral'!AY91</f>
        <v>6666.5763778212395</v>
      </c>
      <c r="Z91" s="115">
        <f>'Cuadro Gral'!AZ91</f>
        <v>6893.1262824518599</v>
      </c>
      <c r="AA91" s="115">
        <f>'Cuadro Gral'!BA91</f>
        <v>7457.5780835067153</v>
      </c>
      <c r="AB91" s="12"/>
      <c r="AC91" s="12"/>
      <c r="AD91" s="12"/>
      <c r="AE91" s="12"/>
      <c r="AF91" s="12"/>
      <c r="AG91" s="12"/>
    </row>
    <row r="92" spans="1:33" ht="15.75" customHeight="1" x14ac:dyDescent="0.25">
      <c r="A92" s="151"/>
      <c r="B92" s="15" t="s">
        <v>2</v>
      </c>
      <c r="C92" s="115">
        <f>'Cuadro Gral'!AI92</f>
        <v>8320.8914668963043</v>
      </c>
      <c r="D92" s="115">
        <f>'Cuadro Gral'!AJ92</f>
        <v>8232.7967243261683</v>
      </c>
      <c r="E92" s="115">
        <f>'Cuadro Gral'!AK92</f>
        <v>9037.0657161915096</v>
      </c>
      <c r="F92" s="115">
        <f>'Cuadro Gral'!AL92</f>
        <v>9914.7078472320845</v>
      </c>
      <c r="G92" s="115">
        <f>'Cuadro Gral'!AM92</f>
        <v>11040.335006685325</v>
      </c>
      <c r="H92" s="115">
        <f>'Cuadro Gral'!AN92</f>
        <v>11757.06356062445</v>
      </c>
      <c r="I92" s="115">
        <f>'Cuadro Gral'!AO92</f>
        <v>12386.157970942395</v>
      </c>
      <c r="J92" s="116"/>
      <c r="K92" s="15" t="s">
        <v>2</v>
      </c>
      <c r="L92" s="115">
        <f>'Cuadro Gral'!AO92</f>
        <v>12386.157970942395</v>
      </c>
      <c r="M92" s="115">
        <f>'Cuadro Gral'!AP92</f>
        <v>13497.130784888401</v>
      </c>
      <c r="N92" s="115">
        <f>'Cuadro Gral'!AQ92</f>
        <v>14623.312316574104</v>
      </c>
      <c r="O92" s="115">
        <f>'Cuadro Gral'!AR92</f>
        <v>15290.4391815177</v>
      </c>
      <c r="P92" s="115">
        <f>'Cuadro Gral'!AS92</f>
        <v>16014.045707263689</v>
      </c>
      <c r="Q92" s="115">
        <f>'Cuadro Gral'!AT92</f>
        <v>17417.277562219831</v>
      </c>
      <c r="R92" s="115">
        <f>'Cuadro Gral'!AU92</f>
        <v>20322.337041839302</v>
      </c>
      <c r="S92" s="115"/>
      <c r="T92" s="15" t="s">
        <v>2</v>
      </c>
      <c r="U92" s="115">
        <f>'Cuadro Gral'!AU92</f>
        <v>20322.337041839302</v>
      </c>
      <c r="V92" s="115">
        <f>'Cuadro Gral'!AV92</f>
        <v>21979.470632941597</v>
      </c>
      <c r="W92" s="115">
        <f>'Cuadro Gral'!AW92</f>
        <v>24083.366070175725</v>
      </c>
      <c r="X92" s="115">
        <f>'Cuadro Gral'!AX92</f>
        <v>25630.232564171773</v>
      </c>
      <c r="Y92" s="115">
        <f>'Cuadro Gral'!AY92</f>
        <v>28561.626950646209</v>
      </c>
      <c r="Z92" s="115">
        <f>'Cuadro Gral'!AZ92</f>
        <v>30020.427685294293</v>
      </c>
      <c r="AA92" s="115">
        <f>'Cuadro Gral'!BA92</f>
        <v>32491.881337178733</v>
      </c>
      <c r="AB92" s="12"/>
      <c r="AC92" s="12"/>
      <c r="AD92" s="12"/>
      <c r="AE92" s="12"/>
      <c r="AF92" s="12"/>
      <c r="AG92" s="12"/>
    </row>
    <row r="93" spans="1:33" ht="15.75" customHeight="1" x14ac:dyDescent="0.25">
      <c r="A93" s="151"/>
      <c r="B93" s="15" t="s">
        <v>63</v>
      </c>
      <c r="C93" s="115">
        <f>'Cuadro Gral'!AI93</f>
        <v>1890.9276472216907</v>
      </c>
      <c r="D93" s="115">
        <f>'Cuadro Gral'!AJ93</f>
        <v>1745.6606358171005</v>
      </c>
      <c r="E93" s="115">
        <f>'Cuadro Gral'!AK93</f>
        <v>1878.7783779615168</v>
      </c>
      <c r="F93" s="115">
        <f>'Cuadro Gral'!AL93</f>
        <v>2091.8621436832</v>
      </c>
      <c r="G93" s="115">
        <f>'Cuadro Gral'!AM93</f>
        <v>2416.2911714076804</v>
      </c>
      <c r="H93" s="115">
        <f>'Cuadro Gral'!AN93</f>
        <v>2731.623058964663</v>
      </c>
      <c r="I93" s="115">
        <f>'Cuadro Gral'!AO93</f>
        <v>2638.9926307818587</v>
      </c>
      <c r="J93" s="116"/>
      <c r="K93" s="15" t="s">
        <v>63</v>
      </c>
      <c r="L93" s="115">
        <f>'Cuadro Gral'!AO93</f>
        <v>2638.9926307818587</v>
      </c>
      <c r="M93" s="115">
        <f>'Cuadro Gral'!AP93</f>
        <v>2697.7052943133904</v>
      </c>
      <c r="N93" s="115">
        <f>'Cuadro Gral'!AQ93</f>
        <v>3089.9668313957118</v>
      </c>
      <c r="O93" s="115">
        <f>'Cuadro Gral'!AR93</f>
        <v>3066.8734137482584</v>
      </c>
      <c r="P93" s="115">
        <f>'Cuadro Gral'!AS93</f>
        <v>3249.5104977015781</v>
      </c>
      <c r="Q93" s="115">
        <f>'Cuadro Gral'!AT93</f>
        <v>3706.4102685812663</v>
      </c>
      <c r="R93" s="115">
        <f>'Cuadro Gral'!AU93</f>
        <v>4305.8284000649064</v>
      </c>
      <c r="S93" s="115"/>
      <c r="T93" s="15" t="s">
        <v>63</v>
      </c>
      <c r="U93" s="115">
        <f>'Cuadro Gral'!AU93</f>
        <v>4305.8284000649064</v>
      </c>
      <c r="V93" s="115">
        <f>'Cuadro Gral'!AV93</f>
        <v>4228.3267370330614</v>
      </c>
      <c r="W93" s="115">
        <f>'Cuadro Gral'!AW93</f>
        <v>4798.9757006951504</v>
      </c>
      <c r="X93" s="115">
        <f>'Cuadro Gral'!AX93</f>
        <v>5402.1269300919548</v>
      </c>
      <c r="Y93" s="115">
        <f>'Cuadro Gral'!AY93</f>
        <v>5868.8070922338902</v>
      </c>
      <c r="Z93" s="115">
        <f>'Cuadro Gral'!AZ93</f>
        <v>6246.8053242104988</v>
      </c>
      <c r="AA93" s="115">
        <f>'Cuadro Gral'!BA93</f>
        <v>6520.9400739198991</v>
      </c>
      <c r="AB93" s="12"/>
      <c r="AC93" s="12"/>
      <c r="AD93" s="12"/>
      <c r="AE93" s="12"/>
      <c r="AF93" s="12"/>
      <c r="AG93" s="12"/>
    </row>
    <row r="94" spans="1:33" ht="15.75" customHeight="1" x14ac:dyDescent="0.25">
      <c r="A94" s="151"/>
      <c r="B94" s="15" t="s">
        <v>3</v>
      </c>
      <c r="C94" s="115">
        <f>'Cuadro Gral'!AI94</f>
        <v>378.59043900477104</v>
      </c>
      <c r="D94" s="115">
        <f>'Cuadro Gral'!AJ94</f>
        <v>403.89596618789392</v>
      </c>
      <c r="E94" s="115">
        <f>'Cuadro Gral'!AK94</f>
        <v>445.40004649949753</v>
      </c>
      <c r="F94" s="115">
        <f>'Cuadro Gral'!AL94</f>
        <v>496.51990393254761</v>
      </c>
      <c r="G94" s="115">
        <f>'Cuadro Gral'!AM94</f>
        <v>554.2184400275263</v>
      </c>
      <c r="H94" s="115">
        <f>'Cuadro Gral'!AN94</f>
        <v>598.25429973989833</v>
      </c>
      <c r="I94" s="115">
        <f>'Cuadro Gral'!AO94</f>
        <v>643.80487655437753</v>
      </c>
      <c r="J94" s="116"/>
      <c r="K94" s="15" t="s">
        <v>3</v>
      </c>
      <c r="L94" s="115">
        <f>'Cuadro Gral'!AO94</f>
        <v>643.80487655437753</v>
      </c>
      <c r="M94" s="115">
        <f>'Cuadro Gral'!AP94</f>
        <v>692.39415433784575</v>
      </c>
      <c r="N94" s="115">
        <f>'Cuadro Gral'!AQ94</f>
        <v>760.2178838257754</v>
      </c>
      <c r="O94" s="115">
        <f>'Cuadro Gral'!AR94</f>
        <v>812.41345451447944</v>
      </c>
      <c r="P94" s="115">
        <f>'Cuadro Gral'!AS94</f>
        <v>880.29545703459542</v>
      </c>
      <c r="Q94" s="115">
        <f>'Cuadro Gral'!AT94</f>
        <v>1085.2665339119346</v>
      </c>
      <c r="R94" s="115">
        <f>'Cuadro Gral'!AU94</f>
        <v>1257.005658982356</v>
      </c>
      <c r="S94" s="115"/>
      <c r="T94" s="15" t="s">
        <v>3</v>
      </c>
      <c r="U94" s="115">
        <f>'Cuadro Gral'!AU94</f>
        <v>1257.005658982356</v>
      </c>
      <c r="V94" s="115">
        <f>'Cuadro Gral'!AV94</f>
        <v>1371.9518086295459</v>
      </c>
      <c r="W94" s="115">
        <f>'Cuadro Gral'!AW94</f>
        <v>1551.9736003989542</v>
      </c>
      <c r="X94" s="115">
        <f>'Cuadro Gral'!AX94</f>
        <v>1730.0321287178097</v>
      </c>
      <c r="Y94" s="115">
        <f>'Cuadro Gral'!AY94</f>
        <v>2095.0115151946038</v>
      </c>
      <c r="Z94" s="115">
        <f>'Cuadro Gral'!AZ94</f>
        <v>2319.2367271121766</v>
      </c>
      <c r="AA94" s="115">
        <f>'Cuadro Gral'!BA94</f>
        <v>2571.7938582042921</v>
      </c>
      <c r="AB94" s="12"/>
      <c r="AC94" s="12"/>
      <c r="AD94" s="12"/>
      <c r="AE94" s="12"/>
      <c r="AF94" s="12"/>
      <c r="AG94" s="12"/>
    </row>
    <row r="95" spans="1:33" ht="15.75" customHeight="1" x14ac:dyDescent="0.25">
      <c r="A95" s="151"/>
      <c r="B95" s="14" t="s">
        <v>231</v>
      </c>
      <c r="C95" s="115">
        <f>'Cuadro Gral'!AI95</f>
        <v>25977.478986523893</v>
      </c>
      <c r="D95" s="115">
        <f>'Cuadro Gral'!AJ95</f>
        <v>26313.974037730084</v>
      </c>
      <c r="E95" s="115">
        <f>'Cuadro Gral'!AK95</f>
        <v>28607.842532096132</v>
      </c>
      <c r="F95" s="115">
        <f>'Cuadro Gral'!AL95</f>
        <v>30732.101984587523</v>
      </c>
      <c r="G95" s="115">
        <f>'Cuadro Gral'!AM95</f>
        <v>33215.652370088072</v>
      </c>
      <c r="H95" s="115">
        <f>'Cuadro Gral'!AN95</f>
        <v>35687.235550220386</v>
      </c>
      <c r="I95" s="115">
        <f>'Cuadro Gral'!AO95</f>
        <v>37575.023766132414</v>
      </c>
      <c r="J95" s="116"/>
      <c r="K95" s="14" t="s">
        <v>231</v>
      </c>
      <c r="L95" s="115">
        <f>'Cuadro Gral'!AO95</f>
        <v>37575.023766132414</v>
      </c>
      <c r="M95" s="115">
        <f>'Cuadro Gral'!AP95</f>
        <v>38452.676233559316</v>
      </c>
      <c r="N95" s="115">
        <f>'Cuadro Gral'!AQ95</f>
        <v>41810.971336271403</v>
      </c>
      <c r="O95" s="115">
        <f>'Cuadro Gral'!AR95</f>
        <v>43943.539689154539</v>
      </c>
      <c r="P95" s="115">
        <f>'Cuadro Gral'!AS95</f>
        <v>45791.433049669526</v>
      </c>
      <c r="Q95" s="115">
        <f>'Cuadro Gral'!AT95</f>
        <v>49145.069687276577</v>
      </c>
      <c r="R95" s="115">
        <f>'Cuadro Gral'!AU95</f>
        <v>54048.261116409791</v>
      </c>
      <c r="S95" s="115"/>
      <c r="T95" s="14" t="s">
        <v>231</v>
      </c>
      <c r="U95" s="115">
        <f>'Cuadro Gral'!AU95</f>
        <v>54048.261116409791</v>
      </c>
      <c r="V95" s="115">
        <f>'Cuadro Gral'!AV95</f>
        <v>57560.537889392872</v>
      </c>
      <c r="W95" s="115">
        <f>'Cuadro Gral'!AW95</f>
        <v>60657.243777645286</v>
      </c>
      <c r="X95" s="115">
        <f>'Cuadro Gral'!AX95</f>
        <v>63861.347315803316</v>
      </c>
      <c r="Y95" s="115">
        <f>'Cuadro Gral'!AY95</f>
        <v>69953.960659676784</v>
      </c>
      <c r="Z95" s="115">
        <f>'Cuadro Gral'!AZ95</f>
        <v>67429.928160147349</v>
      </c>
      <c r="AA95" s="115">
        <f>'Cuadro Gral'!BA95</f>
        <v>76770.231035898178</v>
      </c>
      <c r="AB95" s="12"/>
      <c r="AC95" s="12"/>
      <c r="AD95" s="12"/>
      <c r="AE95" s="12"/>
      <c r="AF95" s="12"/>
      <c r="AG95" s="12"/>
    </row>
    <row r="96" spans="1:33" ht="15.75" customHeight="1" x14ac:dyDescent="0.25">
      <c r="A96" s="151"/>
      <c r="B96" s="15" t="s">
        <v>64</v>
      </c>
      <c r="C96" s="115">
        <f>'Cuadro Gral'!AI96</f>
        <v>1671.2642106868368</v>
      </c>
      <c r="D96" s="115">
        <f>'Cuadro Gral'!AJ96</f>
        <v>1721.8722769062847</v>
      </c>
      <c r="E96" s="115">
        <f>'Cuadro Gral'!AK96</f>
        <v>1848.4101929729145</v>
      </c>
      <c r="F96" s="115">
        <f>'Cuadro Gral'!AL96</f>
        <v>1982.5366602485108</v>
      </c>
      <c r="G96" s="115">
        <f>'Cuadro Gral'!AM96</f>
        <v>2195.1099309583392</v>
      </c>
      <c r="H96" s="115">
        <f>'Cuadro Gral'!AN96</f>
        <v>2293.308149002944</v>
      </c>
      <c r="I96" s="115">
        <f>'Cuadro Gral'!AO96</f>
        <v>2364.1608320640703</v>
      </c>
      <c r="J96" s="116"/>
      <c r="K96" s="15" t="s">
        <v>64</v>
      </c>
      <c r="L96" s="115">
        <f>'Cuadro Gral'!AO96</f>
        <v>2364.1608320640703</v>
      </c>
      <c r="M96" s="115">
        <f>'Cuadro Gral'!AP96</f>
        <v>2437.5513503589655</v>
      </c>
      <c r="N96" s="115">
        <f>'Cuadro Gral'!AQ96</f>
        <v>2528.6608173059749</v>
      </c>
      <c r="O96" s="115">
        <f>'Cuadro Gral'!AR96</f>
        <v>2602.3486293148708</v>
      </c>
      <c r="P96" s="115">
        <f>'Cuadro Gral'!AS96</f>
        <v>2708.1764973117929</v>
      </c>
      <c r="Q96" s="115">
        <f>'Cuadro Gral'!AT96</f>
        <v>2922.717799161911</v>
      </c>
      <c r="R96" s="115">
        <f>'Cuadro Gral'!AU96</f>
        <v>3109.9582476285491</v>
      </c>
      <c r="S96" s="115"/>
      <c r="T96" s="15" t="s">
        <v>64</v>
      </c>
      <c r="U96" s="115">
        <f>'Cuadro Gral'!AU96</f>
        <v>3109.9582476285491</v>
      </c>
      <c r="V96" s="115">
        <f>'Cuadro Gral'!AV96</f>
        <v>3192.3024568436849</v>
      </c>
      <c r="W96" s="115">
        <f>'Cuadro Gral'!AW96</f>
        <v>3431.351197587805</v>
      </c>
      <c r="X96" s="115">
        <f>'Cuadro Gral'!AX96</f>
        <v>3584.9321297319798</v>
      </c>
      <c r="Y96" s="115">
        <f>'Cuadro Gral'!AY96</f>
        <v>4020.0634869379901</v>
      </c>
      <c r="Z96" s="115">
        <f>'Cuadro Gral'!AZ96</f>
        <v>4199.8813050821918</v>
      </c>
      <c r="AA96" s="115">
        <f>'Cuadro Gral'!BA96</f>
        <v>4510.3608918852569</v>
      </c>
      <c r="AB96" s="12"/>
      <c r="AC96" s="12"/>
      <c r="AD96" s="12"/>
      <c r="AE96" s="12"/>
      <c r="AF96" s="12"/>
      <c r="AG96" s="12"/>
    </row>
    <row r="97" spans="1:33" ht="15.75" customHeight="1" x14ac:dyDescent="0.25">
      <c r="A97" s="151"/>
      <c r="B97" s="223" t="s">
        <v>4</v>
      </c>
      <c r="C97" s="115">
        <f>'Cuadro Gral'!AI97</f>
        <v>15043.402443983696</v>
      </c>
      <c r="D97" s="115">
        <f>'Cuadro Gral'!AJ97</f>
        <v>15375.378021122609</v>
      </c>
      <c r="E97" s="115">
        <f>'Cuadro Gral'!AK97</f>
        <v>16301.135565465131</v>
      </c>
      <c r="F97" s="115">
        <f>'Cuadro Gral'!AL97</f>
        <v>17528.519177361864</v>
      </c>
      <c r="G97" s="115">
        <f>'Cuadro Gral'!AM97</f>
        <v>18768.518897808885</v>
      </c>
      <c r="H97" s="115">
        <f>'Cuadro Gral'!AN97</f>
        <v>20192.347959495131</v>
      </c>
      <c r="I97" s="115">
        <f>'Cuadro Gral'!AO97</f>
        <v>21236.45047992812</v>
      </c>
      <c r="J97" s="116"/>
      <c r="K97" s="223" t="s">
        <v>4</v>
      </c>
      <c r="L97" s="115">
        <f>'Cuadro Gral'!AO97</f>
        <v>21236.45047992812</v>
      </c>
      <c r="M97" s="115">
        <f>'Cuadro Gral'!AP97</f>
        <v>21805.860636942547</v>
      </c>
      <c r="N97" s="115">
        <f>'Cuadro Gral'!AQ97</f>
        <v>23727.705987851095</v>
      </c>
      <c r="O97" s="115">
        <f>'Cuadro Gral'!AR97</f>
        <v>24962.148144367202</v>
      </c>
      <c r="P97" s="115">
        <f>'Cuadro Gral'!AS97</f>
        <v>25783.165970327587</v>
      </c>
      <c r="Q97" s="115">
        <f>'Cuadro Gral'!AT97</f>
        <v>27891.349921536723</v>
      </c>
      <c r="R97" s="115">
        <f>'Cuadro Gral'!AU97</f>
        <v>31439.555537077878</v>
      </c>
      <c r="S97" s="115"/>
      <c r="T97" s="223" t="s">
        <v>4</v>
      </c>
      <c r="U97" s="115">
        <f>'Cuadro Gral'!AU97</f>
        <v>31439.555537077878</v>
      </c>
      <c r="V97" s="115">
        <f>'Cuadro Gral'!AV97</f>
        <v>32784.148527771686</v>
      </c>
      <c r="W97" s="115">
        <f>'Cuadro Gral'!AW97</f>
        <v>35584.291753208207</v>
      </c>
      <c r="X97" s="115">
        <f>'Cuadro Gral'!AX97</f>
        <v>37409.924862059015</v>
      </c>
      <c r="Y97" s="115">
        <f>'Cuadro Gral'!AY97</f>
        <v>41087.595752113666</v>
      </c>
      <c r="Z97" s="115">
        <f>'Cuadro Gral'!AZ97</f>
        <v>42762.252571966077</v>
      </c>
      <c r="AA97" s="115">
        <f>'Cuadro Gral'!BA97</f>
        <v>45363.332733914831</v>
      </c>
      <c r="AB97" s="12"/>
      <c r="AC97" s="12"/>
      <c r="AD97" s="12"/>
      <c r="AE97" s="12"/>
      <c r="AF97" s="12"/>
      <c r="AG97" s="12"/>
    </row>
    <row r="98" spans="1:33" ht="15.75" customHeight="1" x14ac:dyDescent="0.25">
      <c r="A98" s="151"/>
      <c r="B98" s="39" t="s">
        <v>5</v>
      </c>
      <c r="C98" s="115">
        <f>'Cuadro Gral'!AI98</f>
        <v>9262.8123318533617</v>
      </c>
      <c r="D98" s="115">
        <f>'Cuadro Gral'!AJ98</f>
        <v>9216.7237397011886</v>
      </c>
      <c r="E98" s="115">
        <f>'Cuadro Gral'!AK98</f>
        <v>10458.296773658087</v>
      </c>
      <c r="F98" s="115">
        <f>'Cuadro Gral'!AL98</f>
        <v>11221.046146977147</v>
      </c>
      <c r="G98" s="115">
        <f>'Cuadro Gral'!AM98</f>
        <v>12252.023541320847</v>
      </c>
      <c r="H98" s="115">
        <f>'Cuadro Gral'!AN98</f>
        <v>13201.57944172231</v>
      </c>
      <c r="I98" s="115">
        <f>'Cuadro Gral'!AO98</f>
        <v>13974.412454140222</v>
      </c>
      <c r="J98" s="116"/>
      <c r="K98" s="39" t="s">
        <v>5</v>
      </c>
      <c r="L98" s="115">
        <f>'Cuadro Gral'!AO98</f>
        <v>13974.412454140222</v>
      </c>
      <c r="M98" s="115">
        <f>'Cuadro Gral'!AP98</f>
        <v>14209.264246257806</v>
      </c>
      <c r="N98" s="115">
        <f>'Cuadro Gral'!AQ98</f>
        <v>15554.604531114333</v>
      </c>
      <c r="O98" s="115">
        <f>'Cuadro Gral'!AR98</f>
        <v>16379.042915472466</v>
      </c>
      <c r="P98" s="115">
        <f>'Cuadro Gral'!AS98</f>
        <v>17300.090582030145</v>
      </c>
      <c r="Q98" s="115">
        <f>'Cuadro Gral'!AT98</f>
        <v>18331.001966577944</v>
      </c>
      <c r="R98" s="115">
        <f>'Cuadro Gral'!AU98</f>
        <v>19498.747331703369</v>
      </c>
      <c r="S98" s="115"/>
      <c r="T98" s="39" t="s">
        <v>5</v>
      </c>
      <c r="U98" s="115">
        <f>'Cuadro Gral'!AU98</f>
        <v>19498.747331703369</v>
      </c>
      <c r="V98" s="115">
        <f>'Cuadro Gral'!AV98</f>
        <v>21584.086904777505</v>
      </c>
      <c r="W98" s="115">
        <f>'Cuadro Gral'!AW98</f>
        <v>21641.600826849277</v>
      </c>
      <c r="X98" s="115">
        <f>'Cuadro Gral'!AX98</f>
        <v>22866.490324012328</v>
      </c>
      <c r="Y98" s="115">
        <f>'Cuadro Gral'!AY98</f>
        <v>24846.301420625125</v>
      </c>
      <c r="Z98" s="115">
        <f>'Cuadro Gral'!AZ98</f>
        <v>20467.794283099083</v>
      </c>
      <c r="AA98" s="115">
        <f>'Cuadro Gral'!BA98</f>
        <v>26896.537410098092</v>
      </c>
      <c r="AB98" s="12"/>
      <c r="AC98" s="12"/>
      <c r="AD98" s="12"/>
      <c r="AE98" s="12"/>
      <c r="AF98" s="12"/>
      <c r="AG98" s="12"/>
    </row>
    <row r="99" spans="1:33" ht="15.75" customHeight="1" x14ac:dyDescent="0.25">
      <c r="A99" s="151"/>
      <c r="B99" s="31"/>
      <c r="C99" s="137"/>
      <c r="D99" s="137"/>
      <c r="E99" s="137"/>
      <c r="F99" s="137"/>
      <c r="G99" s="137"/>
      <c r="H99" s="137"/>
      <c r="I99" s="137"/>
      <c r="J99" s="116"/>
      <c r="K99" s="31"/>
      <c r="L99" s="137"/>
      <c r="M99" s="137"/>
      <c r="N99" s="137"/>
      <c r="O99" s="137"/>
      <c r="P99" s="137"/>
      <c r="Q99" s="137"/>
      <c r="R99" s="137"/>
      <c r="S99" s="115"/>
      <c r="T99" s="31"/>
      <c r="U99" s="137"/>
      <c r="V99" s="137"/>
      <c r="W99" s="137"/>
      <c r="X99" s="137"/>
      <c r="Y99" s="137"/>
      <c r="Z99" s="137"/>
      <c r="AA99" s="137"/>
      <c r="AB99" s="12"/>
      <c r="AC99" s="12"/>
      <c r="AD99" s="12"/>
      <c r="AE99" s="12"/>
      <c r="AF99" s="12"/>
      <c r="AG99" s="12"/>
    </row>
    <row r="100" spans="1:33" ht="15.75" customHeight="1" x14ac:dyDescent="0.25">
      <c r="A100" s="151"/>
      <c r="B100" s="36" t="s">
        <v>66</v>
      </c>
      <c r="C100" s="45">
        <f>'Cuadro Gral'!AI100</f>
        <v>3.9768204777242966</v>
      </c>
      <c r="D100" s="45">
        <f>'Cuadro Gral'!AJ100</f>
        <v>0.27401180468609176</v>
      </c>
      <c r="E100" s="45">
        <f>'Cuadro Gral'!AK100</f>
        <v>9.9958618130966403</v>
      </c>
      <c r="F100" s="45">
        <f>'Cuadro Gral'!AL100</f>
        <v>8.4985210938716129</v>
      </c>
      <c r="G100" s="45">
        <f>'Cuadro Gral'!AM100</f>
        <v>6.8368506008250174</v>
      </c>
      <c r="H100" s="45">
        <f>'Cuadro Gral'!AN100</f>
        <v>7.5750114713551975</v>
      </c>
      <c r="I100" s="45">
        <f>'Cuadro Gral'!AO100</f>
        <v>5.3182690657137099</v>
      </c>
      <c r="J100" s="79"/>
      <c r="K100" s="36" t="s">
        <v>66</v>
      </c>
      <c r="L100" s="45">
        <f>'Cuadro Gral'!AO100</f>
        <v>5.3182690657137099</v>
      </c>
      <c r="M100" s="45">
        <f>'Cuadro Gral'!AP100</f>
        <v>2.9911047232388466</v>
      </c>
      <c r="N100" s="45">
        <f>'Cuadro Gral'!AQ100</f>
        <v>8.1166106376754588</v>
      </c>
      <c r="O100" s="45">
        <f>'Cuadro Gral'!AR100</f>
        <v>4.3192767187870462</v>
      </c>
      <c r="P100" s="45">
        <f>'Cuadro Gral'!AS100</f>
        <v>4.4587230544181899</v>
      </c>
      <c r="Q100" s="45">
        <f>'Cuadro Gral'!AT100</f>
        <v>7.5494401050540505</v>
      </c>
      <c r="R100" s="45">
        <f>'Cuadro Gral'!AU100</f>
        <v>11.003827198935978</v>
      </c>
      <c r="S100" s="45"/>
      <c r="T100" s="36" t="s">
        <v>66</v>
      </c>
      <c r="U100" s="45">
        <f>'Cuadro Gral'!AU100</f>
        <v>11.003827198935978</v>
      </c>
      <c r="V100" s="45">
        <f>'Cuadro Gral'!AV100</f>
        <v>6.1487854716966162</v>
      </c>
      <c r="W100" s="45">
        <f>'Cuadro Gral'!AW100</f>
        <v>6.0961393006747189</v>
      </c>
      <c r="X100" s="45">
        <f>'Cuadro Gral'!AX100</f>
        <v>5.8549248778850149</v>
      </c>
      <c r="Y100" s="45">
        <f>'Cuadro Gral'!AY100</f>
        <v>9.4232788186815917</v>
      </c>
      <c r="Z100" s="45">
        <f>'Cuadro Gral'!AZ100</f>
        <v>3.4186200260212685</v>
      </c>
      <c r="AA100" s="45">
        <f>'Cuadro Gral'!BA100</f>
        <v>6.5024840331653344</v>
      </c>
      <c r="AB100" s="12"/>
      <c r="AC100" s="12"/>
      <c r="AD100" s="12"/>
      <c r="AE100" s="12"/>
      <c r="AF100" s="12"/>
      <c r="AG100" s="12"/>
    </row>
    <row r="101" spans="1:33" ht="15.75" customHeight="1" x14ac:dyDescent="0.25">
      <c r="A101" s="151"/>
      <c r="B101" s="14" t="s">
        <v>61</v>
      </c>
      <c r="C101" s="45">
        <f>'Cuadro Gral'!AI101</f>
        <v>-2.8241480820129339</v>
      </c>
      <c r="D101" s="45">
        <f>'Cuadro Gral'!AJ101</f>
        <v>-0.15940616551431974</v>
      </c>
      <c r="E101" s="45">
        <f>'Cuadro Gral'!AK101</f>
        <v>17.006019541745189</v>
      </c>
      <c r="F101" s="45">
        <f>'Cuadro Gral'!AL101</f>
        <v>9.249480617608242</v>
      </c>
      <c r="G101" s="45">
        <f>'Cuadro Gral'!AM101</f>
        <v>-2.3636686869024648</v>
      </c>
      <c r="H101" s="45">
        <f>'Cuadro Gral'!AN101</f>
        <v>8.1217521265139823</v>
      </c>
      <c r="I101" s="45">
        <f>'Cuadro Gral'!AO101</f>
        <v>6.8616480635140364</v>
      </c>
      <c r="J101" s="79"/>
      <c r="K101" s="14" t="s">
        <v>61</v>
      </c>
      <c r="L101" s="45">
        <f>'Cuadro Gral'!AO101</f>
        <v>6.8616480635140364</v>
      </c>
      <c r="M101" s="45">
        <f>'Cuadro Gral'!AP101</f>
        <v>-3.1405057693918659</v>
      </c>
      <c r="N101" s="45">
        <f>'Cuadro Gral'!AQ101</f>
        <v>5.1686869969974403</v>
      </c>
      <c r="O101" s="45">
        <f>'Cuadro Gral'!AR101</f>
        <v>1.1991848857731302</v>
      </c>
      <c r="P101" s="45">
        <f>'Cuadro Gral'!AS101</f>
        <v>3.638905571145723</v>
      </c>
      <c r="Q101" s="45">
        <f>'Cuadro Gral'!AT101</f>
        <v>4.7971986971868663</v>
      </c>
      <c r="R101" s="45">
        <f>'Cuadro Gral'!AU101</f>
        <v>6.8600217744598124</v>
      </c>
      <c r="S101" s="45"/>
      <c r="T101" s="14" t="s">
        <v>61</v>
      </c>
      <c r="U101" s="45">
        <f>'Cuadro Gral'!AU101</f>
        <v>6.8600217744598124</v>
      </c>
      <c r="V101" s="45">
        <f>'Cuadro Gral'!AV101</f>
        <v>4.4445938971628074</v>
      </c>
      <c r="W101" s="45">
        <f>'Cuadro Gral'!AW101</f>
        <v>1.5375539503366342</v>
      </c>
      <c r="X101" s="45">
        <f>'Cuadro Gral'!AX101</f>
        <v>2.3411518569830481</v>
      </c>
      <c r="Y101" s="45">
        <f>'Cuadro Gral'!AY101</f>
        <v>4.3146350894599506</v>
      </c>
      <c r="Z101" s="45">
        <f>'Cuadro Gral'!AZ101</f>
        <v>28.860547414023131</v>
      </c>
      <c r="AA101" s="45">
        <f>'Cuadro Gral'!BA101</f>
        <v>-20.247401480015082</v>
      </c>
      <c r="AB101" s="12"/>
      <c r="AC101" s="12"/>
      <c r="AD101" s="12"/>
      <c r="AE101" s="12"/>
      <c r="AF101" s="12"/>
      <c r="AG101" s="12"/>
    </row>
    <row r="102" spans="1:33" ht="15.75" customHeight="1" x14ac:dyDescent="0.25">
      <c r="A102" s="151"/>
      <c r="B102" s="14" t="s">
        <v>230</v>
      </c>
      <c r="C102" s="45">
        <f>'Cuadro Gral'!AI102</f>
        <v>6.2474531978060854</v>
      </c>
      <c r="D102" s="45">
        <f>'Cuadro Gral'!AJ102</f>
        <v>-1.4937322973512357</v>
      </c>
      <c r="E102" s="45">
        <f>'Cuadro Gral'!AK102</f>
        <v>8.0990399308102923</v>
      </c>
      <c r="F102" s="45">
        <f>'Cuadro Gral'!AL102</f>
        <v>10.194459007575274</v>
      </c>
      <c r="G102" s="45">
        <f>'Cuadro Gral'!AM102</f>
        <v>10.70328119874242</v>
      </c>
      <c r="H102" s="45">
        <f>'Cuadro Gral'!AN102</f>
        <v>7.504723751766007</v>
      </c>
      <c r="I102" s="45">
        <f>'Cuadro Gral'!AO102</f>
        <v>4.4253547188245479</v>
      </c>
      <c r="J102" s="79"/>
      <c r="K102" s="14" t="s">
        <v>230</v>
      </c>
      <c r="L102" s="45">
        <f>'Cuadro Gral'!AO102</f>
        <v>4.4253547188245479</v>
      </c>
      <c r="M102" s="45">
        <f>'Cuadro Gral'!AP102</f>
        <v>8.1499865363066082</v>
      </c>
      <c r="N102" s="45">
        <f>'Cuadro Gral'!AQ102</f>
        <v>8.6188997957467492</v>
      </c>
      <c r="O102" s="45">
        <f>'Cuadro Gral'!AR102</f>
        <v>4.5526629174365452</v>
      </c>
      <c r="P102" s="45">
        <f>'Cuadro Gral'!AS102</f>
        <v>5.3709609417981641</v>
      </c>
      <c r="Q102" s="45">
        <f>'Cuadro Gral'!AT102</f>
        <v>9.400944744322203</v>
      </c>
      <c r="R102" s="45">
        <f>'Cuadro Gral'!AU102</f>
        <v>14.948644406071621</v>
      </c>
      <c r="S102" s="45"/>
      <c r="T102" s="14" t="s">
        <v>230</v>
      </c>
      <c r="U102" s="45">
        <f>'Cuadro Gral'!AU102</f>
        <v>14.948644406071621</v>
      </c>
      <c r="V102" s="45">
        <f>'Cuadro Gral'!AV102</f>
        <v>6.3236663180469721</v>
      </c>
      <c r="W102" s="45">
        <f>'Cuadro Gral'!AW102</f>
        <v>9.4261123340871436</v>
      </c>
      <c r="X102" s="45">
        <f>'Cuadro Gral'!AX102</f>
        <v>8.3054757116210567</v>
      </c>
      <c r="Y102" s="45">
        <f>'Cuadro Gral'!AY102</f>
        <v>11.265937506625257</v>
      </c>
      <c r="Z102" s="45">
        <f>'Cuadro Gral'!AZ102</f>
        <v>5.2962884825536127</v>
      </c>
      <c r="AA102" s="45">
        <f>'Cuadro Gral'!BA102</f>
        <v>7.8333970518275287</v>
      </c>
      <c r="AB102" s="12"/>
      <c r="AC102" s="12"/>
      <c r="AD102" s="12"/>
      <c r="AE102" s="12"/>
      <c r="AF102" s="12"/>
      <c r="AG102" s="12"/>
    </row>
    <row r="103" spans="1:33" ht="15.75" customHeight="1" x14ac:dyDescent="0.25">
      <c r="A103" s="151"/>
      <c r="B103" s="15" t="s">
        <v>1</v>
      </c>
      <c r="C103" s="45">
        <f>'Cuadro Gral'!AI103</f>
        <v>7.5871927041428311</v>
      </c>
      <c r="D103" s="45">
        <f>'Cuadro Gral'!AJ103</f>
        <v>0.59264024155942785</v>
      </c>
      <c r="E103" s="45">
        <f>'Cuadro Gral'!AK103</f>
        <v>2.3581213407090296</v>
      </c>
      <c r="F103" s="45">
        <f>'Cuadro Gral'!AL103</f>
        <v>10.859746227761669</v>
      </c>
      <c r="G103" s="45">
        <f>'Cuadro Gral'!AM103</f>
        <v>4.4896027440962438</v>
      </c>
      <c r="H103" s="45">
        <f>'Cuadro Gral'!AN103</f>
        <v>6.640993244731952</v>
      </c>
      <c r="I103" s="45">
        <f>'Cuadro Gral'!AO103</f>
        <v>7.2424605652277707</v>
      </c>
      <c r="J103" s="79"/>
      <c r="K103" s="15" t="s">
        <v>1</v>
      </c>
      <c r="L103" s="45">
        <f>'Cuadro Gral'!AO103</f>
        <v>7.2424605652277707</v>
      </c>
      <c r="M103" s="45">
        <f>'Cuadro Gral'!AP103</f>
        <v>9.9519074302362611</v>
      </c>
      <c r="N103" s="45">
        <f>'Cuadro Gral'!AQ103</f>
        <v>4.9705537983643744</v>
      </c>
      <c r="O103" s="45">
        <f>'Cuadro Gral'!AR103</f>
        <v>8.4012289543463403</v>
      </c>
      <c r="P103" s="45">
        <f>'Cuadro Gral'!AS103</f>
        <v>6.7310140060938162</v>
      </c>
      <c r="Q103" s="45">
        <f>'Cuadro Gral'!AT103</f>
        <v>5.4638960225268596</v>
      </c>
      <c r="R103" s="45">
        <f>'Cuadro Gral'!AU103</f>
        <v>7.188478344814575</v>
      </c>
      <c r="S103" s="45"/>
      <c r="T103" s="15" t="s">
        <v>1</v>
      </c>
      <c r="U103" s="45">
        <f>'Cuadro Gral'!AU103</f>
        <v>7.188478344814575</v>
      </c>
      <c r="V103" s="45">
        <f>'Cuadro Gral'!AV103</f>
        <v>5.151458255895669</v>
      </c>
      <c r="W103" s="45">
        <f>'Cuadro Gral'!AW103</f>
        <v>4.5008129024541876</v>
      </c>
      <c r="X103" s="45">
        <f>'Cuadro Gral'!AX103</f>
        <v>11.99730567358932</v>
      </c>
      <c r="Y103" s="45">
        <f>'Cuadro Gral'!AY103</f>
        <v>10.076053697446618</v>
      </c>
      <c r="Z103" s="45">
        <f>'Cuadro Gral'!AZ103</f>
        <v>3.3982945936736009</v>
      </c>
      <c r="AA103" s="45">
        <f>'Cuadro Gral'!BA103</f>
        <v>8.1886183123005551</v>
      </c>
      <c r="AB103" s="12"/>
      <c r="AC103" s="12"/>
      <c r="AD103" s="12"/>
      <c r="AE103" s="12"/>
      <c r="AF103" s="12"/>
      <c r="AG103" s="12"/>
    </row>
    <row r="104" spans="1:33" ht="15.75" customHeight="1" x14ac:dyDescent="0.25">
      <c r="A104" s="151"/>
      <c r="B104" s="15" t="s">
        <v>2</v>
      </c>
      <c r="C104" s="45">
        <f>'Cuadro Gral'!AI104</f>
        <v>4.4075103039858066</v>
      </c>
      <c r="D104" s="45">
        <f>'Cuadro Gral'!AJ104</f>
        <v>-1.058717601600867</v>
      </c>
      <c r="E104" s="45">
        <f>'Cuadro Gral'!AK104</f>
        <v>9.769085995879113</v>
      </c>
      <c r="F104" s="45">
        <f>'Cuadro Gral'!AL104</f>
        <v>9.7115829252865105</v>
      </c>
      <c r="G104" s="45">
        <f>'Cuadro Gral'!AM104</f>
        <v>11.353104668308367</v>
      </c>
      <c r="H104" s="45">
        <f>'Cuadro Gral'!AN104</f>
        <v>6.4919094710905068</v>
      </c>
      <c r="I104" s="45">
        <f>'Cuadro Gral'!AO104</f>
        <v>5.3507783391155916</v>
      </c>
      <c r="J104" s="79"/>
      <c r="K104" s="15" t="s">
        <v>2</v>
      </c>
      <c r="L104" s="45">
        <f>'Cuadro Gral'!AO104</f>
        <v>5.3507783391155916</v>
      </c>
      <c r="M104" s="45">
        <f>'Cuadro Gral'!AP104</f>
        <v>8.9694707313786814</v>
      </c>
      <c r="N104" s="45">
        <f>'Cuadro Gral'!AQ104</f>
        <v>8.3438587773528425</v>
      </c>
      <c r="O104" s="45">
        <f>'Cuadro Gral'!AR104</f>
        <v>4.562077664083497</v>
      </c>
      <c r="P104" s="45">
        <f>'Cuadro Gral'!AS104</f>
        <v>4.7324116538172811</v>
      </c>
      <c r="Q104" s="45">
        <f>'Cuadro Gral'!AT104</f>
        <v>8.7625068680780682</v>
      </c>
      <c r="R104" s="45">
        <f>'Cuadro Gral'!AU104</f>
        <v>16.679182319060558</v>
      </c>
      <c r="S104" s="45"/>
      <c r="T104" s="15" t="s">
        <v>2</v>
      </c>
      <c r="U104" s="45">
        <f>'Cuadro Gral'!AU104</f>
        <v>16.679182319060558</v>
      </c>
      <c r="V104" s="45">
        <f>'Cuadro Gral'!AV104</f>
        <v>8.1542471601106392</v>
      </c>
      <c r="W104" s="45">
        <f>'Cuadro Gral'!AW104</f>
        <v>9.5720933063825786</v>
      </c>
      <c r="X104" s="45">
        <f>'Cuadro Gral'!AX104</f>
        <v>6.4229663307391771</v>
      </c>
      <c r="Y104" s="45">
        <f>'Cuadro Gral'!AY104</f>
        <v>11.437252389867902</v>
      </c>
      <c r="Z104" s="45">
        <f>'Cuadro Gral'!AZ104</f>
        <v>5.1075547522865472</v>
      </c>
      <c r="AA104" s="45">
        <f>'Cuadro Gral'!BA104</f>
        <v>8.2325730925382423</v>
      </c>
      <c r="AB104" s="12"/>
      <c r="AC104" s="12"/>
      <c r="AD104" s="12"/>
      <c r="AE104" s="12"/>
      <c r="AF104" s="12"/>
      <c r="AG104" s="12"/>
    </row>
    <row r="105" spans="1:33" ht="15.75" customHeight="1" x14ac:dyDescent="0.25">
      <c r="A105" s="151"/>
      <c r="B105" s="15" t="s">
        <v>63</v>
      </c>
      <c r="C105" s="45">
        <f>'Cuadro Gral'!AI105</f>
        <v>12.699894226148011</v>
      </c>
      <c r="D105" s="45">
        <f>'Cuadro Gral'!AJ105</f>
        <v>-7.6823146363124266</v>
      </c>
      <c r="E105" s="45">
        <f>'Cuadro Gral'!AK105</f>
        <v>7.6256369315509609</v>
      </c>
      <c r="F105" s="45">
        <f>'Cuadro Gral'!AL105</f>
        <v>11.341612625587061</v>
      </c>
      <c r="G105" s="45">
        <f>'Cuadro Gral'!AM105</f>
        <v>15.509101720883445</v>
      </c>
      <c r="H105" s="45">
        <f>'Cuadro Gral'!AN105</f>
        <v>13.050243749112278</v>
      </c>
      <c r="I105" s="45">
        <f>'Cuadro Gral'!AO105</f>
        <v>-3.3910399122898394</v>
      </c>
      <c r="J105" s="79"/>
      <c r="K105" s="15" t="s">
        <v>63</v>
      </c>
      <c r="L105" s="45">
        <f>'Cuadro Gral'!AO105</f>
        <v>-3.3910399122898394</v>
      </c>
      <c r="M105" s="45">
        <f>'Cuadro Gral'!AP105</f>
        <v>2.2248134703633848</v>
      </c>
      <c r="N105" s="45">
        <f>'Cuadro Gral'!AQ105</f>
        <v>14.540562970654602</v>
      </c>
      <c r="O105" s="45">
        <f>'Cuadro Gral'!AR105</f>
        <v>-0.74736781679375364</v>
      </c>
      <c r="P105" s="45">
        <f>'Cuadro Gral'!AS105</f>
        <v>5.9551556035729813</v>
      </c>
      <c r="Q105" s="45">
        <f>'Cuadro Gral'!AT105</f>
        <v>14.06057223704491</v>
      </c>
      <c r="R105" s="45">
        <f>'Cuadro Gral'!AU105</f>
        <v>16.172471152608914</v>
      </c>
      <c r="S105" s="45"/>
      <c r="T105" s="15" t="s">
        <v>63</v>
      </c>
      <c r="U105" s="45">
        <f>'Cuadro Gral'!AU105</f>
        <v>16.172471152608914</v>
      </c>
      <c r="V105" s="45">
        <f>'Cuadro Gral'!AV105</f>
        <v>-1.7999245634284122</v>
      </c>
      <c r="W105" s="45">
        <f>'Cuadro Gral'!AW105</f>
        <v>13.495857797936006</v>
      </c>
      <c r="X105" s="45">
        <f>'Cuadro Gral'!AX105</f>
        <v>12.568332640430647</v>
      </c>
      <c r="Y105" s="45">
        <f>'Cuadro Gral'!AY105</f>
        <v>8.6388226004528779</v>
      </c>
      <c r="Z105" s="45">
        <f>'Cuadro Gral'!AZ105</f>
        <v>6.440801785371475</v>
      </c>
      <c r="AA105" s="45">
        <f>'Cuadro Gral'!BA105</f>
        <v>4.388399117336772</v>
      </c>
      <c r="AB105" s="12"/>
      <c r="AC105" s="12"/>
      <c r="AD105" s="12"/>
      <c r="AE105" s="12"/>
      <c r="AF105" s="12"/>
      <c r="AG105" s="12"/>
    </row>
    <row r="106" spans="1:33" ht="15.75" customHeight="1" x14ac:dyDescent="0.25">
      <c r="A106" s="151"/>
      <c r="B106" s="15" t="s">
        <v>3</v>
      </c>
      <c r="C106" s="45">
        <f>'Cuadro Gral'!AI106</f>
        <v>8.7209736975565999</v>
      </c>
      <c r="D106" s="45">
        <f>'Cuadro Gral'!AJ106</f>
        <v>6.684143226026884</v>
      </c>
      <c r="E106" s="45">
        <f>'Cuadro Gral'!AK106</f>
        <v>10.275933355644295</v>
      </c>
      <c r="F106" s="45">
        <f>'Cuadro Gral'!AL106</f>
        <v>11.477290546961761</v>
      </c>
      <c r="G106" s="45">
        <f>'Cuadro Gral'!AM106</f>
        <v>11.620588749412363</v>
      </c>
      <c r="H106" s="45">
        <f>'Cuadro Gral'!AN106</f>
        <v>7.9455782290796639</v>
      </c>
      <c r="I106" s="45">
        <f>'Cuadro Gral'!AO106</f>
        <v>7.613915492840273</v>
      </c>
      <c r="J106" s="79"/>
      <c r="K106" s="15" t="s">
        <v>3</v>
      </c>
      <c r="L106" s="45">
        <f>'Cuadro Gral'!AO106</f>
        <v>7.613915492840273</v>
      </c>
      <c r="M106" s="45">
        <f>'Cuadro Gral'!AP106</f>
        <v>7.547205613526331</v>
      </c>
      <c r="N106" s="45">
        <f>'Cuadro Gral'!AQ106</f>
        <v>9.7955375652746923</v>
      </c>
      <c r="O106" s="45">
        <f>'Cuadro Gral'!AR106</f>
        <v>6.8658698774660909</v>
      </c>
      <c r="P106" s="45">
        <f>'Cuadro Gral'!AS106</f>
        <v>8.3555980200603841</v>
      </c>
      <c r="Q106" s="45">
        <f>'Cuadro Gral'!AT106</f>
        <v>23.28435018485888</v>
      </c>
      <c r="R106" s="45">
        <f>'Cuadro Gral'!AU106</f>
        <v>15.8246034226609</v>
      </c>
      <c r="S106" s="45"/>
      <c r="T106" s="15" t="s">
        <v>3</v>
      </c>
      <c r="U106" s="45">
        <f>'Cuadro Gral'!AU106</f>
        <v>15.8246034226609</v>
      </c>
      <c r="V106" s="45">
        <f>'Cuadro Gral'!AV106</f>
        <v>9.1444416996696596</v>
      </c>
      <c r="W106" s="45">
        <f>'Cuadro Gral'!AW106</f>
        <v>13.121582743437155</v>
      </c>
      <c r="X106" s="45">
        <f>'Cuadro Gral'!AX106</f>
        <v>11.4730384764975</v>
      </c>
      <c r="Y106" s="45">
        <f>'Cuadro Gral'!AY106</f>
        <v>21.096682565502057</v>
      </c>
      <c r="Z106" s="45">
        <f>'Cuadro Gral'!AZ106</f>
        <v>10.702815249048637</v>
      </c>
      <c r="AA106" s="45">
        <f>'Cuadro Gral'!BA106</f>
        <v>10.889665903428059</v>
      </c>
      <c r="AB106" s="12"/>
      <c r="AC106" s="12"/>
      <c r="AD106" s="12"/>
      <c r="AE106" s="12"/>
      <c r="AF106" s="12"/>
      <c r="AG106" s="12"/>
    </row>
    <row r="107" spans="1:33" ht="15.75" customHeight="1" x14ac:dyDescent="0.25">
      <c r="A107" s="151"/>
      <c r="B107" s="14" t="s">
        <v>231</v>
      </c>
      <c r="C107" s="45">
        <f>'Cuadro Gral'!AI107</f>
        <v>5.1979350242180811</v>
      </c>
      <c r="D107" s="45">
        <f>'Cuadro Gral'!AJ107</f>
        <v>1.2953337442049406</v>
      </c>
      <c r="E107" s="45">
        <f>'Cuadro Gral'!AK107</f>
        <v>8.7173016552992024</v>
      </c>
      <c r="F107" s="45">
        <f>'Cuadro Gral'!AL107</f>
        <v>7.4254444392586105</v>
      </c>
      <c r="G107" s="45">
        <f>'Cuadro Gral'!AM107</f>
        <v>8.0812903287450943</v>
      </c>
      <c r="H107" s="45">
        <f>'Cuadro Gral'!AN107</f>
        <v>7.4410195307741844</v>
      </c>
      <c r="I107" s="45">
        <f>'Cuadro Gral'!AO107</f>
        <v>5.2898135336245433</v>
      </c>
      <c r="J107" s="79"/>
      <c r="K107" s="14" t="s">
        <v>231</v>
      </c>
      <c r="L107" s="45">
        <f>'Cuadro Gral'!AO107</f>
        <v>5.2898135336245433</v>
      </c>
      <c r="M107" s="45">
        <f>'Cuadro Gral'!AP107</f>
        <v>2.3357336322378019</v>
      </c>
      <c r="N107" s="45">
        <f>'Cuadro Gral'!AQ107</f>
        <v>8.7335796403714472</v>
      </c>
      <c r="O107" s="45">
        <f>'Cuadro Gral'!AR107</f>
        <v>5.1004994256928837</v>
      </c>
      <c r="P107" s="45">
        <f>'Cuadro Gral'!AS107</f>
        <v>4.2051536439406512</v>
      </c>
      <c r="Q107" s="45">
        <f>'Cuadro Gral'!AT107</f>
        <v>7.3237206487278828</v>
      </c>
      <c r="R107" s="45">
        <f>'Cuadro Gral'!AU107</f>
        <v>9.9769752293232159</v>
      </c>
      <c r="S107" s="45"/>
      <c r="T107" s="14" t="s">
        <v>231</v>
      </c>
      <c r="U107" s="45">
        <f>'Cuadro Gral'!AU107</f>
        <v>9.9769752293232159</v>
      </c>
      <c r="V107" s="45">
        <f>'Cuadro Gral'!AV107</f>
        <v>6.4984084602061509</v>
      </c>
      <c r="W107" s="45">
        <f>'Cuadro Gral'!AW107</f>
        <v>5.3799113104241236</v>
      </c>
      <c r="X107" s="45">
        <f>'Cuadro Gral'!AX107</f>
        <v>5.2823098093667031</v>
      </c>
      <c r="Y107" s="45">
        <f>'Cuadro Gral'!AY107</f>
        <v>9.5403770824699983</v>
      </c>
      <c r="Z107" s="45">
        <f>'Cuadro Gral'!AZ107</f>
        <v>-3.6081338007561192</v>
      </c>
      <c r="AA107" s="45">
        <f>'Cuadro Gral'!BA107</f>
        <v>13.851865381744787</v>
      </c>
      <c r="AB107" s="12"/>
      <c r="AC107" s="12"/>
      <c r="AD107" s="12"/>
      <c r="AE107" s="12"/>
      <c r="AF107" s="12"/>
      <c r="AG107" s="12"/>
    </row>
    <row r="108" spans="1:33" ht="15.75" customHeight="1" x14ac:dyDescent="0.25">
      <c r="A108" s="151"/>
      <c r="B108" s="15" t="s">
        <v>64</v>
      </c>
      <c r="C108" s="45">
        <f>'Cuadro Gral'!AI108</f>
        <v>10.324133648182809</v>
      </c>
      <c r="D108" s="45">
        <f>'Cuadro Gral'!AJ108</f>
        <v>3.0281307943912372</v>
      </c>
      <c r="E108" s="45">
        <f>'Cuadro Gral'!AK108</f>
        <v>7.3488561122537099</v>
      </c>
      <c r="F108" s="45">
        <f>'Cuadro Gral'!AL108</f>
        <v>7.2563150639129548</v>
      </c>
      <c r="G108" s="45">
        <f>'Cuadro Gral'!AM108</f>
        <v>10.722287005940267</v>
      </c>
      <c r="H108" s="45">
        <f>'Cuadro Gral'!AN108</f>
        <v>4.4734988740055215</v>
      </c>
      <c r="I108" s="45">
        <f>'Cuadro Gral'!AO108</f>
        <v>3.0895404567384821</v>
      </c>
      <c r="J108" s="79"/>
      <c r="K108" s="15" t="s">
        <v>64</v>
      </c>
      <c r="L108" s="45">
        <f>'Cuadro Gral'!AO108</f>
        <v>3.0895404567384821</v>
      </c>
      <c r="M108" s="45">
        <f>'Cuadro Gral'!AP108</f>
        <v>3.1042946528650583</v>
      </c>
      <c r="N108" s="45">
        <f>'Cuadro Gral'!AQ108</f>
        <v>3.7377455426156336</v>
      </c>
      <c r="O108" s="45">
        <f>'Cuadro Gral'!AR108</f>
        <v>2.9141042367003767</v>
      </c>
      <c r="P108" s="45">
        <f>'Cuadro Gral'!AS108</f>
        <v>4.0666291520204068</v>
      </c>
      <c r="Q108" s="45">
        <f>'Cuadro Gral'!AT108</f>
        <v>7.9219837430491546</v>
      </c>
      <c r="R108" s="45">
        <f>'Cuadro Gral'!AU108</f>
        <v>6.4063813660124591</v>
      </c>
      <c r="S108" s="45"/>
      <c r="T108" s="15" t="s">
        <v>64</v>
      </c>
      <c r="U108" s="45">
        <f>'Cuadro Gral'!AU108</f>
        <v>6.4063813660124591</v>
      </c>
      <c r="V108" s="45">
        <f>'Cuadro Gral'!AV108</f>
        <v>2.647759315673337</v>
      </c>
      <c r="W108" s="45">
        <f>'Cuadro Gral'!AW108</f>
        <v>7.4882860874177393</v>
      </c>
      <c r="X108" s="45">
        <f>'Cuadro Gral'!AX108</f>
        <v>4.4758150157331755</v>
      </c>
      <c r="Y108" s="45">
        <f>'Cuadro Gral'!AY108</f>
        <v>12.137785080983999</v>
      </c>
      <c r="Z108" s="45">
        <f>'Cuadro Gral'!AZ108</f>
        <v>4.4730094121266051</v>
      </c>
      <c r="AA108" s="45">
        <f>'Cuadro Gral'!BA108</f>
        <v>7.3925800338061842</v>
      </c>
      <c r="AB108" s="12"/>
      <c r="AC108" s="12"/>
      <c r="AD108" s="12"/>
      <c r="AE108" s="12"/>
      <c r="AF108" s="12"/>
      <c r="AG108" s="12"/>
    </row>
    <row r="109" spans="1:33" ht="15.75" customHeight="1" x14ac:dyDescent="0.25">
      <c r="A109" s="151"/>
      <c r="B109" s="223" t="s">
        <v>4</v>
      </c>
      <c r="C109" s="45">
        <f>'Cuadro Gral'!AI109</f>
        <v>3.0904647164861965</v>
      </c>
      <c r="D109" s="45">
        <f>'Cuadro Gral'!AJ109</f>
        <v>2.2067851895545054</v>
      </c>
      <c r="E109" s="45">
        <f>'Cuadro Gral'!AK109</f>
        <v>6.0210392425520842</v>
      </c>
      <c r="F109" s="45">
        <f>'Cuadro Gral'!AL109</f>
        <v>7.5294362590113906</v>
      </c>
      <c r="G109" s="45">
        <f>'Cuadro Gral'!AM109</f>
        <v>7.0741841218879609</v>
      </c>
      <c r="H109" s="45">
        <f>'Cuadro Gral'!AN109</f>
        <v>7.5862622375198141</v>
      </c>
      <c r="I109" s="45">
        <f>'Cuadro Gral'!AO109</f>
        <v>5.1707831230296097</v>
      </c>
      <c r="J109" s="79"/>
      <c r="K109" s="223" t="s">
        <v>4</v>
      </c>
      <c r="L109" s="45">
        <f>'Cuadro Gral'!AO109</f>
        <v>5.1707831230296097</v>
      </c>
      <c r="M109" s="45">
        <f>'Cuadro Gral'!AP109</f>
        <v>2.6812868636056253</v>
      </c>
      <c r="N109" s="45">
        <f>'Cuadro Gral'!AQ109</f>
        <v>8.8134349884481988</v>
      </c>
      <c r="O109" s="45">
        <f>'Cuadro Gral'!AR109</f>
        <v>5.202534780008472</v>
      </c>
      <c r="P109" s="45">
        <f>'Cuadro Gral'!AS109</f>
        <v>3.2890511714459558</v>
      </c>
      <c r="Q109" s="45">
        <f>'Cuadro Gral'!AT109</f>
        <v>8.176590701216945</v>
      </c>
      <c r="R109" s="45">
        <f>'Cuadro Gral'!AU109</f>
        <v>12.721527016522627</v>
      </c>
      <c r="S109" s="45"/>
      <c r="T109" s="223" t="s">
        <v>4</v>
      </c>
      <c r="U109" s="45">
        <f>'Cuadro Gral'!AU109</f>
        <v>12.721527016522627</v>
      </c>
      <c r="V109" s="45">
        <f>'Cuadro Gral'!AV109</f>
        <v>4.2767557229238751</v>
      </c>
      <c r="W109" s="45">
        <f>'Cuadro Gral'!AW109</f>
        <v>8.5411497665236027</v>
      </c>
      <c r="X109" s="45">
        <f>'Cuadro Gral'!AX109</f>
        <v>5.1304466631296952</v>
      </c>
      <c r="Y109" s="45">
        <f>'Cuadro Gral'!AY109</f>
        <v>9.8307358371214626</v>
      </c>
      <c r="Z109" s="45">
        <f>'Cuadro Gral'!AZ109</f>
        <v>4.0758209118776811</v>
      </c>
      <c r="AA109" s="45">
        <f>'Cuadro Gral'!BA109</f>
        <v>6.0826546907726708</v>
      </c>
      <c r="AB109" s="12"/>
      <c r="AC109" s="12"/>
      <c r="AD109" s="12"/>
      <c r="AE109" s="12"/>
      <c r="AF109" s="12"/>
      <c r="AG109" s="12"/>
    </row>
    <row r="110" spans="1:33" ht="15.75" customHeight="1" x14ac:dyDescent="0.25">
      <c r="A110" s="151"/>
      <c r="B110" s="39" t="s">
        <v>5</v>
      </c>
      <c r="C110" s="45">
        <f>'Cuadro Gral'!AI110</f>
        <v>7.8750799673770411</v>
      </c>
      <c r="D110" s="45">
        <f>'Cuadro Gral'!AJ110</f>
        <v>-0.49756586337911246</v>
      </c>
      <c r="E110" s="45">
        <f>'Cuadro Gral'!AK110</f>
        <v>13.470871743815028</v>
      </c>
      <c r="F110" s="45">
        <f>'Cuadro Gral'!AL110</f>
        <v>7.2932465948015723</v>
      </c>
      <c r="G110" s="45">
        <f>'Cuadro Gral'!AM110</f>
        <v>9.187890156047839</v>
      </c>
      <c r="H110" s="45">
        <f>'Cuadro Gral'!AN110</f>
        <v>7.7501965058997424</v>
      </c>
      <c r="I110" s="45">
        <f>'Cuadro Gral'!AO110</f>
        <v>5.8540950787710155</v>
      </c>
      <c r="J110" s="79"/>
      <c r="K110" s="39" t="s">
        <v>5</v>
      </c>
      <c r="L110" s="45">
        <f>'Cuadro Gral'!AO110</f>
        <v>5.8540950787710155</v>
      </c>
      <c r="M110" s="45">
        <f>'Cuadro Gral'!AP110</f>
        <v>1.6805843743935345</v>
      </c>
      <c r="N110" s="45">
        <f>'Cuadro Gral'!AQ110</f>
        <v>9.4680502912797948</v>
      </c>
      <c r="O110" s="45">
        <f>'Cuadro Gral'!AR110</f>
        <v>5.3002850873449248</v>
      </c>
      <c r="P110" s="45">
        <f>'Cuadro Gral'!AS110</f>
        <v>5.6233301989068618</v>
      </c>
      <c r="Q110" s="45">
        <f>'Cuadro Gral'!AT110</f>
        <v>5.9589941431787752</v>
      </c>
      <c r="R110" s="45">
        <f>'Cuadro Gral'!AU110</f>
        <v>6.3703302593852706</v>
      </c>
      <c r="S110" s="45"/>
      <c r="T110" s="39" t="s">
        <v>5</v>
      </c>
      <c r="U110" s="45">
        <f>'Cuadro Gral'!AU110</f>
        <v>6.3703302593852706</v>
      </c>
      <c r="V110" s="45">
        <f>'Cuadro Gral'!AV110</f>
        <v>10.694736116117287</v>
      </c>
      <c r="W110" s="45">
        <f>'Cuadro Gral'!AW110</f>
        <v>0.26646446674118973</v>
      </c>
      <c r="X110" s="45">
        <f>'Cuadro Gral'!AX110</f>
        <v>5.6598839751420549</v>
      </c>
      <c r="Y110" s="45">
        <f>'Cuadro Gral'!AY110</f>
        <v>8.6581327897695672</v>
      </c>
      <c r="Z110" s="45">
        <f>'Cuadro Gral'!AZ110</f>
        <v>-17.62236987872733</v>
      </c>
      <c r="AA110" s="45">
        <f>'Cuadro Gral'!BA110</f>
        <v>31.409066546596232</v>
      </c>
      <c r="AB110" s="12"/>
      <c r="AC110" s="12"/>
      <c r="AD110" s="12"/>
      <c r="AE110" s="12"/>
      <c r="AF110" s="12"/>
      <c r="AG110" s="12"/>
    </row>
    <row r="111" spans="1:33" ht="15.75" customHeight="1" x14ac:dyDescent="0.25">
      <c r="A111" s="151"/>
      <c r="B111" s="31"/>
      <c r="C111" s="23"/>
      <c r="D111" s="23"/>
      <c r="E111" s="23"/>
      <c r="F111" s="23"/>
      <c r="G111" s="23"/>
      <c r="H111" s="23"/>
      <c r="I111" s="23"/>
      <c r="J111" s="79"/>
      <c r="K111" s="31"/>
      <c r="L111" s="23"/>
      <c r="M111" s="23"/>
      <c r="N111" s="23"/>
      <c r="O111" s="23"/>
      <c r="P111" s="23"/>
      <c r="Q111" s="23"/>
      <c r="R111" s="23"/>
      <c r="S111" s="45"/>
      <c r="T111" s="31"/>
      <c r="U111" s="23"/>
      <c r="V111" s="23"/>
      <c r="W111" s="23"/>
      <c r="X111" s="23"/>
      <c r="Y111" s="23"/>
      <c r="Z111" s="23"/>
      <c r="AA111" s="23"/>
      <c r="AB111" s="12"/>
      <c r="AC111" s="12"/>
      <c r="AD111" s="12"/>
      <c r="AE111" s="12"/>
      <c r="AF111" s="12"/>
      <c r="AG111" s="12"/>
    </row>
    <row r="112" spans="1:33" ht="15.75" customHeight="1" x14ac:dyDescent="0.25">
      <c r="A112" s="151"/>
      <c r="B112" s="36" t="s">
        <v>67</v>
      </c>
      <c r="C112" s="216">
        <f>'Cuadro Gral'!AI112</f>
        <v>1</v>
      </c>
      <c r="D112" s="216">
        <f>'Cuadro Gral'!AJ112</f>
        <v>1</v>
      </c>
      <c r="E112" s="216">
        <f>'Cuadro Gral'!AK112</f>
        <v>1</v>
      </c>
      <c r="F112" s="216">
        <f>'Cuadro Gral'!AL112</f>
        <v>1</v>
      </c>
      <c r="G112" s="216">
        <f>'Cuadro Gral'!AM112</f>
        <v>1</v>
      </c>
      <c r="H112" s="216">
        <f>'Cuadro Gral'!AN112</f>
        <v>1</v>
      </c>
      <c r="I112" s="216">
        <f>'Cuadro Gral'!AO112</f>
        <v>1</v>
      </c>
      <c r="J112" s="309"/>
      <c r="K112" s="36" t="s">
        <v>67</v>
      </c>
      <c r="L112" s="216">
        <f>'Cuadro Gral'!AO112</f>
        <v>1</v>
      </c>
      <c r="M112" s="216">
        <f>'Cuadro Gral'!AP112</f>
        <v>1</v>
      </c>
      <c r="N112" s="216">
        <f>'Cuadro Gral'!AQ112</f>
        <v>1</v>
      </c>
      <c r="O112" s="216">
        <f>'Cuadro Gral'!AR112</f>
        <v>1</v>
      </c>
      <c r="P112" s="216">
        <f>'Cuadro Gral'!AS112</f>
        <v>1</v>
      </c>
      <c r="Q112" s="216">
        <f>'Cuadro Gral'!AT112</f>
        <v>1</v>
      </c>
      <c r="R112" s="216">
        <f>'Cuadro Gral'!AU112</f>
        <v>1</v>
      </c>
      <c r="S112" s="216"/>
      <c r="T112" s="36" t="s">
        <v>67</v>
      </c>
      <c r="U112" s="216">
        <f>'Cuadro Gral'!AU112</f>
        <v>1</v>
      </c>
      <c r="V112" s="216">
        <f>'Cuadro Gral'!AV112</f>
        <v>1</v>
      </c>
      <c r="W112" s="216">
        <f>'Cuadro Gral'!AW112</f>
        <v>1</v>
      </c>
      <c r="X112" s="216">
        <f>'Cuadro Gral'!AX112</f>
        <v>1</v>
      </c>
      <c r="Y112" s="216">
        <f>'Cuadro Gral'!AY112</f>
        <v>1</v>
      </c>
      <c r="Z112" s="216">
        <f>'Cuadro Gral'!AZ112</f>
        <v>1</v>
      </c>
      <c r="AA112" s="216">
        <f>'Cuadro Gral'!BA112</f>
        <v>1</v>
      </c>
      <c r="AB112" s="12"/>
      <c r="AC112" s="12"/>
      <c r="AD112" s="12"/>
      <c r="AE112" s="12"/>
      <c r="AF112" s="12"/>
      <c r="AG112" s="12"/>
    </row>
    <row r="113" spans="1:33" ht="15.75" customHeight="1" x14ac:dyDescent="0.25">
      <c r="A113" s="151"/>
      <c r="B113" s="14" t="s">
        <v>61</v>
      </c>
      <c r="C113" s="216">
        <f>'Cuadro Gral'!AI113</f>
        <v>0.17514868992123453</v>
      </c>
      <c r="D113" s="216">
        <f>'Cuadro Gral'!AJ113</f>
        <v>0.1743916384349852</v>
      </c>
      <c r="E113" s="216">
        <f>'Cuadro Gral'!AK113</f>
        <v>0.18550581011231587</v>
      </c>
      <c r="F113" s="216">
        <f>'Cuadro Gral'!AL113</f>
        <v>0.18678976636727529</v>
      </c>
      <c r="G113" s="216">
        <f>'Cuadro Gral'!AM113</f>
        <v>0.170703904246224</v>
      </c>
      <c r="H113" s="216">
        <f>'Cuadro Gral'!AN113</f>
        <v>0.17157149201748439</v>
      </c>
      <c r="I113" s="216">
        <f>'Cuadro Gral'!AO113</f>
        <v>0.17408577410500928</v>
      </c>
      <c r="J113" s="309"/>
      <c r="K113" s="14" t="s">
        <v>61</v>
      </c>
      <c r="L113" s="216">
        <f>'Cuadro Gral'!AO113</f>
        <v>0.17408577410500928</v>
      </c>
      <c r="M113" s="216">
        <f>'Cuadro Gral'!AP113</f>
        <v>0.16372151825992012</v>
      </c>
      <c r="N113" s="216">
        <f>'Cuadro Gral'!AQ113</f>
        <v>0.15925746290968767</v>
      </c>
      <c r="O113" s="216">
        <f>'Cuadro Gral'!AR113</f>
        <v>0.15449422139766569</v>
      </c>
      <c r="P113" s="216">
        <f>'Cuadro Gral'!AS113</f>
        <v>0.1532817131450003</v>
      </c>
      <c r="Q113" s="216">
        <f>'Cuadro Gral'!AT113</f>
        <v>0.14935916108360034</v>
      </c>
      <c r="R113" s="216">
        <f>'Cuadro Gral'!AU113</f>
        <v>0.14378353979637895</v>
      </c>
      <c r="S113" s="216"/>
      <c r="T113" s="14" t="s">
        <v>61</v>
      </c>
      <c r="U113" s="216">
        <f>'Cuadro Gral'!AU113</f>
        <v>0.14378353979637895</v>
      </c>
      <c r="V113" s="216">
        <f>'Cuadro Gral'!AV113</f>
        <v>0.14147513187641297</v>
      </c>
      <c r="W113" s="216">
        <f>'Cuadro Gral'!AW113</f>
        <v>0.1353964331804948</v>
      </c>
      <c r="X113" s="216">
        <f>'Cuadro Gral'!AX113</f>
        <v>0.13090205245532013</v>
      </c>
      <c r="Y113" s="216">
        <f>'Cuadro Gral'!AY113</f>
        <v>0.12479062939582447</v>
      </c>
      <c r="Z113" s="216">
        <f>'Cuadro Gral'!AZ113</f>
        <v>0.1554902667627974</v>
      </c>
      <c r="AA113" s="216">
        <f>'Cuadro Gral'!BA113</f>
        <v>0.11643627781523938</v>
      </c>
      <c r="AB113" s="12"/>
      <c r="AC113" s="12"/>
      <c r="AD113" s="12"/>
      <c r="AE113" s="12"/>
      <c r="AF113" s="12"/>
      <c r="AG113" s="12"/>
    </row>
    <row r="114" spans="1:33" ht="15.75" customHeight="1" x14ac:dyDescent="0.25">
      <c r="A114" s="151"/>
      <c r="B114" s="14" t="s">
        <v>230</v>
      </c>
      <c r="C114" s="216">
        <f>'Cuadro Gral'!AI114</f>
        <v>0.27483255639500614</v>
      </c>
      <c r="D114" s="216">
        <f>'Cuadro Gral'!AJ114</f>
        <v>0.26998749612593648</v>
      </c>
      <c r="E114" s="216">
        <f>'Cuadro Gral'!AK114</f>
        <v>0.26533170106097703</v>
      </c>
      <c r="F114" s="216">
        <f>'Cuadro Gral'!AL114</f>
        <v>0.26947909484109572</v>
      </c>
      <c r="G114" s="216">
        <f>'Cuadro Gral'!AM114</f>
        <v>0.27923155583122389</v>
      </c>
      <c r="H114" s="216">
        <f>'Cuadro Gral'!AN114</f>
        <v>0.2790491105864753</v>
      </c>
      <c r="I114" s="216">
        <f>'Cuadro Gral'!AO114</f>
        <v>0.27668326317424857</v>
      </c>
      <c r="J114" s="309"/>
      <c r="K114" s="14" t="s">
        <v>230</v>
      </c>
      <c r="L114" s="216">
        <f>'Cuadro Gral'!AO114</f>
        <v>0.27668326317424857</v>
      </c>
      <c r="M114" s="216">
        <f>'Cuadro Gral'!AP114</f>
        <v>0.29054248196994514</v>
      </c>
      <c r="N114" s="216">
        <f>'Cuadro Gral'!AQ114</f>
        <v>0.29189228694248259</v>
      </c>
      <c r="O114" s="216">
        <f>'Cuadro Gral'!AR114</f>
        <v>0.29254531707657999</v>
      </c>
      <c r="P114" s="216">
        <f>'Cuadro Gral'!AS114</f>
        <v>0.29510011493557559</v>
      </c>
      <c r="Q114" s="216">
        <f>'Cuadro Gral'!AT114</f>
        <v>0.30018037598870684</v>
      </c>
      <c r="R114" s="216">
        <f>'Cuadro Gral'!AU114</f>
        <v>0.31084808666432617</v>
      </c>
      <c r="S114" s="216"/>
      <c r="T114" s="14" t="s">
        <v>230</v>
      </c>
      <c r="U114" s="216">
        <f>'Cuadro Gral'!AU114</f>
        <v>0.31084808666432617</v>
      </c>
      <c r="V114" s="216">
        <f>'Cuadro Gral'!AV114</f>
        <v>0.31136021100226074</v>
      </c>
      <c r="W114" s="216">
        <f>'Cuadro Gral'!AW114</f>
        <v>0.32113267881446639</v>
      </c>
      <c r="X114" s="216">
        <f>'Cuadro Gral'!AX114</f>
        <v>0.3285669286116914</v>
      </c>
      <c r="Y114" s="216">
        <f>'Cuadro Gral'!AY114</f>
        <v>0.33409990762779757</v>
      </c>
      <c r="Z114" s="216">
        <f>'Cuadro Gral'!AZ114</f>
        <v>0.34016582552271091</v>
      </c>
      <c r="AA114" s="216">
        <f>'Cuadro Gral'!BA114</f>
        <v>0.34441672285906944</v>
      </c>
      <c r="AB114" s="12"/>
      <c r="AC114" s="12"/>
      <c r="AD114" s="12"/>
      <c r="AE114" s="12"/>
      <c r="AF114" s="12"/>
      <c r="AG114" s="12"/>
    </row>
    <row r="115" spans="1:33" ht="15.75" customHeight="1" x14ac:dyDescent="0.25">
      <c r="A115" s="151"/>
      <c r="B115" s="15" t="s">
        <v>1</v>
      </c>
      <c r="C115" s="216">
        <f>'Cuadro Gral'!AI115</f>
        <v>5.0602796977977815E-2</v>
      </c>
      <c r="D115" s="216">
        <f>'Cuadro Gral'!AJ115</f>
        <v>5.0763591283624197E-2</v>
      </c>
      <c r="E115" s="216">
        <f>'Cuadro Gral'!AK115</f>
        <v>4.7238739263922892E-2</v>
      </c>
      <c r="F115" s="216">
        <f>'Cuadro Gral'!AL115</f>
        <v>4.8266783677051339E-2</v>
      </c>
      <c r="G115" s="216">
        <f>'Cuadro Gral'!AM115</f>
        <v>4.7206343352387978E-2</v>
      </c>
      <c r="H115" s="216">
        <f>'Cuadro Gral'!AN115</f>
        <v>4.6796475070708957E-2</v>
      </c>
      <c r="I115" s="216">
        <f>'Cuadro Gral'!AO115</f>
        <v>4.7651458544488753E-2</v>
      </c>
      <c r="J115" s="309"/>
      <c r="K115" s="15" t="s">
        <v>1</v>
      </c>
      <c r="L115" s="216">
        <f>'Cuadro Gral'!AO115</f>
        <v>4.7651458544488753E-2</v>
      </c>
      <c r="M115" s="216">
        <f>'Cuadro Gral'!AP115</f>
        <v>5.0872051259948856E-2</v>
      </c>
      <c r="N115" s="216">
        <f>'Cuadro Gral'!AQ115</f>
        <v>4.9391738809787991E-2</v>
      </c>
      <c r="O115" s="216">
        <f>'Cuadro Gral'!AR115</f>
        <v>5.1324408638359242E-2</v>
      </c>
      <c r="P115" s="216">
        <f>'Cuadro Gral'!AS115</f>
        <v>5.2440868670981793E-2</v>
      </c>
      <c r="Q115" s="216">
        <f>'Cuadro Gral'!AT115</f>
        <v>5.1423961997804121E-2</v>
      </c>
      <c r="R115" s="216">
        <f>'Cuadro Gral'!AU115</f>
        <v>4.9656452179146396E-2</v>
      </c>
      <c r="S115" s="216"/>
      <c r="T115" s="15" t="s">
        <v>1</v>
      </c>
      <c r="U115" s="216">
        <f>'Cuadro Gral'!AU115</f>
        <v>4.9656452179146396E-2</v>
      </c>
      <c r="V115" s="216">
        <f>'Cuadro Gral'!AV115</f>
        <v>4.9189902034664654E-2</v>
      </c>
      <c r="W115" s="216">
        <f>'Cuadro Gral'!AW115</f>
        <v>4.845025260199879E-2</v>
      </c>
      <c r="X115" s="216">
        <f>'Cuadro Gral'!AX115</f>
        <v>5.1261646606319836E-2</v>
      </c>
      <c r="Y115" s="216">
        <f>'Cuadro Gral'!AY115</f>
        <v>5.1567452788605639E-2</v>
      </c>
      <c r="Z115" s="216">
        <f>'Cuadro Gral'!AZ115</f>
        <v>5.1557317952415284E-2</v>
      </c>
      <c r="AA115" s="216">
        <f>'Cuadro Gral'!BA115</f>
        <v>5.237356709372893E-2</v>
      </c>
      <c r="AB115" s="12"/>
      <c r="AC115" s="12"/>
      <c r="AD115" s="12"/>
      <c r="AE115" s="12"/>
      <c r="AF115" s="12"/>
      <c r="AG115" s="12"/>
    </row>
    <row r="116" spans="1:33" ht="15.75" customHeight="1" x14ac:dyDescent="0.25">
      <c r="A116" s="151"/>
      <c r="B116" s="15" t="s">
        <v>2</v>
      </c>
      <c r="C116" s="216">
        <f>'Cuadro Gral'!AI116</f>
        <v>0.17617746343031668</v>
      </c>
      <c r="D116" s="216">
        <f>'Cuadro Gral'!AJ116</f>
        <v>0.17383591069882762</v>
      </c>
      <c r="E116" s="216">
        <f>'Cuadro Gral'!AK116</f>
        <v>0.17347751739147332</v>
      </c>
      <c r="F116" s="216">
        <f>'Cuadro Gral'!AL116</f>
        <v>0.17541707336730217</v>
      </c>
      <c r="G116" s="216">
        <f>'Cuadro Gral'!AM116</f>
        <v>0.18283238060114329</v>
      </c>
      <c r="H116" s="216">
        <f>'Cuadro Gral'!AN116</f>
        <v>0.18099156167457517</v>
      </c>
      <c r="I116" s="216">
        <f>'Cuadro Gral'!AO116</f>
        <v>0.18104742951416375</v>
      </c>
      <c r="J116" s="309"/>
      <c r="K116" s="15" t="s">
        <v>2</v>
      </c>
      <c r="L116" s="216">
        <f>'Cuadro Gral'!AO116</f>
        <v>0.18104742951416375</v>
      </c>
      <c r="M116" s="216">
        <f>'Cuadro Gral'!AP116</f>
        <v>0.19155676234807345</v>
      </c>
      <c r="N116" s="216">
        <f>'Cuadro Gral'!AQ116</f>
        <v>0.19195939167236947</v>
      </c>
      <c r="O116" s="216">
        <f>'Cuadro Gral'!AR116</f>
        <v>0.19240617316110833</v>
      </c>
      <c r="P116" s="216">
        <f>'Cuadro Gral'!AS116</f>
        <v>0.19291028975863528</v>
      </c>
      <c r="Q116" s="216">
        <f>'Cuadro Gral'!AT116</f>
        <v>0.19508615474243204</v>
      </c>
      <c r="R116" s="216">
        <f>'Cuadro Gral'!AU116</f>
        <v>0.20506043432469032</v>
      </c>
      <c r="S116" s="216"/>
      <c r="T116" s="15" t="s">
        <v>2</v>
      </c>
      <c r="U116" s="216">
        <f>'Cuadro Gral'!AU116</f>
        <v>0.20506043432469032</v>
      </c>
      <c r="V116" s="216">
        <f>'Cuadro Gral'!AV116</f>
        <v>0.20893462697814619</v>
      </c>
      <c r="W116" s="216">
        <f>'Cuadro Gral'!AW116</f>
        <v>0.21577980681562917</v>
      </c>
      <c r="X116" s="216">
        <f>'Cuadro Gral'!AX116</f>
        <v>0.21693773003083658</v>
      </c>
      <c r="Y116" s="216">
        <f>'Cuadro Gral'!AY116</f>
        <v>0.22093054453605007</v>
      </c>
      <c r="Z116" s="216">
        <f>'Cuadro Gral'!AZ116</f>
        <v>0.22453857245854361</v>
      </c>
      <c r="AA116" s="216">
        <f>'Cuadro Gral'!BA116</f>
        <v>0.22818610923803101</v>
      </c>
      <c r="AB116" s="12"/>
      <c r="AC116" s="12"/>
      <c r="AD116" s="12"/>
      <c r="AE116" s="12"/>
      <c r="AF116" s="12"/>
      <c r="AG116" s="12"/>
    </row>
    <row r="117" spans="1:33" ht="15.75" customHeight="1" x14ac:dyDescent="0.25">
      <c r="A117" s="151"/>
      <c r="B117" s="15" t="s">
        <v>63</v>
      </c>
      <c r="C117" s="216">
        <f>'Cuadro Gral'!AI117</f>
        <v>4.0036435728446659E-2</v>
      </c>
      <c r="D117" s="216">
        <f>'Cuadro Gral'!AJ117</f>
        <v>3.685971080783576E-2</v>
      </c>
      <c r="E117" s="216">
        <f>'Cuadro Gral'!AK117</f>
        <v>3.6065446348762194E-2</v>
      </c>
      <c r="F117" s="216">
        <f>'Cuadro Gral'!AL117</f>
        <v>3.7010504069991311E-2</v>
      </c>
      <c r="G117" s="216">
        <f>'Cuadro Gral'!AM117</f>
        <v>4.0014751982297619E-2</v>
      </c>
      <c r="H117" s="216">
        <f>'Cuadro Gral'!AN117</f>
        <v>4.2051377948154556E-2</v>
      </c>
      <c r="I117" s="216">
        <f>'Cuadro Gral'!AO117</f>
        <v>3.8573933372296899E-2</v>
      </c>
      <c r="J117" s="309"/>
      <c r="K117" s="15" t="s">
        <v>63</v>
      </c>
      <c r="L117" s="216">
        <f>'Cuadro Gral'!AO117</f>
        <v>3.8573933372296899E-2</v>
      </c>
      <c r="M117" s="216">
        <f>'Cuadro Gral'!AP117</f>
        <v>3.8286929287705086E-2</v>
      </c>
      <c r="N117" s="216">
        <f>'Cuadro Gral'!AQ117</f>
        <v>4.0561819401904183E-2</v>
      </c>
      <c r="O117" s="216">
        <f>'Cuadro Gral'!AR117</f>
        <v>3.8591787332185448E-2</v>
      </c>
      <c r="P117" s="216">
        <f>'Cuadro Gral'!AS117</f>
        <v>3.9144637348012823E-2</v>
      </c>
      <c r="Q117" s="216">
        <f>'Cuadro Gral'!AT117</f>
        <v>4.1514486096484352E-2</v>
      </c>
      <c r="R117" s="216">
        <f>'Cuadro Gral'!AU117</f>
        <v>4.3447514920507545E-2</v>
      </c>
      <c r="S117" s="216"/>
      <c r="T117" s="15" t="s">
        <v>63</v>
      </c>
      <c r="U117" s="216">
        <f>'Cuadro Gral'!AU117</f>
        <v>4.3447514920507545E-2</v>
      </c>
      <c r="V117" s="216">
        <f>'Cuadro Gral'!AV117</f>
        <v>4.0194046721929166E-2</v>
      </c>
      <c r="W117" s="216">
        <f>'Cuadro Gral'!AW117</f>
        <v>4.2997396900064745E-2</v>
      </c>
      <c r="X117" s="216">
        <f>'Cuadro Gral'!AX117</f>
        <v>4.5724327729699261E-2</v>
      </c>
      <c r="Y117" s="216">
        <f>'Cuadro Gral'!AY117</f>
        <v>4.539652971816896E-2</v>
      </c>
      <c r="Z117" s="216">
        <f>'Cuadro Gral'!AZ117</f>
        <v>4.6723143475126169E-2</v>
      </c>
      <c r="AA117" s="216">
        <f>'Cuadro Gral'!BA117</f>
        <v>4.5795684423465946E-2</v>
      </c>
      <c r="AB117" s="12"/>
      <c r="AC117" s="12"/>
      <c r="AD117" s="12"/>
      <c r="AE117" s="12"/>
      <c r="AF117" s="12"/>
      <c r="AG117" s="12"/>
    </row>
    <row r="118" spans="1:33" ht="15.75" customHeight="1" x14ac:dyDescent="0.25">
      <c r="A118" s="151"/>
      <c r="B118" s="15" t="s">
        <v>3</v>
      </c>
      <c r="C118" s="216">
        <f>'Cuadro Gral'!AI118</f>
        <v>8.0158602582650167E-3</v>
      </c>
      <c r="D118" s="216">
        <f>'Cuadro Gral'!AJ118</f>
        <v>8.5282833356488657E-3</v>
      </c>
      <c r="E118" s="216">
        <f>'Cuadro Gral'!AK118</f>
        <v>8.5499980568186241E-3</v>
      </c>
      <c r="F118" s="216">
        <f>'Cuadro Gral'!AL118</f>
        <v>8.7847337267509019E-3</v>
      </c>
      <c r="G118" s="216">
        <f>'Cuadro Gral'!AM118</f>
        <v>9.1780798953950346E-3</v>
      </c>
      <c r="H118" s="216">
        <f>'Cuadro Gral'!AN118</f>
        <v>9.2096958930366277E-3</v>
      </c>
      <c r="I118" s="216">
        <f>'Cuadro Gral'!AO118</f>
        <v>9.4104417432991291E-3</v>
      </c>
      <c r="J118" s="309"/>
      <c r="K118" s="15" t="s">
        <v>3</v>
      </c>
      <c r="L118" s="216">
        <f>'Cuadro Gral'!AO118</f>
        <v>9.4104417432991291E-3</v>
      </c>
      <c r="M118" s="216">
        <f>'Cuadro Gral'!AP118</f>
        <v>9.8267390742177406E-3</v>
      </c>
      <c r="N118" s="216">
        <f>'Cuadro Gral'!AQ118</f>
        <v>9.9793370584209794E-3</v>
      </c>
      <c r="O118" s="216">
        <f>'Cuadro Gral'!AR118</f>
        <v>1.0222947944926966E-2</v>
      </c>
      <c r="P118" s="216">
        <f>'Cuadro Gral'!AS118</f>
        <v>1.0604319157945678E-2</v>
      </c>
      <c r="Q118" s="216">
        <f>'Cuadro Gral'!AT118</f>
        <v>1.2155773151986377E-2</v>
      </c>
      <c r="R118" s="216">
        <f>'Cuadro Gral'!AU118</f>
        <v>1.2683685239981944E-2</v>
      </c>
      <c r="S118" s="216"/>
      <c r="T118" s="15" t="s">
        <v>3</v>
      </c>
      <c r="U118" s="216">
        <f>'Cuadro Gral'!AU118</f>
        <v>1.2683685239981944E-2</v>
      </c>
      <c r="V118" s="216">
        <f>'Cuadro Gral'!AV118</f>
        <v>1.3041635267520724E-2</v>
      </c>
      <c r="W118" s="216">
        <f>'Cuadro Gral'!AW118</f>
        <v>1.3905222496773654E-2</v>
      </c>
      <c r="X118" s="216">
        <f>'Cuadro Gral'!AX118</f>
        <v>1.4643224244835704E-2</v>
      </c>
      <c r="Y118" s="216">
        <f>'Cuadro Gral'!AY118</f>
        <v>1.6205380584972843E-2</v>
      </c>
      <c r="Z118" s="216">
        <f>'Cuadro Gral'!AZ118</f>
        <v>1.7346791636625811E-2</v>
      </c>
      <c r="AA118" s="216">
        <f>'Cuadro Gral'!BA118</f>
        <v>1.806136210384356E-2</v>
      </c>
      <c r="AB118" s="12"/>
      <c r="AC118" s="12"/>
      <c r="AD118" s="12"/>
      <c r="AE118" s="12"/>
      <c r="AF118" s="12"/>
      <c r="AG118" s="12"/>
    </row>
    <row r="119" spans="1:33" ht="15.75" customHeight="1" x14ac:dyDescent="0.25">
      <c r="A119" s="151"/>
      <c r="B119" s="14" t="s">
        <v>231</v>
      </c>
      <c r="C119" s="216">
        <f>'Cuadro Gral'!AI119</f>
        <v>0.5500187536837593</v>
      </c>
      <c r="D119" s="216">
        <f>'Cuadro Gral'!AJ119</f>
        <v>0.5556208654390784</v>
      </c>
      <c r="E119" s="216">
        <f>'Cuadro Gral'!AK119</f>
        <v>0.54916248882670704</v>
      </c>
      <c r="F119" s="216">
        <f>'Cuadro Gral'!AL119</f>
        <v>0.54373113879162904</v>
      </c>
      <c r="G119" s="216">
        <f>'Cuadro Gral'!AM119</f>
        <v>0.55006453992255211</v>
      </c>
      <c r="H119" s="216">
        <f>'Cuadro Gral'!AN119</f>
        <v>0.54937939739604025</v>
      </c>
      <c r="I119" s="216">
        <f>'Cuadro Gral'!AO119</f>
        <v>0.54923096272074212</v>
      </c>
      <c r="J119" s="309"/>
      <c r="K119" s="14" t="s">
        <v>231</v>
      </c>
      <c r="L119" s="216">
        <f>'Cuadro Gral'!AO119</f>
        <v>0.54923096272074212</v>
      </c>
      <c r="M119" s="216">
        <f>'Cuadro Gral'!AP119</f>
        <v>0.54573599977013476</v>
      </c>
      <c r="N119" s="216">
        <f>'Cuadro Gral'!AQ119</f>
        <v>0.54885025014782973</v>
      </c>
      <c r="O119" s="216">
        <f>'Cuadro Gral'!AR119</f>
        <v>0.5529604615257544</v>
      </c>
      <c r="P119" s="216">
        <f>'Cuadro Gral'!AS119</f>
        <v>0.55161817191942408</v>
      </c>
      <c r="Q119" s="216">
        <f>'Cuadro Gral'!AT119</f>
        <v>0.5504604629276928</v>
      </c>
      <c r="R119" s="216">
        <f>'Cuadro Gral'!AU119</f>
        <v>0.5453683735392949</v>
      </c>
      <c r="S119" s="216"/>
      <c r="T119" s="14" t="s">
        <v>231</v>
      </c>
      <c r="U119" s="216">
        <f>'Cuadro Gral'!AU119</f>
        <v>0.5453683735392949</v>
      </c>
      <c r="V119" s="216">
        <f>'Cuadro Gral'!AV119</f>
        <v>0.54716465712132634</v>
      </c>
      <c r="W119" s="216">
        <f>'Cuadro Gral'!AW119</f>
        <v>0.54347088800503884</v>
      </c>
      <c r="X119" s="216">
        <f>'Cuadro Gral'!AX119</f>
        <v>0.54053101893298849</v>
      </c>
      <c r="Y119" s="216">
        <f>'Cuadro Gral'!AY119</f>
        <v>0.54110946297637796</v>
      </c>
      <c r="Z119" s="216">
        <f>'Cuadro Gral'!AZ119</f>
        <v>0.50434390771449167</v>
      </c>
      <c r="AA119" s="216">
        <f>'Cuadro Gral'!BA119</f>
        <v>0.53914699932569121</v>
      </c>
      <c r="AB119" s="12"/>
      <c r="AC119" s="12"/>
      <c r="AD119" s="12"/>
      <c r="AE119" s="12"/>
      <c r="AF119" s="12"/>
      <c r="AG119" s="12"/>
    </row>
    <row r="120" spans="1:33" ht="15.75" customHeight="1" x14ac:dyDescent="0.25">
      <c r="A120" s="151"/>
      <c r="B120" s="15" t="s">
        <v>64</v>
      </c>
      <c r="C120" s="216">
        <f>'Cuadro Gral'!AI120</f>
        <v>3.5385522156137814E-2</v>
      </c>
      <c r="D120" s="216">
        <f>'Cuadro Gral'!AJ120</f>
        <v>3.6357418430924111E-2</v>
      </c>
      <c r="E120" s="216">
        <f>'Cuadro Gral'!AK120</f>
        <v>3.5482491935797285E-2</v>
      </c>
      <c r="F120" s="216">
        <f>'Cuadro Gral'!AL120</f>
        <v>3.507625077235809E-2</v>
      </c>
      <c r="G120" s="216">
        <f>'Cuadro Gral'!AM120</f>
        <v>3.6351901832263257E-2</v>
      </c>
      <c r="H120" s="216">
        <f>'Cuadro Gral'!AN120</f>
        <v>3.530383425664041E-2</v>
      </c>
      <c r="I120" s="216">
        <f>'Cuadro Gral'!AO120</f>
        <v>3.4556740080935719E-2</v>
      </c>
      <c r="J120" s="309"/>
      <c r="K120" s="15" t="s">
        <v>64</v>
      </c>
      <c r="L120" s="216">
        <f>'Cuadro Gral'!AO120</f>
        <v>3.4556740080935719E-2</v>
      </c>
      <c r="M120" s="216">
        <f>'Cuadro Gral'!AP120</f>
        <v>3.459471884607649E-2</v>
      </c>
      <c r="N120" s="216">
        <f>'Cuadro Gral'!AQ120</f>
        <v>3.3193587179674577E-2</v>
      </c>
      <c r="O120" s="216">
        <f>'Cuadro Gral'!AR120</f>
        <v>3.2746472161686503E-2</v>
      </c>
      <c r="P120" s="216">
        <f>'Cuadro Gral'!AS120</f>
        <v>3.2623555743754161E-2</v>
      </c>
      <c r="Q120" s="216">
        <f>'Cuadro Gral'!AT120</f>
        <v>3.273656142866746E-2</v>
      </c>
      <c r="R120" s="216">
        <f>'Cuadro Gral'!AU120</f>
        <v>3.1380711169065649E-2</v>
      </c>
      <c r="S120" s="216"/>
      <c r="T120" s="15" t="s">
        <v>64</v>
      </c>
      <c r="U120" s="216">
        <f>'Cuadro Gral'!AU120</f>
        <v>3.1380711169065649E-2</v>
      </c>
      <c r="V120" s="216">
        <f>'Cuadro Gral'!AV120</f>
        <v>3.0345704596834965E-2</v>
      </c>
      <c r="W120" s="216">
        <f>'Cuadro Gral'!AW120</f>
        <v>3.0743887560177416E-2</v>
      </c>
      <c r="X120" s="216">
        <f>'Cuadro Gral'!AX120</f>
        <v>3.0343346927948541E-2</v>
      </c>
      <c r="Y120" s="216">
        <f>'Cuadro Gral'!AY120</f>
        <v>3.1096086254939613E-2</v>
      </c>
      <c r="Z120" s="216">
        <f>'Cuadro Gral'!AZ120</f>
        <v>3.1413121845710164E-2</v>
      </c>
      <c r="AA120" s="216">
        <f>'Cuadro Gral'!BA120</f>
        <v>3.1675657451112608E-2</v>
      </c>
      <c r="AB120" s="12"/>
      <c r="AC120" s="12"/>
      <c r="AD120" s="12"/>
      <c r="AE120" s="12"/>
      <c r="AF120" s="12"/>
      <c r="AG120" s="12"/>
    </row>
    <row r="121" spans="1:33" ht="15.75" customHeight="1" x14ac:dyDescent="0.25">
      <c r="A121" s="151"/>
      <c r="B121" s="223" t="s">
        <v>4</v>
      </c>
      <c r="C121" s="216">
        <f>'Cuadro Gral'!AI121</f>
        <v>0.31851256496811875</v>
      </c>
      <c r="D121" s="216">
        <f>'Cuadro Gral'!AJ121</f>
        <v>0.32465186863451284</v>
      </c>
      <c r="E121" s="216">
        <f>'Cuadro Gral'!AK121</f>
        <v>0.31292021297267886</v>
      </c>
      <c r="F121" s="216">
        <f>'Cuadro Gral'!AL121</f>
        <v>0.31012527872052725</v>
      </c>
      <c r="G121" s="216">
        <f>'Cuadro Gral'!AM121</f>
        <v>0.3108142088411312</v>
      </c>
      <c r="H121" s="216">
        <f>'Cuadro Gral'!AN121</f>
        <v>0.31084671544221343</v>
      </c>
      <c r="I121" s="216">
        <f>'Cuadro Gral'!AO121</f>
        <v>0.31041141090042834</v>
      </c>
      <c r="J121" s="309"/>
      <c r="K121" s="223" t="s">
        <v>4</v>
      </c>
      <c r="L121" s="216">
        <f>'Cuadro Gral'!AO121</f>
        <v>0.31041141090042834</v>
      </c>
      <c r="M121" s="216">
        <f>'Cuadro Gral'!AP121</f>
        <v>0.30947763123868632</v>
      </c>
      <c r="N121" s="216">
        <f>'Cuadro Gral'!AQ121</f>
        <v>0.31147225119758687</v>
      </c>
      <c r="O121" s="216">
        <f>'Cuadro Gral'!AR121</f>
        <v>0.31410944717296413</v>
      </c>
      <c r="P121" s="216">
        <f>'Cuadro Gral'!AS121</f>
        <v>0.3105922206763051</v>
      </c>
      <c r="Q121" s="216">
        <f>'Cuadro Gral'!AT121</f>
        <v>0.3124033700060499</v>
      </c>
      <c r="R121" s="216">
        <f>'Cuadro Gral'!AU121</f>
        <v>0.31723757460253776</v>
      </c>
      <c r="S121" s="216"/>
      <c r="T121" s="223" t="s">
        <v>4</v>
      </c>
      <c r="U121" s="216">
        <f>'Cuadro Gral'!AU121</f>
        <v>0.31723757460253776</v>
      </c>
      <c r="V121" s="216">
        <f>'Cuadro Gral'!AV121</f>
        <v>0.31164280331574984</v>
      </c>
      <c r="W121" s="216">
        <f>'Cuadro Gral'!AW121</f>
        <v>0.3188246849632439</v>
      </c>
      <c r="X121" s="216">
        <f>'Cuadro Gral'!AX121</f>
        <v>0.31664262740807053</v>
      </c>
      <c r="Y121" s="216">
        <f>'Cuadro Gral'!AY121</f>
        <v>0.31782170248485059</v>
      </c>
      <c r="Z121" s="216">
        <f>'Cuadro Gral'!AZ121</f>
        <v>0.31984138428262437</v>
      </c>
      <c r="AA121" s="216">
        <f>'Cuadro Gral'!BA121</f>
        <v>0.31858057990559674</v>
      </c>
      <c r="AB121" s="12"/>
      <c r="AC121" s="12"/>
      <c r="AD121" s="12"/>
      <c r="AE121" s="12"/>
      <c r="AF121" s="12"/>
      <c r="AG121" s="12"/>
    </row>
    <row r="122" spans="1:33" ht="15.75" customHeight="1" x14ac:dyDescent="0.25">
      <c r="A122" s="151"/>
      <c r="B122" s="224" t="s">
        <v>5</v>
      </c>
      <c r="C122" s="318">
        <f>'Cuadro Gral'!AI122</f>
        <v>0.19612066655950275</v>
      </c>
      <c r="D122" s="318">
        <f>'Cuadro Gral'!AJ122</f>
        <v>0.1946115783736414</v>
      </c>
      <c r="E122" s="318">
        <f>'Cuadro Gral'!AK122</f>
        <v>0.20075978391823093</v>
      </c>
      <c r="F122" s="318">
        <f>'Cuadro Gral'!AL122</f>
        <v>0.19852960929874364</v>
      </c>
      <c r="G122" s="318">
        <f>'Cuadro Gral'!AM122</f>
        <v>0.20289842924915763</v>
      </c>
      <c r="H122" s="318">
        <f>'Cuadro Gral'!AN122</f>
        <v>0.20322884769718644</v>
      </c>
      <c r="I122" s="318">
        <f>'Cuadro Gral'!AO122</f>
        <v>0.2042628117393781</v>
      </c>
      <c r="J122" s="309"/>
      <c r="K122" s="224" t="s">
        <v>5</v>
      </c>
      <c r="L122" s="318">
        <f>'Cuadro Gral'!AO122</f>
        <v>0.2042628117393781</v>
      </c>
      <c r="M122" s="318">
        <f>'Cuadro Gral'!AP122</f>
        <v>0.20166364968537195</v>
      </c>
      <c r="N122" s="318">
        <f>'Cuadro Gral'!AQ122</f>
        <v>0.20418441177056826</v>
      </c>
      <c r="O122" s="318">
        <f>'Cuadro Gral'!AR122</f>
        <v>0.20610454219110369</v>
      </c>
      <c r="P122" s="318">
        <f>'Cuadro Gral'!AS122</f>
        <v>0.20840239549936482</v>
      </c>
      <c r="Q122" s="318">
        <f>'Cuadro Gral'!AT122</f>
        <v>0.20532053149297541</v>
      </c>
      <c r="R122" s="318">
        <f>'Cuadro Gral'!AU122</f>
        <v>0.19675008776769146</v>
      </c>
      <c r="S122" s="216"/>
      <c r="T122" s="224" t="s">
        <v>5</v>
      </c>
      <c r="U122" s="318">
        <f>'Cuadro Gral'!AU122</f>
        <v>0.19675008776769146</v>
      </c>
      <c r="V122" s="318">
        <f>'Cuadro Gral'!AV122</f>
        <v>0.20517614920874153</v>
      </c>
      <c r="W122" s="318">
        <f>'Cuadro Gral'!AW122</f>
        <v>0.19390231548161754</v>
      </c>
      <c r="X122" s="318">
        <f>'Cuadro Gral'!AX122</f>
        <v>0.19354504459696939</v>
      </c>
      <c r="Y122" s="318">
        <f>'Cuadro Gral'!AY122</f>
        <v>0.19219167423658781</v>
      </c>
      <c r="Z122" s="318">
        <f>'Cuadro Gral'!AZ122</f>
        <v>0.15308940158615716</v>
      </c>
      <c r="AA122" s="318">
        <f>'Cuadro Gral'!BA122</f>
        <v>0.1888907619689818</v>
      </c>
      <c r="AB122" s="12"/>
      <c r="AC122" s="12"/>
      <c r="AD122" s="12"/>
      <c r="AE122" s="12"/>
      <c r="AF122" s="12"/>
      <c r="AG122" s="12"/>
    </row>
    <row r="123" spans="1:33" ht="15.75" customHeight="1" x14ac:dyDescent="0.25">
      <c r="A123" s="151"/>
      <c r="B123" s="12"/>
      <c r="C123" s="12"/>
      <c r="D123" s="12"/>
      <c r="E123" s="12"/>
      <c r="F123" s="12"/>
      <c r="G123" s="12"/>
      <c r="H123" s="12"/>
      <c r="I123" s="12"/>
      <c r="J123" s="6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</row>
    <row r="124" spans="1:33" ht="15.75" customHeight="1" x14ac:dyDescent="0.25">
      <c r="A124" s="151"/>
      <c r="B124" s="8" t="s">
        <v>274</v>
      </c>
      <c r="C124" s="43"/>
      <c r="D124" s="43"/>
      <c r="E124" s="43"/>
      <c r="F124" s="43"/>
      <c r="G124" s="43"/>
      <c r="H124" s="43"/>
      <c r="I124" s="43"/>
      <c r="J124" s="121"/>
      <c r="K124" s="8" t="s">
        <v>274</v>
      </c>
      <c r="L124" s="8"/>
      <c r="M124" s="43"/>
      <c r="N124" s="43"/>
      <c r="O124" s="8"/>
      <c r="P124" s="8"/>
      <c r="Q124" s="8"/>
      <c r="R124" s="8"/>
      <c r="S124" s="8"/>
      <c r="T124" s="8" t="s">
        <v>274</v>
      </c>
      <c r="U124" s="8"/>
      <c r="V124" s="8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</row>
    <row r="125" spans="1:33" ht="15.75" customHeight="1" x14ac:dyDescent="0.25">
      <c r="A125" s="151"/>
      <c r="B125" s="9"/>
      <c r="C125" s="10">
        <v>1952</v>
      </c>
      <c r="D125" s="10">
        <v>1953</v>
      </c>
      <c r="E125" s="10">
        <v>1954</v>
      </c>
      <c r="F125" s="10">
        <v>1955</v>
      </c>
      <c r="G125" s="10">
        <v>1956</v>
      </c>
      <c r="H125" s="10">
        <v>1957</v>
      </c>
      <c r="I125" s="10">
        <v>1958</v>
      </c>
      <c r="J125" s="156"/>
      <c r="K125" s="9"/>
      <c r="L125" s="10">
        <v>1958</v>
      </c>
      <c r="M125" s="10">
        <v>1959</v>
      </c>
      <c r="N125" s="10">
        <v>1960</v>
      </c>
      <c r="O125" s="10">
        <v>1961</v>
      </c>
      <c r="P125" s="10">
        <v>1962</v>
      </c>
      <c r="Q125" s="10">
        <v>1963</v>
      </c>
      <c r="R125" s="10">
        <v>1964</v>
      </c>
      <c r="S125" s="21"/>
      <c r="T125" s="10"/>
      <c r="U125" s="10">
        <v>1964</v>
      </c>
      <c r="V125" s="10">
        <v>1965</v>
      </c>
      <c r="W125" s="10">
        <v>1966</v>
      </c>
      <c r="X125" s="10">
        <v>1967</v>
      </c>
      <c r="Y125" s="10">
        <v>1968</v>
      </c>
      <c r="Z125" s="10">
        <v>1969</v>
      </c>
      <c r="AA125" s="10">
        <v>1970</v>
      </c>
      <c r="AB125" s="12"/>
      <c r="AC125" s="12"/>
      <c r="AD125" s="12"/>
      <c r="AE125" s="12"/>
      <c r="AF125" s="12"/>
      <c r="AG125" s="12"/>
    </row>
    <row r="126" spans="1:33" ht="15.75" customHeight="1" x14ac:dyDescent="0.25">
      <c r="A126" s="151"/>
      <c r="B126" s="36" t="s">
        <v>108</v>
      </c>
      <c r="C126" s="45">
        <f>'Cuadro Gral'!AI126</f>
        <v>100.9</v>
      </c>
      <c r="D126" s="45">
        <f>'Cuadro Gral'!AJ126</f>
        <v>110.3</v>
      </c>
      <c r="E126" s="45">
        <f>'Cuadro Gral'!AK126</f>
        <v>134.9</v>
      </c>
      <c r="F126" s="45">
        <f>'Cuadro Gral'!AL126</f>
        <v>154</v>
      </c>
      <c r="G126" s="45">
        <f>'Cuadro Gral'!AM126</f>
        <v>149.80000000000001</v>
      </c>
      <c r="H126" s="45">
        <f>'Cuadro Gral'!AN126</f>
        <v>166.8</v>
      </c>
      <c r="I126" s="45">
        <f>'Cuadro Gral'!AO126</f>
        <v>184.5</v>
      </c>
      <c r="J126" s="79"/>
      <c r="K126" s="36" t="s">
        <v>108</v>
      </c>
      <c r="L126" s="45">
        <f>'Cuadro Gral'!AO126</f>
        <v>184.5</v>
      </c>
      <c r="M126" s="45">
        <f>'Cuadro Gral'!AP126</f>
        <v>167.4</v>
      </c>
      <c r="N126" s="45">
        <f>'Cuadro Gral'!AQ126</f>
        <v>180.2</v>
      </c>
      <c r="O126" s="45">
        <f>'Cuadro Gral'!AR126</f>
        <v>194.8</v>
      </c>
      <c r="P126" s="45">
        <f>'Cuadro Gral'!AS126</f>
        <v>204.2</v>
      </c>
      <c r="Q126" s="45">
        <f>'Cuadro Gral'!AT126</f>
        <v>219.8</v>
      </c>
      <c r="R126" s="45">
        <f>'Cuadro Gral'!AU126</f>
        <v>239.8</v>
      </c>
      <c r="S126" s="45"/>
      <c r="T126" s="36" t="s">
        <v>108</v>
      </c>
      <c r="U126" s="45">
        <f>'Cuadro Gral'!AU126</f>
        <v>239.8</v>
      </c>
      <c r="V126" s="45">
        <f>'Cuadro Gral'!AV126</f>
        <v>255</v>
      </c>
      <c r="W126" s="45">
        <f>'Cuadro Gral'!AW126</f>
        <v>264.89999999999998</v>
      </c>
      <c r="X126" s="45">
        <f>'Cuadro Gral'!AX126</f>
        <v>267.5</v>
      </c>
      <c r="Y126" s="45">
        <f>'Cuadro Gral'!AY126</f>
        <v>277.39999999999998</v>
      </c>
      <c r="Z126" s="45">
        <f>'Cuadro Gral'!AZ126</f>
        <v>265.7</v>
      </c>
      <c r="AA126" s="45">
        <f>'Cuadro Gral'!BA126</f>
        <v>275.89999999999998</v>
      </c>
      <c r="AB126" s="12"/>
      <c r="AC126" s="12"/>
      <c r="AD126" s="12"/>
      <c r="AE126" s="12"/>
      <c r="AF126" s="12"/>
      <c r="AG126" s="12"/>
    </row>
    <row r="127" spans="1:33" ht="15.75" customHeight="1" x14ac:dyDescent="0.25">
      <c r="A127" s="151"/>
      <c r="B127" s="3" t="s">
        <v>115</v>
      </c>
      <c r="C127" s="115">
        <f>'Cuadro Gral'!AI127</f>
        <v>10730.401</v>
      </c>
      <c r="D127" s="115">
        <f>'Cuadro Gral'!AJ127</f>
        <v>11681.569</v>
      </c>
      <c r="E127" s="115">
        <f>'Cuadro Gral'!AK127</f>
        <v>13012.659</v>
      </c>
      <c r="F127" s="115">
        <f>'Cuadro Gral'!AL127</f>
        <v>14002.1</v>
      </c>
      <c r="G127" s="115">
        <f>'Cuadro Gral'!AM127</f>
        <v>10678.633</v>
      </c>
      <c r="H127" s="115">
        <f>'Cuadro Gral'!AN127</f>
        <v>14597.267</v>
      </c>
      <c r="I127" s="115">
        <f>'Cuadro Gral'!AO127</f>
        <v>16251.763000000001</v>
      </c>
      <c r="J127" s="116"/>
      <c r="K127" s="3" t="s">
        <v>115</v>
      </c>
      <c r="L127" s="115">
        <f>'Cuadro Gral'!AO127</f>
        <v>16251.763000000001</v>
      </c>
      <c r="M127" s="115">
        <f>'Cuadro Gral'!AP127</f>
        <v>17764.923999999999</v>
      </c>
      <c r="N127" s="115">
        <f>'Cuadro Gral'!AQ127</f>
        <v>19541.550999999999</v>
      </c>
      <c r="O127" s="115">
        <f>'Cuadro Gral'!AR127</f>
        <v>19167.98</v>
      </c>
      <c r="P127" s="115">
        <f>'Cuadro Gral'!AS127</f>
        <v>21115.607</v>
      </c>
      <c r="Q127" s="115">
        <f>'Cuadro Gral'!AT127</f>
        <v>22326.991999999998</v>
      </c>
      <c r="R127" s="115">
        <f>'Cuadro Gral'!AU127</f>
        <v>26989.608</v>
      </c>
      <c r="S127" s="115"/>
      <c r="T127" s="3" t="s">
        <v>115</v>
      </c>
      <c r="U127" s="45">
        <f>'Cuadro Gral'!AU127</f>
        <v>26989.608</v>
      </c>
      <c r="V127" s="45">
        <f>'Cuadro Gral'!AV127</f>
        <v>30955.683000000001</v>
      </c>
      <c r="W127" s="45">
        <f>'Cuadro Gral'!AW127</f>
        <v>32228.628000000001</v>
      </c>
      <c r="X127" s="45">
        <f>'Cuadro Gral'!AX127</f>
        <v>32106.858</v>
      </c>
      <c r="Y127" s="45">
        <f>'Cuadro Gral'!AY127</f>
        <v>31683.237000000001</v>
      </c>
      <c r="Z127" s="45">
        <f>'Cuadro Gral'!AZ127</f>
        <v>32445.8</v>
      </c>
      <c r="AA127" s="45">
        <f>'Cuadro Gral'!BA127</f>
        <v>34651.421999999999</v>
      </c>
      <c r="AB127" s="12"/>
      <c r="AC127" s="12"/>
      <c r="AD127" s="12"/>
      <c r="AE127" s="12"/>
      <c r="AF127" s="12"/>
      <c r="AG127" s="12"/>
    </row>
    <row r="128" spans="1:33" ht="15.75" customHeight="1" x14ac:dyDescent="0.25">
      <c r="A128" s="151"/>
      <c r="B128" s="3" t="s">
        <v>114</v>
      </c>
      <c r="C128" s="45">
        <f>'Cuadro Gral'!AI128</f>
        <v>244.5</v>
      </c>
      <c r="D128" s="45">
        <f>'Cuadro Gral'!AJ128</f>
        <v>298.68700000000001</v>
      </c>
      <c r="E128" s="45">
        <f>'Cuadro Gral'!AK128</f>
        <v>399.45800000000003</v>
      </c>
      <c r="F128" s="45">
        <f>'Cuadro Gral'!AL128</f>
        <v>448.90800000000002</v>
      </c>
      <c r="G128" s="45">
        <f>'Cuadro Gral'!AM128</f>
        <v>432.05799999999999</v>
      </c>
      <c r="H128" s="45">
        <f>'Cuadro Gral'!AN128</f>
        <v>410.43900000000002</v>
      </c>
      <c r="I128" s="45">
        <f>'Cuadro Gral'!AO128</f>
        <v>509.524</v>
      </c>
      <c r="J128" s="79"/>
      <c r="K128" s="3" t="s">
        <v>114</v>
      </c>
      <c r="L128" s="45">
        <f>'Cuadro Gral'!AO128</f>
        <v>509.524</v>
      </c>
      <c r="M128" s="45">
        <f>'Cuadro Gral'!AP128</f>
        <v>481.39800000000002</v>
      </c>
      <c r="N128" s="45">
        <f>'Cuadro Gral'!AQ128</f>
        <v>528.17499999999995</v>
      </c>
      <c r="O128" s="45">
        <f>'Cuadro Gral'!AR128</f>
        <v>723.34</v>
      </c>
      <c r="P128" s="45">
        <f>'Cuadro Gral'!AS128</f>
        <v>655.60799999999995</v>
      </c>
      <c r="Q128" s="45">
        <f>'Cuadro Gral'!AT128</f>
        <v>677.28</v>
      </c>
      <c r="R128" s="45">
        <f>'Cuadro Gral'!AU128</f>
        <v>891.52599999999995</v>
      </c>
      <c r="S128" s="45"/>
      <c r="T128" s="3" t="s">
        <v>114</v>
      </c>
      <c r="U128" s="45">
        <f>'Cuadro Gral'!AU128</f>
        <v>891.52599999999995</v>
      </c>
      <c r="V128" s="45">
        <f>'Cuadro Gral'!AV128</f>
        <v>859.58399999999995</v>
      </c>
      <c r="W128" s="45">
        <f>'Cuadro Gral'!AW128</f>
        <v>1013.169</v>
      </c>
      <c r="X128" s="45">
        <f>'Cuadro Gral'!AX128</f>
        <v>980.16899999999998</v>
      </c>
      <c r="Y128" s="45">
        <f>'Cuadro Gral'!AY128</f>
        <v>856.93899999999996</v>
      </c>
      <c r="Z128" s="45">
        <f>'Cuadro Gral'!AZ128</f>
        <v>834.59699999999998</v>
      </c>
      <c r="AA128" s="45">
        <f>'Cuadro Gral'!BA128</f>
        <v>925.04200000000003</v>
      </c>
      <c r="AB128" s="12"/>
      <c r="AC128" s="12"/>
      <c r="AD128" s="12"/>
      <c r="AE128" s="12"/>
      <c r="AF128" s="12"/>
      <c r="AG128" s="12"/>
    </row>
    <row r="129" spans="1:33" ht="15.75" customHeight="1" x14ac:dyDescent="0.25">
      <c r="A129" s="151"/>
      <c r="B129" s="3" t="s">
        <v>113</v>
      </c>
      <c r="C129" s="45">
        <f>'Cuadro Gral'!AI129</f>
        <v>70.837000000000003</v>
      </c>
      <c r="D129" s="45">
        <f>'Cuadro Gral'!AJ129</f>
        <v>87.635999999999996</v>
      </c>
      <c r="E129" s="45">
        <f>'Cuadro Gral'!AK129</f>
        <v>84.900999999999996</v>
      </c>
      <c r="F129" s="45">
        <f>'Cuadro Gral'!AL129</f>
        <v>93</v>
      </c>
      <c r="G129" s="45">
        <f>'Cuadro Gral'!AM129</f>
        <v>88.337999999999994</v>
      </c>
      <c r="H129" s="45">
        <f>'Cuadro Gral'!AN129</f>
        <v>97.292000000000002</v>
      </c>
      <c r="I129" s="45">
        <f>'Cuadro Gral'!AO129</f>
        <v>121.675</v>
      </c>
      <c r="J129" s="79"/>
      <c r="K129" s="3" t="s">
        <v>113</v>
      </c>
      <c r="L129" s="45">
        <f>'Cuadro Gral'!AO129</f>
        <v>121.675</v>
      </c>
      <c r="M129" s="45">
        <f>'Cuadro Gral'!AP129</f>
        <v>97.558000000000007</v>
      </c>
      <c r="N129" s="45">
        <f>'Cuadro Gral'!AQ129</f>
        <v>124.285</v>
      </c>
      <c r="O129" s="45">
        <f>'Cuadro Gral'!AR129</f>
        <v>126.616</v>
      </c>
      <c r="P129" s="45">
        <f>'Cuadro Gral'!AS129</f>
        <v>139.79400000000001</v>
      </c>
      <c r="Q129" s="45">
        <f>'Cuadro Gral'!AT129</f>
        <v>137.06899999999999</v>
      </c>
      <c r="R129" s="45">
        <f>'Cuadro Gral'!AU129</f>
        <v>156.477</v>
      </c>
      <c r="S129" s="45"/>
      <c r="T129" s="3" t="s">
        <v>113</v>
      </c>
      <c r="U129" s="45">
        <f>'Cuadro Gral'!AU129</f>
        <v>156.477</v>
      </c>
      <c r="V129" s="45">
        <f>'Cuadro Gral'!AV129</f>
        <v>162.149</v>
      </c>
      <c r="W129" s="45">
        <f>'Cuadro Gral'!AW129</f>
        <v>183.005</v>
      </c>
      <c r="X129" s="45">
        <f>'Cuadro Gral'!AX129</f>
        <v>224.505</v>
      </c>
      <c r="Y129" s="45">
        <f>'Cuadro Gral'!AY129</f>
        <v>212.65600000000001</v>
      </c>
      <c r="Z129" s="45">
        <f>'Cuadro Gral'!AZ129</f>
        <v>172.73400000000001</v>
      </c>
      <c r="AA129" s="45">
        <f>'Cuadro Gral'!BA129</f>
        <v>185.29300000000001</v>
      </c>
      <c r="AB129" s="12"/>
      <c r="AC129" s="12"/>
      <c r="AD129" s="12"/>
      <c r="AE129" s="12"/>
      <c r="AF129" s="12"/>
      <c r="AG129" s="12"/>
    </row>
    <row r="130" spans="1:33" ht="15.75" customHeight="1" x14ac:dyDescent="0.25">
      <c r="A130" s="151"/>
      <c r="B130" s="3" t="s">
        <v>109</v>
      </c>
      <c r="C130" s="13"/>
      <c r="D130" s="13"/>
      <c r="E130" s="13"/>
      <c r="F130" s="13"/>
      <c r="G130" s="13"/>
      <c r="H130" s="13"/>
      <c r="I130" s="13"/>
      <c r="J130" s="94"/>
      <c r="K130" s="3" t="s">
        <v>109</v>
      </c>
      <c r="L130" s="13"/>
      <c r="M130" s="13"/>
      <c r="N130" s="13"/>
      <c r="O130" s="13"/>
      <c r="P130" s="13"/>
      <c r="Q130" s="13"/>
      <c r="R130" s="13"/>
      <c r="S130" s="138"/>
      <c r="T130" s="3" t="s">
        <v>109</v>
      </c>
      <c r="U130" s="45"/>
      <c r="V130" s="45"/>
      <c r="W130" s="45"/>
      <c r="X130" s="45"/>
      <c r="Y130" s="45"/>
      <c r="Z130" s="45"/>
      <c r="AA130" s="45"/>
      <c r="AB130" s="12"/>
      <c r="AC130" s="12"/>
      <c r="AD130" s="12"/>
      <c r="AE130" s="12"/>
      <c r="AF130" s="12"/>
      <c r="AG130" s="12"/>
    </row>
    <row r="131" spans="1:33" ht="15.75" customHeight="1" x14ac:dyDescent="0.25">
      <c r="A131" s="151"/>
      <c r="B131" s="14" t="s">
        <v>112</v>
      </c>
      <c r="C131" s="45">
        <f>'Cuadro Gral'!AI131</f>
        <v>4235.665</v>
      </c>
      <c r="D131" s="45">
        <f>'Cuadro Gral'!AJ131</f>
        <v>4856.7</v>
      </c>
      <c r="E131" s="45">
        <f>'Cuadro Gral'!AK131</f>
        <v>5252.7790000000005</v>
      </c>
      <c r="F131" s="45">
        <f>'Cuadro Gral'!AL131</f>
        <v>5371.4129999999996</v>
      </c>
      <c r="G131" s="45">
        <f>'Cuadro Gral'!AM131</f>
        <v>5459.5889999999999</v>
      </c>
      <c r="H131" s="45">
        <f>'Cuadro Gral'!AN131</f>
        <v>5391.8</v>
      </c>
      <c r="I131" s="45">
        <f>'Cuadro Gral'!AO131</f>
        <v>6371.52</v>
      </c>
      <c r="J131" s="79"/>
      <c r="K131" s="14" t="s">
        <v>112</v>
      </c>
      <c r="L131" s="45">
        <f>'Cuadro Gral'!AO131</f>
        <v>6371.52</v>
      </c>
      <c r="M131" s="45">
        <f>'Cuadro Gral'!AP131</f>
        <v>6324.018</v>
      </c>
      <c r="N131" s="45">
        <f>'Cuadro Gral'!AQ131</f>
        <v>5558.4290000000001</v>
      </c>
      <c r="O131" s="45">
        <f>'Cuadro Gral'!AR131</f>
        <v>6287.7470000000003</v>
      </c>
      <c r="P131" s="45">
        <f>'Cuadro Gral'!AS131</f>
        <v>6371.7039999999997</v>
      </c>
      <c r="Q131" s="45">
        <f>'Cuadro Gral'!AT131</f>
        <v>6963.0770000000002</v>
      </c>
      <c r="R131" s="45">
        <f>'Cuadro Gral'!AU131</f>
        <v>7460.6270000000004</v>
      </c>
      <c r="S131" s="45"/>
      <c r="T131" s="14" t="s">
        <v>112</v>
      </c>
      <c r="U131" s="45">
        <f>'Cuadro Gral'!AU131</f>
        <v>7460.6270000000004</v>
      </c>
      <c r="V131" s="45">
        <f>'Cuadro Gral'!AV131</f>
        <v>7718.3710000000001</v>
      </c>
      <c r="W131" s="45">
        <f>'Cuadro Gral'!AW131</f>
        <v>8286.9349999999995</v>
      </c>
      <c r="X131" s="45">
        <f>'Cuadro Gral'!AX131</f>
        <v>7610.9319999999998</v>
      </c>
      <c r="Y131" s="45">
        <f>'Cuadro Gral'!AY131</f>
        <v>7675.8450000000003</v>
      </c>
      <c r="Z131" s="45">
        <f>'Cuadro Gral'!AZ131</f>
        <v>7103.509</v>
      </c>
      <c r="AA131" s="45">
        <f>'Cuadro Gral'!BA131</f>
        <v>7439.6840000000002</v>
      </c>
      <c r="AB131" s="12"/>
      <c r="AC131" s="12"/>
      <c r="AD131" s="12"/>
      <c r="AE131" s="12"/>
      <c r="AF131" s="12"/>
      <c r="AG131" s="12"/>
    </row>
    <row r="132" spans="1:33" ht="15.75" customHeight="1" x14ac:dyDescent="0.25">
      <c r="A132" s="151"/>
      <c r="B132" s="14" t="s">
        <v>110</v>
      </c>
      <c r="C132" s="45">
        <f>'Cuadro Gral'!AI132</f>
        <v>755.93560869426642</v>
      </c>
      <c r="D132" s="45">
        <f>'Cuadro Gral'!AJ132</f>
        <v>766.33001832520017</v>
      </c>
      <c r="E132" s="45">
        <f>'Cuadro Gral'!AK132</f>
        <v>854.33577159823403</v>
      </c>
      <c r="F132" s="45">
        <f>'Cuadro Gral'!AL132</f>
        <v>835.92157221945138</v>
      </c>
      <c r="G132" s="45">
        <f>'Cuadro Gral'!AM132</f>
        <v>802.58349117488513</v>
      </c>
      <c r="H132" s="45">
        <f>'Cuadro Gral'!AN132</f>
        <v>834.60031900293041</v>
      </c>
      <c r="I132" s="45">
        <f>'Cuadro Gral'!AO132</f>
        <v>828.17742077243736</v>
      </c>
      <c r="J132" s="79"/>
      <c r="K132" s="14" t="s">
        <v>110</v>
      </c>
      <c r="L132" s="45">
        <f>'Cuadro Gral'!AO132</f>
        <v>828.17742077243736</v>
      </c>
      <c r="M132" s="45">
        <f>'Cuadro Gral'!AP132</f>
        <v>879.70242968947912</v>
      </c>
      <c r="N132" s="45">
        <f>'Cuadro Gral'!AQ132</f>
        <v>975.05644130742701</v>
      </c>
      <c r="O132" s="45">
        <f>'Cuadro Gral'!AR132</f>
        <v>993.37743710107929</v>
      </c>
      <c r="P132" s="45">
        <f>'Cuadro Gral'!AS132</f>
        <v>994.60976216095412</v>
      </c>
      <c r="Q132" s="45">
        <f>'Cuadro Gral'!AT132</f>
        <v>986.66164398296905</v>
      </c>
      <c r="R132" s="45">
        <f>'Cuadro Gral'!AU132</f>
        <v>1133.1548943540538</v>
      </c>
      <c r="S132" s="45"/>
      <c r="T132" s="14" t="s">
        <v>110</v>
      </c>
      <c r="U132" s="45">
        <f>'Cuadro Gral'!AU132</f>
        <v>1133.1548943540538</v>
      </c>
      <c r="V132" s="45">
        <f>'Cuadro Gral'!AV132</f>
        <v>1157.8066148932205</v>
      </c>
      <c r="W132" s="45">
        <f>'Cuadro Gral'!AW132</f>
        <v>1118.8074963783351</v>
      </c>
      <c r="X132" s="45">
        <f>'Cuadro Gral'!AX132</f>
        <v>1130.3844259809443</v>
      </c>
      <c r="Y132" s="45">
        <f>'Cuadro Gral'!AY132</f>
        <v>1180.5635731310365</v>
      </c>
      <c r="Z132" s="45">
        <f>'Cuadro Gral'!AZ132</f>
        <v>1184.0477713197802</v>
      </c>
      <c r="AA132" s="45">
        <f>'Cuadro Gral'!BA132</f>
        <v>1193.5162837561379</v>
      </c>
      <c r="AB132" s="12"/>
      <c r="AC132" s="12"/>
      <c r="AD132" s="12"/>
      <c r="AE132" s="12"/>
      <c r="AF132" s="12"/>
      <c r="AG132" s="12"/>
    </row>
    <row r="133" spans="1:33" ht="15.75" customHeight="1" x14ac:dyDescent="0.25">
      <c r="A133" s="151"/>
      <c r="B133" s="14" t="s">
        <v>116</v>
      </c>
      <c r="C133" s="45">
        <f>'Cuadro Gral'!AI133</f>
        <v>3201.89</v>
      </c>
      <c r="D133" s="45">
        <f>'Cuadro Gral'!AJ133</f>
        <v>3721.835</v>
      </c>
      <c r="E133" s="45">
        <f>'Cuadro Gral'!AK133</f>
        <v>4487.6369999999997</v>
      </c>
      <c r="F133" s="45">
        <f>'Cuadro Gral'!AL133</f>
        <v>4490.08</v>
      </c>
      <c r="G133" s="45">
        <f>'Cuadro Gral'!AM133</f>
        <v>4381.7759999999998</v>
      </c>
      <c r="H133" s="45">
        <f>'Cuadro Gral'!AN133</f>
        <v>4499.9979999999996</v>
      </c>
      <c r="I133" s="45">
        <f>'Cuadro Gral'!AO133</f>
        <v>5276.7489999999998</v>
      </c>
      <c r="J133" s="79"/>
      <c r="K133" s="14" t="s">
        <v>116</v>
      </c>
      <c r="L133" s="45">
        <f>'Cuadro Gral'!AO133</f>
        <v>5276.7489999999998</v>
      </c>
      <c r="M133" s="45">
        <f>'Cuadro Gral'!AP133</f>
        <v>5563.2539999999999</v>
      </c>
      <c r="N133" s="45">
        <f>'Cuadro Gral'!AQ133</f>
        <v>5419.7820000000002</v>
      </c>
      <c r="O133" s="45">
        <f>'Cuadro Gral'!AR133</f>
        <v>6246.1059999999998</v>
      </c>
      <c r="P133" s="45">
        <f>'Cuadro Gral'!AS133</f>
        <v>6337.3590000000004</v>
      </c>
      <c r="Q133" s="45">
        <f>'Cuadro Gral'!AT133</f>
        <v>6870.201</v>
      </c>
      <c r="R133" s="45">
        <f>'Cuadro Gral'!AU133</f>
        <v>8454.0460000000003</v>
      </c>
      <c r="S133" s="45"/>
      <c r="T133" s="14" t="s">
        <v>116</v>
      </c>
      <c r="U133" s="45">
        <f>'Cuadro Gral'!AU133</f>
        <v>8454.0460000000003</v>
      </c>
      <c r="V133" s="45">
        <f>'Cuadro Gral'!AV133</f>
        <v>8936.3809999999994</v>
      </c>
      <c r="W133" s="45">
        <f>'Cuadro Gral'!AW133</f>
        <v>9271.4850000000006</v>
      </c>
      <c r="X133" s="45">
        <f>'Cuadro Gral'!AX133</f>
        <v>8603.2790000000005</v>
      </c>
      <c r="Y133" s="45">
        <f>'Cuadro Gral'!AY133</f>
        <v>9061.8230000000003</v>
      </c>
      <c r="Z133" s="45">
        <f>'Cuadro Gral'!AZ133</f>
        <v>8410.8940000000002</v>
      </c>
      <c r="AA133" s="45">
        <f>'Cuadro Gral'!BA133</f>
        <v>8879.384</v>
      </c>
      <c r="AB133" s="12"/>
      <c r="AC133" s="12"/>
      <c r="AD133" s="12"/>
      <c r="AE133" s="12"/>
      <c r="AF133" s="12"/>
      <c r="AG133" s="12"/>
    </row>
    <row r="134" spans="1:33" ht="15.75" customHeight="1" x14ac:dyDescent="0.25">
      <c r="A134" s="151"/>
      <c r="B134" s="14" t="s">
        <v>111</v>
      </c>
      <c r="C134" s="45">
        <f>'Cuadro Gral'!AI134</f>
        <v>500</v>
      </c>
      <c r="D134" s="45">
        <f>'Cuadro Gral'!AJ134</f>
        <v>499</v>
      </c>
      <c r="E134" s="45">
        <f>'Cuadro Gral'!AK134</f>
        <v>515</v>
      </c>
      <c r="F134" s="45">
        <f>'Cuadro Gral'!AL134</f>
        <v>526</v>
      </c>
      <c r="G134" s="45">
        <f>'Cuadro Gral'!AM134</f>
        <v>636</v>
      </c>
      <c r="H134" s="45">
        <f>'Cuadro Gral'!AN134</f>
        <v>700</v>
      </c>
      <c r="I134" s="45">
        <f>'Cuadro Gral'!AO134</f>
        <v>709</v>
      </c>
      <c r="J134" s="79"/>
      <c r="K134" s="14" t="s">
        <v>111</v>
      </c>
      <c r="L134" s="45">
        <f>'Cuadro Gral'!AO134</f>
        <v>709</v>
      </c>
      <c r="M134" s="45">
        <f>'Cuadro Gral'!AP134</f>
        <v>715</v>
      </c>
      <c r="N134" s="45">
        <f>'Cuadro Gral'!AQ134</f>
        <v>729</v>
      </c>
      <c r="O134" s="45">
        <f>'Cuadro Gral'!AR134</f>
        <v>749</v>
      </c>
      <c r="P134" s="45">
        <f>'Cuadro Gral'!AS134</f>
        <v>762</v>
      </c>
      <c r="Q134" s="45">
        <f>'Cuadro Gral'!AT134</f>
        <v>942</v>
      </c>
      <c r="R134" s="45">
        <f>'Cuadro Gral'!AU134</f>
        <v>945</v>
      </c>
      <c r="S134" s="45"/>
      <c r="T134" s="14" t="s">
        <v>111</v>
      </c>
      <c r="U134" s="45">
        <f>'Cuadro Gral'!AU134</f>
        <v>945</v>
      </c>
      <c r="V134" s="45">
        <f>'Cuadro Gral'!AV134</f>
        <v>959</v>
      </c>
      <c r="W134" s="45">
        <f>'Cuadro Gral'!AW134</f>
        <v>918</v>
      </c>
      <c r="X134" s="45">
        <f>'Cuadro Gral'!AX134</f>
        <v>940</v>
      </c>
      <c r="Y134" s="45">
        <f>'Cuadro Gral'!AY134</f>
        <v>934</v>
      </c>
      <c r="Z134" s="45">
        <f>'Cuadro Gral'!AZ134</f>
        <v>894</v>
      </c>
      <c r="AA134" s="45">
        <f>'Cuadro Gral'!BA134</f>
        <v>905</v>
      </c>
      <c r="AB134" s="12"/>
      <c r="AC134" s="12"/>
      <c r="AD134" s="12"/>
      <c r="AE134" s="12"/>
      <c r="AF134" s="12"/>
      <c r="AG134" s="12"/>
    </row>
    <row r="135" spans="1:33" ht="15.75" customHeight="1" x14ac:dyDescent="0.25">
      <c r="A135" s="151"/>
      <c r="B135" s="12" t="s">
        <v>117</v>
      </c>
      <c r="C135" s="45">
        <f>'Cuadro Gral'!AI135</f>
        <v>97.296999999999997</v>
      </c>
      <c r="D135" s="45">
        <f>'Cuadro Gral'!AJ135</f>
        <v>91.221000000000004</v>
      </c>
      <c r="E135" s="45">
        <f>'Cuadro Gral'!AK135</f>
        <v>104.801</v>
      </c>
      <c r="F135" s="45">
        <f>'Cuadro Gral'!AL135</f>
        <v>109.679</v>
      </c>
      <c r="G135" s="45">
        <f>'Cuadro Gral'!AM135</f>
        <v>111.15600000000001</v>
      </c>
      <c r="H135" s="45">
        <f>'Cuadro Gral'!AN135</f>
        <v>118.806</v>
      </c>
      <c r="I135" s="45">
        <f>'Cuadro Gral'!AO135</f>
        <v>123.39100000000001</v>
      </c>
      <c r="J135" s="79"/>
      <c r="K135" s="12" t="s">
        <v>117</v>
      </c>
      <c r="L135" s="45">
        <f>'Cuadro Gral'!AO135</f>
        <v>123.39100000000001</v>
      </c>
      <c r="M135" s="45">
        <f>'Cuadro Gral'!AP135</f>
        <v>148.881</v>
      </c>
      <c r="N135" s="45">
        <f>'Cuadro Gral'!AQ135</f>
        <v>155.761</v>
      </c>
      <c r="O135" s="45">
        <f>'Cuadro Gral'!AR135</f>
        <v>156.005</v>
      </c>
      <c r="P135" s="45">
        <f>'Cuadro Gral'!AS135</f>
        <v>156.44499999999999</v>
      </c>
      <c r="Q135" s="45">
        <f>'Cuadro Gral'!AT135</f>
        <v>171.68100000000001</v>
      </c>
      <c r="R135" s="45">
        <f>'Cuadro Gral'!AU135</f>
        <v>195.44399999999999</v>
      </c>
      <c r="S135" s="45"/>
      <c r="T135" s="12" t="s">
        <v>117</v>
      </c>
      <c r="U135" s="45">
        <f>'Cuadro Gral'!AU135</f>
        <v>195.44399999999999</v>
      </c>
      <c r="V135" s="45">
        <f>'Cuadro Gral'!AV135</f>
        <v>148.535</v>
      </c>
      <c r="W135" s="45">
        <f>'Cuadro Gral'!AW135</f>
        <v>142.66399999999999</v>
      </c>
      <c r="X135" s="45">
        <f>'Cuadro Gral'!AX135</f>
        <v>148.399</v>
      </c>
      <c r="Y135" s="45">
        <f>'Cuadro Gral'!AY135</f>
        <v>137.05199999999999</v>
      </c>
      <c r="Z135" s="45">
        <f>'Cuadro Gral'!AZ135</f>
        <v>137.73500000000001</v>
      </c>
      <c r="AA135" s="45">
        <f>'Cuadro Gral'!BA135</f>
        <v>145.911</v>
      </c>
      <c r="AB135" s="12"/>
      <c r="AC135" s="12"/>
      <c r="AD135" s="12"/>
      <c r="AE135" s="12"/>
      <c r="AF135" s="12"/>
      <c r="AG135" s="12"/>
    </row>
    <row r="136" spans="1:33" ht="15.75" customHeight="1" x14ac:dyDescent="0.25">
      <c r="A136" s="151"/>
      <c r="B136" s="12" t="s">
        <v>118</v>
      </c>
      <c r="C136" s="45">
        <f>'Cuadro Gral'!AI136</f>
        <v>264.54199999999997</v>
      </c>
      <c r="D136" s="45">
        <f>'Cuadro Gral'!AJ136</f>
        <v>273.69900000000001</v>
      </c>
      <c r="E136" s="45">
        <f>'Cuadro Gral'!AK136</f>
        <v>390.94099999999997</v>
      </c>
      <c r="F136" s="45">
        <f>'Cuadro Gral'!AL136</f>
        <v>508.47300000000001</v>
      </c>
      <c r="G136" s="45">
        <f>'Cuadro Gral'!AM136</f>
        <v>425.74700000000001</v>
      </c>
      <c r="H136" s="45">
        <f>'Cuadro Gral'!AN136</f>
        <v>477.64800000000002</v>
      </c>
      <c r="I136" s="45">
        <f>'Cuadro Gral'!AO136</f>
        <v>526.20799999999997</v>
      </c>
      <c r="J136" s="79"/>
      <c r="K136" s="12" t="s">
        <v>118</v>
      </c>
      <c r="L136" s="45">
        <f>'Cuadro Gral'!AO136</f>
        <v>526.20799999999997</v>
      </c>
      <c r="M136" s="45">
        <f>'Cuadro Gral'!AP136</f>
        <v>380.42899999999997</v>
      </c>
      <c r="N136" s="45">
        <f>'Cuadro Gral'!AQ136</f>
        <v>470.34699999999998</v>
      </c>
      <c r="O136" s="45">
        <f>'Cuadro Gral'!AR136</f>
        <v>449.73</v>
      </c>
      <c r="P136" s="45">
        <f>'Cuadro Gral'!AS136</f>
        <v>485.78500000000003</v>
      </c>
      <c r="Q136" s="45">
        <f>'Cuadro Gral'!AT136</f>
        <v>535.34</v>
      </c>
      <c r="R136" s="45">
        <f>'Cuadro Gral'!AU136</f>
        <v>565.34900000000005</v>
      </c>
      <c r="S136" s="45"/>
      <c r="T136" s="12" t="s">
        <v>118</v>
      </c>
      <c r="U136" s="45">
        <f>'Cuadro Gral'!AU136</f>
        <v>565.34900000000005</v>
      </c>
      <c r="V136" s="45">
        <f>'Cuadro Gral'!AV136</f>
        <v>577.34199999999998</v>
      </c>
      <c r="W136" s="45">
        <f>'Cuadro Gral'!AW136</f>
        <v>521.27</v>
      </c>
      <c r="X136" s="45">
        <f>'Cuadro Gral'!AX136</f>
        <v>494.541</v>
      </c>
      <c r="Y136" s="45">
        <f>'Cuadro Gral'!AY136</f>
        <v>591.96100000000001</v>
      </c>
      <c r="Z136" s="45">
        <f>'Cuadro Gral'!AZ136</f>
        <v>397.05599999999998</v>
      </c>
      <c r="AA136" s="45">
        <f>'Cuadro Gral'!BA136</f>
        <v>333.68799999999999</v>
      </c>
      <c r="AB136" s="12"/>
      <c r="AC136" s="12"/>
      <c r="AD136" s="12"/>
      <c r="AE136" s="12"/>
      <c r="AF136" s="12"/>
      <c r="AG136" s="12"/>
    </row>
    <row r="137" spans="1:33" ht="15.75" customHeight="1" x14ac:dyDescent="0.25">
      <c r="A137" s="151"/>
      <c r="B137" s="21" t="s">
        <v>135</v>
      </c>
      <c r="C137" s="13"/>
      <c r="D137" s="13"/>
      <c r="E137" s="13"/>
      <c r="F137" s="13"/>
      <c r="G137" s="13"/>
      <c r="H137" s="13"/>
      <c r="I137" s="13"/>
      <c r="J137" s="94"/>
      <c r="K137" s="21" t="s">
        <v>135</v>
      </c>
      <c r="L137" s="13"/>
      <c r="M137" s="13"/>
      <c r="N137" s="13"/>
      <c r="O137" s="13"/>
      <c r="P137" s="13"/>
      <c r="Q137" s="13"/>
      <c r="R137" s="13"/>
      <c r="S137" s="138"/>
      <c r="T137" s="21" t="s">
        <v>135</v>
      </c>
      <c r="U137" s="45"/>
      <c r="V137" s="45"/>
      <c r="W137" s="45"/>
      <c r="X137" s="45"/>
      <c r="Y137" s="45"/>
      <c r="Z137" s="45"/>
      <c r="AA137" s="45"/>
      <c r="AB137" s="12"/>
      <c r="AC137" s="12"/>
      <c r="AD137" s="12"/>
      <c r="AE137" s="12"/>
      <c r="AF137" s="12"/>
      <c r="AG137" s="12"/>
    </row>
    <row r="138" spans="1:33" ht="15.75" customHeight="1" x14ac:dyDescent="0.25">
      <c r="A138" s="151"/>
      <c r="B138" s="27" t="s">
        <v>108</v>
      </c>
      <c r="C138" s="45">
        <f>'Cuadro Gral'!AI138</f>
        <v>-4.2694497153700217</v>
      </c>
      <c r="D138" s="45">
        <f>'Cuadro Gral'!AJ138</f>
        <v>9.316154608523286</v>
      </c>
      <c r="E138" s="45">
        <f>'Cuadro Gral'!AK138</f>
        <v>22.302810516772453</v>
      </c>
      <c r="F138" s="45">
        <f>'Cuadro Gral'!AL138</f>
        <v>14.158636026686434</v>
      </c>
      <c r="G138" s="45">
        <f>'Cuadro Gral'!AM138</f>
        <v>-2.7272727272727226</v>
      </c>
      <c r="H138" s="45">
        <f>'Cuadro Gral'!AN138</f>
        <v>11.34846461949266</v>
      </c>
      <c r="I138" s="45">
        <f>'Cuadro Gral'!AO138</f>
        <v>10.611510791366907</v>
      </c>
      <c r="J138" s="79"/>
      <c r="K138" s="27" t="s">
        <v>108</v>
      </c>
      <c r="L138" s="45">
        <f>'Cuadro Gral'!AO138</f>
        <v>10.611510791366907</v>
      </c>
      <c r="M138" s="45">
        <f>'Cuadro Gral'!AP138</f>
        <v>-9.2682926829268268</v>
      </c>
      <c r="N138" s="45">
        <f>'Cuadro Gral'!AQ138</f>
        <v>7.6463560334528058</v>
      </c>
      <c r="O138" s="45">
        <f>'Cuadro Gral'!AR138</f>
        <v>8.1021087680355208</v>
      </c>
      <c r="P138" s="45">
        <f>'Cuadro Gral'!AS138</f>
        <v>4.8254620123203251</v>
      </c>
      <c r="Q138" s="45">
        <f>'Cuadro Gral'!AT138</f>
        <v>7.6395690499510449</v>
      </c>
      <c r="R138" s="45">
        <f>'Cuadro Gral'!AU138</f>
        <v>9.099181073703356</v>
      </c>
      <c r="S138" s="45"/>
      <c r="T138" s="27" t="s">
        <v>108</v>
      </c>
      <c r="U138" s="45">
        <f>'Cuadro Gral'!AU138</f>
        <v>9.099181073703356</v>
      </c>
      <c r="V138" s="45">
        <f>'Cuadro Gral'!AV138</f>
        <v>6.3386155129274258</v>
      </c>
      <c r="W138" s="45">
        <f>'Cuadro Gral'!AW138</f>
        <v>3.8823529411764701</v>
      </c>
      <c r="X138" s="45">
        <f>'Cuadro Gral'!AX138</f>
        <v>0.98150245375614453</v>
      </c>
      <c r="Y138" s="45">
        <f>'Cuadro Gral'!AY138</f>
        <v>3.7009345794392523</v>
      </c>
      <c r="Z138" s="45">
        <f>'Cuadro Gral'!AZ138</f>
        <v>-4.2177361211247266</v>
      </c>
      <c r="AA138" s="45">
        <f>'Cuadro Gral'!BA138</f>
        <v>3.8389160707564818</v>
      </c>
      <c r="AB138" s="12"/>
      <c r="AC138" s="12"/>
      <c r="AD138" s="12"/>
      <c r="AE138" s="12"/>
      <c r="AF138" s="12"/>
      <c r="AG138" s="12"/>
    </row>
    <row r="139" spans="1:33" ht="15.75" customHeight="1" x14ac:dyDescent="0.25">
      <c r="A139" s="151"/>
      <c r="B139" s="3" t="s">
        <v>115</v>
      </c>
      <c r="C139" s="45">
        <f>'Cuadro Gral'!AI139</f>
        <v>9.1575488423628606</v>
      </c>
      <c r="D139" s="45">
        <f>'Cuadro Gral'!AJ139</f>
        <v>8.8642353626858785</v>
      </c>
      <c r="E139" s="45">
        <f>'Cuadro Gral'!AK139</f>
        <v>11.394787806329788</v>
      </c>
      <c r="F139" s="45">
        <f>'Cuadro Gral'!AL139</f>
        <v>7.6036803853847257</v>
      </c>
      <c r="G139" s="45">
        <f>'Cuadro Gral'!AM139</f>
        <v>-23.735489676548514</v>
      </c>
      <c r="H139" s="45">
        <f>'Cuadro Gral'!AN139</f>
        <v>36.696026541974057</v>
      </c>
      <c r="I139" s="45">
        <f>'Cuadro Gral'!AO139</f>
        <v>11.334286068755217</v>
      </c>
      <c r="J139" s="79"/>
      <c r="K139" s="3" t="s">
        <v>115</v>
      </c>
      <c r="L139" s="45">
        <f>'Cuadro Gral'!AO139</f>
        <v>11.334286068755217</v>
      </c>
      <c r="M139" s="45">
        <f>'Cuadro Gral'!AP139</f>
        <v>9.310749855261836</v>
      </c>
      <c r="N139" s="45">
        <f>'Cuadro Gral'!AQ139</f>
        <v>10.000757672816384</v>
      </c>
      <c r="O139" s="45">
        <f>'Cuadro Gral'!AR139</f>
        <v>-1.9116752810460103</v>
      </c>
      <c r="P139" s="45">
        <f>'Cuadro Gral'!AS139</f>
        <v>10.160835935763712</v>
      </c>
      <c r="Q139" s="45">
        <f>'Cuadro Gral'!AT139</f>
        <v>5.7369177215696343</v>
      </c>
      <c r="R139" s="45">
        <f>'Cuadro Gral'!AU139</f>
        <v>20.883314689233568</v>
      </c>
      <c r="S139" s="45"/>
      <c r="T139" s="3" t="s">
        <v>115</v>
      </c>
      <c r="U139" s="45">
        <f>'Cuadro Gral'!AU139</f>
        <v>20.883314689233568</v>
      </c>
      <c r="V139" s="45">
        <f>'Cuadro Gral'!AV139</f>
        <v>14.694822540586738</v>
      </c>
      <c r="W139" s="45">
        <f>'Cuadro Gral'!AW139</f>
        <v>4.1121528476693481</v>
      </c>
      <c r="X139" s="45">
        <f>'Cuadro Gral'!AX139</f>
        <v>-0.37783178359315217</v>
      </c>
      <c r="Y139" s="45">
        <f>'Cuadro Gral'!AY139</f>
        <v>-1.3194097036838603</v>
      </c>
      <c r="Z139" s="45">
        <f>'Cuadro Gral'!AZ139</f>
        <v>2.4068342511846197</v>
      </c>
      <c r="AA139" s="45">
        <f>'Cuadro Gral'!BA139</f>
        <v>6.7978659795720819</v>
      </c>
      <c r="AB139" s="12"/>
      <c r="AC139" s="12"/>
      <c r="AD139" s="12"/>
      <c r="AE139" s="12"/>
      <c r="AF139" s="12"/>
      <c r="AG139" s="12"/>
    </row>
    <row r="140" spans="1:33" ht="15.75" customHeight="1" x14ac:dyDescent="0.25">
      <c r="A140" s="151"/>
      <c r="B140" s="3" t="s">
        <v>114</v>
      </c>
      <c r="C140" s="45">
        <f>'Cuadro Gral'!AI140</f>
        <v>1.8673599480039105</v>
      </c>
      <c r="D140" s="45">
        <f>'Cuadro Gral'!AJ140</f>
        <v>22.162372188139056</v>
      </c>
      <c r="E140" s="45">
        <f>'Cuadro Gral'!AK140</f>
        <v>33.737993283939382</v>
      </c>
      <c r="F140" s="45">
        <f>'Cuadro Gral'!AL140</f>
        <v>12.379273916156386</v>
      </c>
      <c r="G140" s="45">
        <f>'Cuadro Gral'!AM140</f>
        <v>-3.7535530665526173</v>
      </c>
      <c r="H140" s="45">
        <f>'Cuadro Gral'!AN140</f>
        <v>-5.0037263515546488</v>
      </c>
      <c r="I140" s="45">
        <f>'Cuadro Gral'!AO140</f>
        <v>24.141224396317117</v>
      </c>
      <c r="J140" s="79"/>
      <c r="K140" s="3" t="s">
        <v>114</v>
      </c>
      <c r="L140" s="45">
        <f>'Cuadro Gral'!AO140</f>
        <v>24.141224396317117</v>
      </c>
      <c r="M140" s="45">
        <f>'Cuadro Gral'!AP140</f>
        <v>-5.5200540111947527</v>
      </c>
      <c r="N140" s="45">
        <f>'Cuadro Gral'!AQ140</f>
        <v>9.7169078392514976</v>
      </c>
      <c r="O140" s="45">
        <f>'Cuadro Gral'!AR140</f>
        <v>36.950821224026157</v>
      </c>
      <c r="P140" s="45">
        <f>'Cuadro Gral'!AS140</f>
        <v>-9.3637846655791339</v>
      </c>
      <c r="Q140" s="45">
        <f>'Cuadro Gral'!AT140</f>
        <v>3.3056338543764108</v>
      </c>
      <c r="R140" s="45">
        <f>'Cuadro Gral'!AU140</f>
        <v>31.633297897472247</v>
      </c>
      <c r="S140" s="45"/>
      <c r="T140" s="3" t="s">
        <v>114</v>
      </c>
      <c r="U140" s="45">
        <f>'Cuadro Gral'!AU140</f>
        <v>31.633297897472247</v>
      </c>
      <c r="V140" s="45">
        <f>'Cuadro Gral'!AV140</f>
        <v>-3.582845592837447</v>
      </c>
      <c r="W140" s="45">
        <f>'Cuadro Gral'!AW140</f>
        <v>17.867363748045562</v>
      </c>
      <c r="X140" s="45">
        <f>'Cuadro Gral'!AX140</f>
        <v>-3.2571071558644249</v>
      </c>
      <c r="Y140" s="45">
        <f>'Cuadro Gral'!AY140</f>
        <v>-12.572321711868062</v>
      </c>
      <c r="Z140" s="45">
        <f>'Cuadro Gral'!AZ140</f>
        <v>-2.6071867425802808</v>
      </c>
      <c r="AA140" s="45">
        <f>'Cuadro Gral'!BA140</f>
        <v>10.836966823508831</v>
      </c>
      <c r="AB140" s="12"/>
      <c r="AC140" s="12"/>
      <c r="AD140" s="12"/>
      <c r="AE140" s="12"/>
      <c r="AF140" s="12"/>
      <c r="AG140" s="12"/>
    </row>
    <row r="141" spans="1:33" ht="15.75" customHeight="1" x14ac:dyDescent="0.25">
      <c r="A141" s="151"/>
      <c r="B141" s="3" t="s">
        <v>113</v>
      </c>
      <c r="C141" s="45">
        <f>'Cuadro Gral'!AI141</f>
        <v>3.9809174311926654</v>
      </c>
      <c r="D141" s="45">
        <f>'Cuadro Gral'!AJ141</f>
        <v>23.715007693719372</v>
      </c>
      <c r="E141" s="45">
        <f>'Cuadro Gral'!AK141</f>
        <v>-3.120863572048016</v>
      </c>
      <c r="F141" s="45">
        <f>'Cuadro Gral'!AL141</f>
        <v>9.5393458263153708</v>
      </c>
      <c r="G141" s="45">
        <f>'Cuadro Gral'!AM141</f>
        <v>-5.0129032258064532</v>
      </c>
      <c r="H141" s="45">
        <f>'Cuadro Gral'!AN141</f>
        <v>10.13606828318505</v>
      </c>
      <c r="I141" s="45">
        <f>'Cuadro Gral'!AO141</f>
        <v>25.061670024256877</v>
      </c>
      <c r="J141" s="79"/>
      <c r="K141" s="3" t="s">
        <v>113</v>
      </c>
      <c r="L141" s="45">
        <f>'Cuadro Gral'!AO141</f>
        <v>25.061670024256877</v>
      </c>
      <c r="M141" s="45">
        <f>'Cuadro Gral'!AP141</f>
        <v>-19.820834189439076</v>
      </c>
      <c r="N141" s="45">
        <f>'Cuadro Gral'!AQ141</f>
        <v>27.396010578322617</v>
      </c>
      <c r="O141" s="45">
        <f>'Cuadro Gral'!AR141</f>
        <v>1.8755280202759739</v>
      </c>
      <c r="P141" s="45">
        <f>'Cuadro Gral'!AS141</f>
        <v>10.407847349466115</v>
      </c>
      <c r="Q141" s="45">
        <f>'Cuadro Gral'!AT141</f>
        <v>-1.9492968224673612</v>
      </c>
      <c r="R141" s="45">
        <f>'Cuadro Gral'!AU141</f>
        <v>14.159292035398252</v>
      </c>
      <c r="S141" s="45"/>
      <c r="T141" s="3" t="s">
        <v>113</v>
      </c>
      <c r="U141" s="45">
        <f>'Cuadro Gral'!AU141</f>
        <v>14.159292035398252</v>
      </c>
      <c r="V141" s="45">
        <f>'Cuadro Gral'!AV141</f>
        <v>3.6248138704090715</v>
      </c>
      <c r="W141" s="45">
        <f>'Cuadro Gral'!AW141</f>
        <v>12.862243985470156</v>
      </c>
      <c r="X141" s="45">
        <f>'Cuadro Gral'!AX141</f>
        <v>22.676976038906037</v>
      </c>
      <c r="Y141" s="45">
        <f>'Cuadro Gral'!AY141</f>
        <v>-5.2778334558250322</v>
      </c>
      <c r="Z141" s="45">
        <f>'Cuadro Gral'!AZ141</f>
        <v>-18.773041908058087</v>
      </c>
      <c r="AA141" s="45">
        <f>'Cuadro Gral'!BA141</f>
        <v>7.2707168247131415</v>
      </c>
      <c r="AB141" s="12"/>
      <c r="AC141" s="12"/>
      <c r="AD141" s="12"/>
      <c r="AE141" s="12"/>
      <c r="AF141" s="12"/>
      <c r="AG141" s="12"/>
    </row>
    <row r="142" spans="1:33" ht="15.75" customHeight="1" x14ac:dyDescent="0.25">
      <c r="A142" s="151"/>
      <c r="B142" s="3" t="s">
        <v>109</v>
      </c>
      <c r="C142" s="13"/>
      <c r="D142" s="13"/>
      <c r="E142" s="13"/>
      <c r="F142" s="13"/>
      <c r="G142" s="13"/>
      <c r="H142" s="13"/>
      <c r="I142" s="13"/>
      <c r="J142" s="94"/>
      <c r="K142" s="3" t="s">
        <v>109</v>
      </c>
      <c r="L142" s="13"/>
      <c r="M142" s="13"/>
      <c r="N142" s="13"/>
      <c r="O142" s="13"/>
      <c r="P142" s="13"/>
      <c r="Q142" s="13"/>
      <c r="R142" s="13"/>
      <c r="S142" s="138"/>
      <c r="T142" s="3" t="s">
        <v>109</v>
      </c>
      <c r="U142" s="45"/>
      <c r="V142" s="45"/>
      <c r="W142" s="45"/>
      <c r="X142" s="45"/>
      <c r="Y142" s="45"/>
      <c r="Z142" s="45"/>
      <c r="AA142" s="45"/>
      <c r="AB142" s="12"/>
      <c r="AC142" s="12"/>
      <c r="AD142" s="12"/>
      <c r="AE142" s="12"/>
      <c r="AF142" s="12"/>
      <c r="AG142" s="12"/>
    </row>
    <row r="143" spans="1:33" ht="15.75" customHeight="1" x14ac:dyDescent="0.25">
      <c r="A143" s="151"/>
      <c r="B143" s="14" t="s">
        <v>112</v>
      </c>
      <c r="C143" s="45">
        <f>'Cuadro Gral'!AI143</f>
        <v>-4.3370412060809933</v>
      </c>
      <c r="D143" s="45">
        <f>'Cuadro Gral'!AJ143</f>
        <v>14.662042441977817</v>
      </c>
      <c r="E143" s="45">
        <f>'Cuadro Gral'!AK143</f>
        <v>8.1553112195523738</v>
      </c>
      <c r="F143" s="45">
        <f>'Cuadro Gral'!AL143</f>
        <v>2.2584997389000883</v>
      </c>
      <c r="G143" s="45">
        <f>'Cuadro Gral'!AM143</f>
        <v>1.6415792269185214</v>
      </c>
      <c r="H143" s="45">
        <f>'Cuadro Gral'!AN143</f>
        <v>-1.2416502414375863</v>
      </c>
      <c r="I143" s="45">
        <f>'Cuadro Gral'!AO143</f>
        <v>18.170555287659052</v>
      </c>
      <c r="J143" s="79"/>
      <c r="K143" s="14" t="s">
        <v>112</v>
      </c>
      <c r="L143" s="45">
        <f>'Cuadro Gral'!AO143</f>
        <v>18.170555287659052</v>
      </c>
      <c r="M143" s="45">
        <f>'Cuadro Gral'!AP143</f>
        <v>-0.7455363869218079</v>
      </c>
      <c r="N143" s="45">
        <f>'Cuadro Gral'!AQ143</f>
        <v>-12.106053461580913</v>
      </c>
      <c r="O143" s="45">
        <f>'Cuadro Gral'!AR143</f>
        <v>13.120937588660397</v>
      </c>
      <c r="P143" s="45">
        <f>'Cuadro Gral'!AS143</f>
        <v>1.3352477445418787</v>
      </c>
      <c r="Q143" s="45">
        <f>'Cuadro Gral'!AT143</f>
        <v>9.2812377976126967</v>
      </c>
      <c r="R143" s="45">
        <f>'Cuadro Gral'!AU143</f>
        <v>7.1455478662665994</v>
      </c>
      <c r="S143" s="45"/>
      <c r="T143" s="14" t="s">
        <v>112</v>
      </c>
      <c r="U143" s="45">
        <f>'Cuadro Gral'!AU143</f>
        <v>7.1455478662665994</v>
      </c>
      <c r="V143" s="45">
        <f>'Cuadro Gral'!AV143</f>
        <v>3.4547230413743968</v>
      </c>
      <c r="W143" s="45">
        <f>'Cuadro Gral'!AW143</f>
        <v>7.366373033895357</v>
      </c>
      <c r="X143" s="45">
        <f>'Cuadro Gral'!AX143</f>
        <v>-8.1574550783854338</v>
      </c>
      <c r="Y143" s="45">
        <f>'Cuadro Gral'!AY143</f>
        <v>0.85289160381409879</v>
      </c>
      <c r="Z143" s="45">
        <f>'Cuadro Gral'!AZ143</f>
        <v>-7.4563256553513035</v>
      </c>
      <c r="AA143" s="45">
        <f>'Cuadro Gral'!BA143</f>
        <v>4.7325202234557606</v>
      </c>
      <c r="AB143" s="12"/>
      <c r="AC143" s="12"/>
      <c r="AD143" s="12"/>
      <c r="AE143" s="12"/>
      <c r="AF143" s="12"/>
      <c r="AG143" s="12"/>
    </row>
    <row r="144" spans="1:33" ht="15.75" customHeight="1" x14ac:dyDescent="0.25">
      <c r="A144" s="151"/>
      <c r="B144" s="14" t="s">
        <v>110</v>
      </c>
      <c r="C144" s="45">
        <f>'Cuadro Gral'!AI144</f>
        <v>-2.2507646960835959</v>
      </c>
      <c r="D144" s="45">
        <f>'Cuadro Gral'!AJ144</f>
        <v>1.3750390259942957</v>
      </c>
      <c r="E144" s="45">
        <f>'Cuadro Gral'!AK144</f>
        <v>11.484054019620515</v>
      </c>
      <c r="F144" s="45">
        <f>'Cuadro Gral'!AL144</f>
        <v>-2.1553819927655149</v>
      </c>
      <c r="G144" s="45">
        <f>'Cuadro Gral'!AM144</f>
        <v>-3.9881828813258746</v>
      </c>
      <c r="H144" s="45">
        <f>'Cuadro Gral'!AN144</f>
        <v>3.9892208324864065</v>
      </c>
      <c r="I144" s="45">
        <f>'Cuadro Gral'!AO144</f>
        <v>-0.769577734905047</v>
      </c>
      <c r="J144" s="79"/>
      <c r="K144" s="14" t="s">
        <v>110</v>
      </c>
      <c r="L144" s="45">
        <f>'Cuadro Gral'!AO144</f>
        <v>-0.769577734905047</v>
      </c>
      <c r="M144" s="45">
        <f>'Cuadro Gral'!AP144</f>
        <v>6.2214940451992273</v>
      </c>
      <c r="N144" s="45">
        <f>'Cuadro Gral'!AQ144</f>
        <v>10.839348443269191</v>
      </c>
      <c r="O144" s="45">
        <f>'Cuadro Gral'!AR144</f>
        <v>1.8789677209953171</v>
      </c>
      <c r="P144" s="45">
        <f>'Cuadro Gral'!AS144</f>
        <v>0.12405406181472678</v>
      </c>
      <c r="Q144" s="45">
        <f>'Cuadro Gral'!AT144</f>
        <v>-0.79911926067530725</v>
      </c>
      <c r="R144" s="45">
        <f>'Cuadro Gral'!AU144</f>
        <v>14.847364470328328</v>
      </c>
      <c r="S144" s="45"/>
      <c r="T144" s="14" t="s">
        <v>110</v>
      </c>
      <c r="U144" s="45">
        <f>'Cuadro Gral'!AU144</f>
        <v>14.847364470328328</v>
      </c>
      <c r="V144" s="45">
        <f>'Cuadro Gral'!AV144</f>
        <v>2.1754943355047018</v>
      </c>
      <c r="W144" s="45">
        <f>'Cuadro Gral'!AW144</f>
        <v>-3.3683620401911529</v>
      </c>
      <c r="X144" s="45">
        <f>'Cuadro Gral'!AX144</f>
        <v>1.0347561703049513</v>
      </c>
      <c r="Y144" s="45">
        <f>'Cuadro Gral'!AY144</f>
        <v>4.4391223018263704</v>
      </c>
      <c r="Z144" s="45">
        <f>'Cuadro Gral'!AZ144</f>
        <v>0.29513007753603215</v>
      </c>
      <c r="AA144" s="45">
        <f>'Cuadro Gral'!BA144</f>
        <v>0.79967317752760447</v>
      </c>
      <c r="AB144" s="12"/>
      <c r="AC144" s="12"/>
      <c r="AD144" s="12"/>
      <c r="AE144" s="12"/>
      <c r="AF144" s="12"/>
      <c r="AG144" s="12"/>
    </row>
    <row r="145" spans="1:33" ht="15.75" customHeight="1" x14ac:dyDescent="0.25">
      <c r="A145" s="151"/>
      <c r="B145" s="14" t="s">
        <v>116</v>
      </c>
      <c r="C145" s="45">
        <f>'Cuadro Gral'!AI145</f>
        <v>-6.4901893098435188</v>
      </c>
      <c r="D145" s="45">
        <f>'Cuadro Gral'!AJ145</f>
        <v>16.238690273557175</v>
      </c>
      <c r="E145" s="45">
        <f>'Cuadro Gral'!AK145</f>
        <v>20.575925585094446</v>
      </c>
      <c r="F145" s="45">
        <f>'Cuadro Gral'!AL145</f>
        <v>5.4438449455695981E-2</v>
      </c>
      <c r="G145" s="45">
        <f>'Cuadro Gral'!AM145</f>
        <v>-2.4120728361187393</v>
      </c>
      <c r="H145" s="45">
        <f>'Cuadro Gral'!AN145</f>
        <v>2.6980384209507768</v>
      </c>
      <c r="I145" s="45">
        <f>'Cuadro Gral'!AO145</f>
        <v>17.261141004951575</v>
      </c>
      <c r="J145" s="79"/>
      <c r="K145" s="14" t="s">
        <v>116</v>
      </c>
      <c r="L145" s="45">
        <f>'Cuadro Gral'!AO145</f>
        <v>17.261141004951575</v>
      </c>
      <c r="M145" s="45">
        <f>'Cuadro Gral'!AP145</f>
        <v>5.4295741563602951</v>
      </c>
      <c r="N145" s="45">
        <f>'Cuadro Gral'!AQ145</f>
        <v>-2.5789223357409075</v>
      </c>
      <c r="O145" s="45">
        <f>'Cuadro Gral'!AR145</f>
        <v>15.246443491638594</v>
      </c>
      <c r="P145" s="45">
        <f>'Cuadro Gral'!AS145</f>
        <v>1.4609582354190076</v>
      </c>
      <c r="Q145" s="45">
        <f>'Cuadro Gral'!AT145</f>
        <v>8.4079503780675857</v>
      </c>
      <c r="R145" s="45">
        <f>'Cuadro Gral'!AU145</f>
        <v>23.053837871701276</v>
      </c>
      <c r="S145" s="45"/>
      <c r="T145" s="14" t="s">
        <v>116</v>
      </c>
      <c r="U145" s="45">
        <f>'Cuadro Gral'!AU145</f>
        <v>23.053837871701276</v>
      </c>
      <c r="V145" s="45">
        <f>'Cuadro Gral'!AV145</f>
        <v>5.7053746809515804</v>
      </c>
      <c r="W145" s="45">
        <f>'Cuadro Gral'!AW145</f>
        <v>3.7498848806916563</v>
      </c>
      <c r="X145" s="45">
        <f>'Cuadro Gral'!AX145</f>
        <v>-7.2071086778439541</v>
      </c>
      <c r="Y145" s="45">
        <f>'Cuadro Gral'!AY145</f>
        <v>5.3298748070357727</v>
      </c>
      <c r="Z145" s="45">
        <f>'Cuadro Gral'!AZ145</f>
        <v>-7.18320143750325</v>
      </c>
      <c r="AA145" s="45">
        <f>'Cuadro Gral'!BA145</f>
        <v>5.5700380958314311</v>
      </c>
      <c r="AB145" s="12"/>
      <c r="AC145" s="12"/>
      <c r="AD145" s="12"/>
      <c r="AE145" s="12"/>
      <c r="AF145" s="12"/>
      <c r="AG145" s="12"/>
    </row>
    <row r="146" spans="1:33" ht="15.75" customHeight="1" x14ac:dyDescent="0.25">
      <c r="A146" s="151"/>
      <c r="B146" s="14" t="s">
        <v>111</v>
      </c>
      <c r="C146" s="45">
        <f>'Cuadro Gral'!AI146</f>
        <v>0</v>
      </c>
      <c r="D146" s="45">
        <f>'Cuadro Gral'!AJ146</f>
        <v>-0.20000000000000018</v>
      </c>
      <c r="E146" s="45">
        <f>'Cuadro Gral'!AK146</f>
        <v>3.2064128256513058</v>
      </c>
      <c r="F146" s="45">
        <f>'Cuadro Gral'!AL146</f>
        <v>2.1359223300970953</v>
      </c>
      <c r="G146" s="45">
        <f>'Cuadro Gral'!AM146</f>
        <v>20.912547528517102</v>
      </c>
      <c r="H146" s="45">
        <f>'Cuadro Gral'!AN146</f>
        <v>10.062893081761004</v>
      </c>
      <c r="I146" s="45">
        <f>'Cuadro Gral'!AO146</f>
        <v>1.28571428571429</v>
      </c>
      <c r="J146" s="79"/>
      <c r="K146" s="14" t="s">
        <v>111</v>
      </c>
      <c r="L146" s="45">
        <f>'Cuadro Gral'!AO146</f>
        <v>1.28571428571429</v>
      </c>
      <c r="M146" s="45">
        <f>'Cuadro Gral'!AP146</f>
        <v>0.84626234132580969</v>
      </c>
      <c r="N146" s="45">
        <f>'Cuadro Gral'!AQ146</f>
        <v>1.9580419580419672</v>
      </c>
      <c r="O146" s="45">
        <f>'Cuadro Gral'!AR146</f>
        <v>2.7434842249657088</v>
      </c>
      <c r="P146" s="45">
        <f>'Cuadro Gral'!AS146</f>
        <v>1.735647530040052</v>
      </c>
      <c r="Q146" s="45">
        <f>'Cuadro Gral'!AT146</f>
        <v>23.622047244094489</v>
      </c>
      <c r="R146" s="45">
        <f>'Cuadro Gral'!AU146</f>
        <v>0.31847133757962887</v>
      </c>
      <c r="S146" s="45"/>
      <c r="T146" s="14" t="s">
        <v>111</v>
      </c>
      <c r="U146" s="45">
        <f>'Cuadro Gral'!AU146</f>
        <v>0.31847133757962887</v>
      </c>
      <c r="V146" s="45">
        <f>'Cuadro Gral'!AV146</f>
        <v>1.4814814814814836</v>
      </c>
      <c r="W146" s="45">
        <f>'Cuadro Gral'!AW146</f>
        <v>-4.2752867570385771</v>
      </c>
      <c r="X146" s="45">
        <f>'Cuadro Gral'!AX146</f>
        <v>2.3965141612200425</v>
      </c>
      <c r="Y146" s="45">
        <f>'Cuadro Gral'!AY146</f>
        <v>-0.6382978723404209</v>
      </c>
      <c r="Z146" s="45">
        <f>'Cuadro Gral'!AZ146</f>
        <v>-4.2826552462526752</v>
      </c>
      <c r="AA146" s="45">
        <f>'Cuadro Gral'!BA146</f>
        <v>1.230425055928408</v>
      </c>
      <c r="AB146" s="12"/>
      <c r="AC146" s="12"/>
      <c r="AD146" s="12"/>
      <c r="AE146" s="12"/>
      <c r="AF146" s="12"/>
      <c r="AG146" s="12"/>
    </row>
    <row r="147" spans="1:33" ht="15.75" customHeight="1" x14ac:dyDescent="0.25">
      <c r="A147" s="151"/>
      <c r="B147" s="12" t="s">
        <v>117</v>
      </c>
      <c r="C147" s="45">
        <f>'Cuadro Gral'!AI147</f>
        <v>1.9670928526514198</v>
      </c>
      <c r="D147" s="45">
        <f>'Cuadro Gral'!AJ147</f>
        <v>-6.2447968591015091</v>
      </c>
      <c r="E147" s="45">
        <f>'Cuadro Gral'!AK147</f>
        <v>14.886922967299189</v>
      </c>
      <c r="F147" s="45">
        <f>'Cuadro Gral'!AL147</f>
        <v>4.6545357391627906</v>
      </c>
      <c r="G147" s="45">
        <f>'Cuadro Gral'!AM147</f>
        <v>1.3466570628835051</v>
      </c>
      <c r="H147" s="45">
        <f>'Cuadro Gral'!AN147</f>
        <v>6.8822195832883404</v>
      </c>
      <c r="I147" s="45">
        <f>'Cuadro Gral'!AO147</f>
        <v>3.8592326986852665</v>
      </c>
      <c r="J147" s="79"/>
      <c r="K147" s="12" t="s">
        <v>117</v>
      </c>
      <c r="L147" s="45">
        <f>'Cuadro Gral'!AO147</f>
        <v>3.8592326986852665</v>
      </c>
      <c r="M147" s="45">
        <f>'Cuadro Gral'!AP147</f>
        <v>20.657908599492657</v>
      </c>
      <c r="N147" s="45">
        <f>'Cuadro Gral'!AQ147</f>
        <v>4.6211403738556367</v>
      </c>
      <c r="O147" s="45">
        <f>'Cuadro Gral'!AR147</f>
        <v>0.15665025263063015</v>
      </c>
      <c r="P147" s="45">
        <f>'Cuadro Gral'!AS147</f>
        <v>0.28204224223582486</v>
      </c>
      <c r="Q147" s="45">
        <f>'Cuadro Gral'!AT147</f>
        <v>9.7388858704337</v>
      </c>
      <c r="R147" s="45">
        <f>'Cuadro Gral'!AU147</f>
        <v>13.841368584758929</v>
      </c>
      <c r="S147" s="45"/>
      <c r="T147" s="12" t="s">
        <v>117</v>
      </c>
      <c r="U147" s="45">
        <f>'Cuadro Gral'!AU147</f>
        <v>13.841368584758929</v>
      </c>
      <c r="V147" s="45">
        <f>'Cuadro Gral'!AV147</f>
        <v>-24.001248439450684</v>
      </c>
      <c r="W147" s="45">
        <f>'Cuadro Gral'!AW147</f>
        <v>-3.9526037634227684</v>
      </c>
      <c r="X147" s="45">
        <f>'Cuadro Gral'!AX147</f>
        <v>4.019934952055193</v>
      </c>
      <c r="Y147" s="45">
        <f>'Cuadro Gral'!AY147</f>
        <v>-7.6462779398783098</v>
      </c>
      <c r="Z147" s="45">
        <f>'Cuadro Gral'!AZ147</f>
        <v>0.49835099086479318</v>
      </c>
      <c r="AA147" s="45">
        <f>'Cuadro Gral'!BA147</f>
        <v>5.9360365920063884</v>
      </c>
      <c r="AB147" s="12"/>
      <c r="AC147" s="12"/>
      <c r="AD147" s="12"/>
      <c r="AE147" s="12"/>
      <c r="AF147" s="12"/>
      <c r="AG147" s="12"/>
    </row>
    <row r="148" spans="1:33" ht="15.75" customHeight="1" x14ac:dyDescent="0.25">
      <c r="A148" s="151"/>
      <c r="B148" s="17" t="s">
        <v>118</v>
      </c>
      <c r="C148" s="144">
        <f>'Cuadro Gral'!AI148</f>
        <v>-8.0212230365909747</v>
      </c>
      <c r="D148" s="144">
        <f>'Cuadro Gral'!AJ148</f>
        <v>3.4614541358272133</v>
      </c>
      <c r="E148" s="144">
        <f>'Cuadro Gral'!AK148</f>
        <v>42.836108279533349</v>
      </c>
      <c r="F148" s="144">
        <f>'Cuadro Gral'!AL148</f>
        <v>30.063871530486708</v>
      </c>
      <c r="G148" s="144">
        <f>'Cuadro Gral'!AM148</f>
        <v>-16.269497102107678</v>
      </c>
      <c r="H148" s="144">
        <f>'Cuadro Gral'!AN148</f>
        <v>12.190573274738291</v>
      </c>
      <c r="I148" s="144">
        <f>'Cuadro Gral'!AO148</f>
        <v>10.166482430576472</v>
      </c>
      <c r="J148" s="79"/>
      <c r="K148" s="17" t="s">
        <v>118</v>
      </c>
      <c r="L148" s="144">
        <f>'Cuadro Gral'!AO148</f>
        <v>10.166482430576472</v>
      </c>
      <c r="M148" s="144">
        <f>'Cuadro Gral'!AP148</f>
        <v>-27.70368371442472</v>
      </c>
      <c r="N148" s="144">
        <f>'Cuadro Gral'!AQ148</f>
        <v>23.635947837835715</v>
      </c>
      <c r="O148" s="144">
        <f>'Cuadro Gral'!AR148</f>
        <v>-4.3833595196737685</v>
      </c>
      <c r="P148" s="144">
        <f>'Cuadro Gral'!AS148</f>
        <v>8.0170324416872329</v>
      </c>
      <c r="Q148" s="144">
        <f>'Cuadro Gral'!AT148</f>
        <v>10.201014852249447</v>
      </c>
      <c r="R148" s="144">
        <f>'Cuadro Gral'!AU148</f>
        <v>5.6055964433817884</v>
      </c>
      <c r="S148" s="45"/>
      <c r="T148" s="17" t="s">
        <v>118</v>
      </c>
      <c r="U148" s="144">
        <f>'Cuadro Gral'!AU148</f>
        <v>5.6055964433817884</v>
      </c>
      <c r="V148" s="144">
        <f>'Cuadro Gral'!AV148</f>
        <v>2.1213445146272436</v>
      </c>
      <c r="W148" s="144">
        <f>'Cuadro Gral'!AW148</f>
        <v>-9.7120943911927391</v>
      </c>
      <c r="X148" s="144">
        <f>'Cuadro Gral'!AX148</f>
        <v>-5.1276689623419696</v>
      </c>
      <c r="Y148" s="144">
        <f>'Cuadro Gral'!AY148</f>
        <v>19.69907449534012</v>
      </c>
      <c r="Z148" s="144">
        <f>'Cuadro Gral'!AZ148</f>
        <v>-32.92531095798541</v>
      </c>
      <c r="AA148" s="144">
        <f>'Cuadro Gral'!BA148</f>
        <v>-15.959461637653128</v>
      </c>
      <c r="AB148" s="12"/>
      <c r="AC148" s="12"/>
      <c r="AD148" s="12"/>
      <c r="AE148" s="12"/>
      <c r="AF148" s="12"/>
      <c r="AG148" s="12"/>
    </row>
    <row r="149" spans="1:33" ht="15.75" customHeight="1" x14ac:dyDescent="0.25">
      <c r="A149" s="151"/>
      <c r="C149" s="23"/>
      <c r="D149" s="23"/>
      <c r="E149" s="23"/>
      <c r="F149" s="23"/>
      <c r="G149" s="23"/>
      <c r="H149" s="23"/>
      <c r="I149" s="23"/>
      <c r="J149" s="79"/>
      <c r="M149" s="23"/>
      <c r="N149" s="23"/>
      <c r="O149" s="23"/>
      <c r="P149" s="23"/>
      <c r="Q149" s="23"/>
      <c r="R149" s="23"/>
      <c r="S149" s="45"/>
      <c r="T149" s="23"/>
      <c r="U149" s="23"/>
      <c r="V149" s="45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</row>
    <row r="150" spans="1:33" ht="15.75" customHeight="1" x14ac:dyDescent="0.25">
      <c r="A150" s="151"/>
      <c r="B150" s="8" t="s">
        <v>275</v>
      </c>
      <c r="C150" s="43"/>
      <c r="D150" s="43"/>
      <c r="E150" s="43"/>
      <c r="F150" s="43"/>
      <c r="G150" s="43"/>
      <c r="H150" s="43"/>
      <c r="I150" s="43"/>
      <c r="J150" s="121"/>
      <c r="K150" s="8" t="s">
        <v>275</v>
      </c>
      <c r="L150" s="8"/>
      <c r="M150" s="43"/>
      <c r="N150" s="43"/>
      <c r="O150" s="8"/>
      <c r="P150" s="8"/>
      <c r="Q150" s="8"/>
      <c r="R150" s="8"/>
      <c r="S150" s="8"/>
      <c r="T150" s="8" t="s">
        <v>275</v>
      </c>
      <c r="U150" s="8"/>
      <c r="V150" s="8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</row>
    <row r="151" spans="1:33" ht="15.75" customHeight="1" x14ac:dyDescent="0.25">
      <c r="A151" s="151"/>
      <c r="B151" s="9"/>
      <c r="C151" s="10">
        <v>1952</v>
      </c>
      <c r="D151" s="10">
        <v>1953</v>
      </c>
      <c r="E151" s="10">
        <v>1954</v>
      </c>
      <c r="F151" s="10">
        <v>1955</v>
      </c>
      <c r="G151" s="10">
        <v>1956</v>
      </c>
      <c r="H151" s="10">
        <v>1957</v>
      </c>
      <c r="I151" s="10">
        <v>1958</v>
      </c>
      <c r="J151" s="156"/>
      <c r="K151" s="9"/>
      <c r="L151" s="10">
        <v>1958</v>
      </c>
      <c r="M151" s="10">
        <v>1959</v>
      </c>
      <c r="N151" s="10">
        <v>1960</v>
      </c>
      <c r="O151" s="10">
        <v>1961</v>
      </c>
      <c r="P151" s="10">
        <v>1962</v>
      </c>
      <c r="Q151" s="10">
        <v>1963</v>
      </c>
      <c r="R151" s="10">
        <v>1964</v>
      </c>
      <c r="S151" s="21"/>
      <c r="T151" s="10"/>
      <c r="U151" s="10">
        <v>1964</v>
      </c>
      <c r="V151" s="10">
        <v>1965</v>
      </c>
      <c r="W151" s="10">
        <v>1966</v>
      </c>
      <c r="X151" s="10">
        <v>1967</v>
      </c>
      <c r="Y151" s="10">
        <v>1968</v>
      </c>
      <c r="Z151" s="10">
        <v>1969</v>
      </c>
      <c r="AA151" s="10">
        <v>1970</v>
      </c>
      <c r="AB151" s="12"/>
      <c r="AC151" s="12"/>
      <c r="AD151" s="12"/>
      <c r="AE151" s="12"/>
      <c r="AF151" s="12"/>
      <c r="AG151" s="12"/>
    </row>
    <row r="152" spans="1:33" ht="15.75" customHeight="1" x14ac:dyDescent="0.25">
      <c r="A152" s="151"/>
      <c r="B152" s="149" t="s">
        <v>119</v>
      </c>
      <c r="C152" s="45">
        <f>'Cuadro Gral'!AI152</f>
        <v>119.4</v>
      </c>
      <c r="D152" s="45">
        <f>'Cuadro Gral'!AJ152</f>
        <v>116.9</v>
      </c>
      <c r="E152" s="45">
        <f>'Cuadro Gral'!AK152</f>
        <v>125.4</v>
      </c>
      <c r="F152" s="45">
        <f>'Cuadro Gral'!AL152</f>
        <v>138.5</v>
      </c>
      <c r="G152" s="45">
        <f>'Cuadro Gral'!AM152</f>
        <v>153.6</v>
      </c>
      <c r="H152" s="45">
        <f>'Cuadro Gral'!AN152</f>
        <v>171.8</v>
      </c>
      <c r="I152" s="45">
        <f>'Cuadro Gral'!AO152</f>
        <v>182.1</v>
      </c>
      <c r="J152" s="79"/>
      <c r="K152" s="149" t="s">
        <v>119</v>
      </c>
      <c r="L152" s="45">
        <f>'Cuadro Gral'!AO152</f>
        <v>182.1</v>
      </c>
      <c r="M152" s="45">
        <f>'Cuadro Gral'!AP152</f>
        <v>195.9</v>
      </c>
      <c r="N152" s="45">
        <f>'Cuadro Gral'!AQ152</f>
        <v>213.7</v>
      </c>
      <c r="O152" s="45">
        <f>'Cuadro Gral'!AR152</f>
        <v>225.5</v>
      </c>
      <c r="P152" s="45">
        <f>'Cuadro Gral'!AS152</f>
        <v>235.7</v>
      </c>
      <c r="Q152" s="45">
        <f>'Cuadro Gral'!AT152</f>
        <v>258.10000000000002</v>
      </c>
      <c r="R152" s="45">
        <f>'Cuadro Gral'!AU152</f>
        <v>299.60000000000002</v>
      </c>
      <c r="S152" s="45"/>
      <c r="T152" s="149" t="s">
        <v>119</v>
      </c>
      <c r="U152" s="115">
        <f>'Cuadro Gral'!AU152</f>
        <v>299.60000000000002</v>
      </c>
      <c r="V152" s="115">
        <f>'Cuadro Gral'!AV152</f>
        <v>325.5</v>
      </c>
      <c r="W152" s="115">
        <f>'Cuadro Gral'!AW152</f>
        <v>355.5</v>
      </c>
      <c r="X152" s="115">
        <f>'Cuadro Gral'!AX152</f>
        <v>378.2</v>
      </c>
      <c r="Y152" s="115">
        <f>'Cuadro Gral'!AY152</f>
        <v>415.2</v>
      </c>
      <c r="Z152" s="115">
        <f>'Cuadro Gral'!AZ152</f>
        <v>451.3</v>
      </c>
      <c r="AA152" s="115">
        <f>'Cuadro Gral'!BA152</f>
        <v>489.2</v>
      </c>
      <c r="AB152" s="12"/>
      <c r="AC152" s="12"/>
      <c r="AD152" s="12"/>
      <c r="AE152" s="12"/>
      <c r="AF152" s="12"/>
      <c r="AG152" s="12"/>
    </row>
    <row r="153" spans="1:33" ht="15.75" customHeight="1" x14ac:dyDescent="0.25">
      <c r="A153" s="151"/>
      <c r="B153" s="69" t="s">
        <v>120</v>
      </c>
      <c r="C153" s="45">
        <f>'Cuadro Gral'!AI153</f>
        <v>691.47500000000002</v>
      </c>
      <c r="D153" s="45">
        <f>'Cuadro Gral'!AJ153</f>
        <v>739.48900000000003</v>
      </c>
      <c r="E153" s="45">
        <f>'Cuadro Gral'!AK153</f>
        <v>828.702</v>
      </c>
      <c r="F153" s="45">
        <f>'Cuadro Gral'!AL153</f>
        <v>920.48500000000001</v>
      </c>
      <c r="G153" s="45">
        <f>'Cuadro Gral'!AM153</f>
        <v>744.12900000000002</v>
      </c>
      <c r="H153" s="45">
        <f>'Cuadro Gral'!AN153</f>
        <v>1018</v>
      </c>
      <c r="I153" s="45">
        <f>'Cuadro Gral'!AO153</f>
        <v>1123</v>
      </c>
      <c r="J153" s="79"/>
      <c r="K153" s="69" t="s">
        <v>120</v>
      </c>
      <c r="L153" s="45">
        <f>'Cuadro Gral'!AO153</f>
        <v>1123</v>
      </c>
      <c r="M153" s="45">
        <f>'Cuadro Gral'!AP153</f>
        <v>1264</v>
      </c>
      <c r="N153" s="45">
        <f>'Cuadro Gral'!AQ153</f>
        <v>1498</v>
      </c>
      <c r="O153" s="45">
        <f>'Cuadro Gral'!AR153</f>
        <v>1388</v>
      </c>
      <c r="P153" s="45">
        <f>'Cuadro Gral'!AS153</f>
        <v>1427</v>
      </c>
      <c r="Q153" s="45">
        <f>'Cuadro Gral'!AT153</f>
        <v>1618</v>
      </c>
      <c r="R153" s="45">
        <f>'Cuadro Gral'!AU153</f>
        <v>1815</v>
      </c>
      <c r="S153" s="45"/>
      <c r="T153" s="69" t="s">
        <v>120</v>
      </c>
      <c r="U153" s="115">
        <f>'Cuadro Gral'!AU153</f>
        <v>1815</v>
      </c>
      <c r="V153" s="115">
        <f>'Cuadro Gral'!AV153</f>
        <v>1983</v>
      </c>
      <c r="W153" s="115">
        <f>'Cuadro Gral'!AW153</f>
        <v>2011</v>
      </c>
      <c r="X153" s="115">
        <f>'Cuadro Gral'!AX153</f>
        <v>2327</v>
      </c>
      <c r="Y153" s="115">
        <f>'Cuadro Gral'!AY153</f>
        <v>2196</v>
      </c>
      <c r="Z153" s="115">
        <f>'Cuadro Gral'!AZ153</f>
        <v>2394</v>
      </c>
      <c r="AA153" s="115">
        <f>'Cuadro Gral'!BA153</f>
        <v>2208</v>
      </c>
      <c r="AB153" s="12"/>
      <c r="AC153" s="12"/>
      <c r="AD153" s="12"/>
      <c r="AE153" s="12"/>
      <c r="AF153" s="12"/>
      <c r="AG153" s="12"/>
    </row>
    <row r="154" spans="1:33" ht="15.75" customHeight="1" x14ac:dyDescent="0.25">
      <c r="A154" s="151"/>
      <c r="B154" s="34" t="s">
        <v>121</v>
      </c>
      <c r="C154" s="45">
        <f>'Cuadro Gral'!AI154</f>
        <v>572.14397400000007</v>
      </c>
      <c r="D154" s="45">
        <f>'Cuadro Gral'!AJ154</f>
        <v>565.70788399999992</v>
      </c>
      <c r="E154" s="45">
        <f>'Cuadro Gral'!AK154</f>
        <v>655.87663699999996</v>
      </c>
      <c r="F154" s="45">
        <f>'Cuadro Gral'!AL154</f>
        <v>658.94182999999998</v>
      </c>
      <c r="G154" s="45">
        <f>'Cuadro Gral'!AM154</f>
        <v>729.22174100000007</v>
      </c>
      <c r="H154" s="45">
        <f>'Cuadro Gral'!AN154</f>
        <v>752.53753500000005</v>
      </c>
      <c r="I154" s="45">
        <f>'Cuadro Gral'!AO154</f>
        <v>730.81452899999999</v>
      </c>
      <c r="J154" s="79"/>
      <c r="K154" s="34" t="s">
        <v>121</v>
      </c>
      <c r="L154" s="45">
        <f>'Cuadro Gral'!AO154</f>
        <v>730.81452899999999</v>
      </c>
      <c r="M154" s="45">
        <f>'Cuadro Gral'!AP154</f>
        <v>790.81005600000003</v>
      </c>
      <c r="N154" s="45">
        <f>'Cuadro Gral'!AQ154</f>
        <v>852.05799999999999</v>
      </c>
      <c r="O154" s="45">
        <f>'Cuadro Gral'!AR154</f>
        <v>854.05100000000004</v>
      </c>
      <c r="P154" s="45">
        <f>'Cuadro Gral'!AS154</f>
        <v>858.58799999999997</v>
      </c>
      <c r="Q154" s="45">
        <f>'Cuadro Gral'!AT154</f>
        <v>849.58100000000002</v>
      </c>
      <c r="R154" s="45">
        <f>'Cuadro Gral'!AU154</f>
        <v>1016.342</v>
      </c>
      <c r="S154" s="45"/>
      <c r="T154" s="34" t="s">
        <v>121</v>
      </c>
      <c r="U154" s="115">
        <f>'Cuadro Gral'!AU154</f>
        <v>1016.342</v>
      </c>
      <c r="V154" s="115">
        <f>'Cuadro Gral'!AV154</f>
        <v>1098.4480000000001</v>
      </c>
      <c r="W154" s="115">
        <f>'Cuadro Gral'!AW154</f>
        <v>1166.2860000000001</v>
      </c>
      <c r="X154" s="115">
        <f>'Cuadro Gral'!AX154</f>
        <v>1225.3920000000001</v>
      </c>
      <c r="Y154" s="115">
        <f>'Cuadro Gral'!AY154</f>
        <v>1267.086</v>
      </c>
      <c r="Z154" s="115">
        <f>'Cuadro Gral'!AZ154</f>
        <v>1386.1379999999999</v>
      </c>
      <c r="AA154" s="115">
        <f>'Cuadro Gral'!BA154</f>
        <v>1460.037</v>
      </c>
      <c r="AB154" s="12"/>
      <c r="AC154" s="12"/>
      <c r="AD154" s="12"/>
      <c r="AE154" s="12"/>
      <c r="AF154" s="12"/>
      <c r="AG154" s="12"/>
    </row>
    <row r="155" spans="1:33" ht="15.75" customHeight="1" x14ac:dyDescent="0.25">
      <c r="A155" s="151"/>
      <c r="B155" s="27" t="s">
        <v>122</v>
      </c>
      <c r="C155" s="115">
        <f>'Cuadro Gral'!AI155</f>
        <v>89495</v>
      </c>
      <c r="D155" s="115">
        <f>'Cuadro Gral'!AJ155</f>
        <v>75796</v>
      </c>
      <c r="E155" s="115">
        <f>'Cuadro Gral'!AK155</f>
        <v>93561</v>
      </c>
      <c r="F155" s="115">
        <f>'Cuadro Gral'!AL155</f>
        <v>107449</v>
      </c>
      <c r="G155" s="115">
        <f>'Cuadro Gral'!AM155</f>
        <v>123659</v>
      </c>
      <c r="H155" s="115">
        <f>'Cuadro Gral'!AN155</f>
        <v>120964</v>
      </c>
      <c r="I155" s="115">
        <f>'Cuadro Gral'!AO155</f>
        <v>123462</v>
      </c>
      <c r="J155" s="116"/>
      <c r="K155" s="27" t="s">
        <v>122</v>
      </c>
      <c r="L155" s="115">
        <f>'Cuadro Gral'!AO155</f>
        <v>123462</v>
      </c>
      <c r="M155" s="115">
        <f>'Cuadro Gral'!AP155</f>
        <v>131306</v>
      </c>
      <c r="N155" s="115">
        <f>'Cuadro Gral'!AQ155</f>
        <v>129061</v>
      </c>
      <c r="O155" s="115">
        <f>'Cuadro Gral'!AR155</f>
        <v>129847</v>
      </c>
      <c r="P155" s="115">
        <f>'Cuadro Gral'!AS155</f>
        <v>134464</v>
      </c>
      <c r="Q155" s="115">
        <f>'Cuadro Gral'!AT155</f>
        <v>136780</v>
      </c>
      <c r="R155" s="115">
        <f>'Cuadro Gral'!AU155</f>
        <v>158331</v>
      </c>
      <c r="S155" s="115"/>
      <c r="T155" s="27" t="s">
        <v>122</v>
      </c>
      <c r="U155" s="115">
        <f>'Cuadro Gral'!AU155</f>
        <v>158331</v>
      </c>
      <c r="V155" s="115">
        <f>'Cuadro Gral'!AV155</f>
        <v>167906</v>
      </c>
      <c r="W155" s="115">
        <f>'Cuadro Gral'!AW155</f>
        <v>187545</v>
      </c>
      <c r="X155" s="115">
        <f>'Cuadro Gral'!AX155</f>
        <v>499645</v>
      </c>
      <c r="Y155" s="115">
        <f>'Cuadro Gral'!AY155</f>
        <v>608489</v>
      </c>
      <c r="Z155" s="115">
        <f>'Cuadro Gral'!AZ155</f>
        <v>459871</v>
      </c>
      <c r="AA155" s="115">
        <f>'Cuadro Gral'!BA155</f>
        <v>400031</v>
      </c>
      <c r="AB155" s="12"/>
      <c r="AC155" s="12"/>
      <c r="AD155" s="12"/>
      <c r="AE155" s="12"/>
      <c r="AF155" s="12"/>
      <c r="AG155" s="12"/>
    </row>
    <row r="156" spans="1:33" ht="15.75" customHeight="1" x14ac:dyDescent="0.25">
      <c r="A156" s="151"/>
      <c r="B156" s="27" t="s">
        <v>123</v>
      </c>
      <c r="C156" s="115">
        <f>'Cuadro Gral'!AI156</f>
        <v>1639.6489999999999</v>
      </c>
      <c r="D156" s="115">
        <f>'Cuadro Gral'!AJ156</f>
        <v>1671.567</v>
      </c>
      <c r="E156" s="115">
        <f>'Cuadro Gral'!AK156</f>
        <v>1764.595</v>
      </c>
      <c r="F156" s="115">
        <f>'Cuadro Gral'!AL156</f>
        <v>2085.652</v>
      </c>
      <c r="G156" s="115">
        <f>'Cuadro Gral'!AM156</f>
        <v>2226.66</v>
      </c>
      <c r="H156" s="115">
        <f>'Cuadro Gral'!AN156</f>
        <v>2518.5590000000002</v>
      </c>
      <c r="I156" s="115">
        <f>'Cuadro Gral'!AO156</f>
        <v>2495.848</v>
      </c>
      <c r="J156" s="116"/>
      <c r="K156" s="27" t="s">
        <v>123</v>
      </c>
      <c r="L156" s="115">
        <f>'Cuadro Gral'!AO156</f>
        <v>2495.848</v>
      </c>
      <c r="M156" s="115">
        <f>'Cuadro Gral'!AP156</f>
        <v>2637.96</v>
      </c>
      <c r="N156" s="115">
        <f>'Cuadro Gral'!AQ156</f>
        <v>3086.1260000000002</v>
      </c>
      <c r="O156" s="115">
        <f>'Cuadro Gral'!AR156</f>
        <v>2984.069</v>
      </c>
      <c r="P156" s="115">
        <f>'Cuadro Gral'!AS156</f>
        <v>3266.4070000000002</v>
      </c>
      <c r="Q156" s="115">
        <f>'Cuadro Gral'!AT156</f>
        <v>3680.0720000000001</v>
      </c>
      <c r="R156" s="115">
        <f>'Cuadro Gral'!AU156</f>
        <v>4338.88</v>
      </c>
      <c r="S156" s="115"/>
      <c r="T156" s="27" t="s">
        <v>123</v>
      </c>
      <c r="U156" s="115">
        <f>'Cuadro Gral'!AU156</f>
        <v>4338.88</v>
      </c>
      <c r="V156" s="115">
        <f>'Cuadro Gral'!AV156</f>
        <v>4198.5460000000003</v>
      </c>
      <c r="W156" s="115">
        <f>'Cuadro Gral'!AW156</f>
        <v>4828.348</v>
      </c>
      <c r="X156" s="115">
        <f>'Cuadro Gral'!AX156</f>
        <v>5544.2370000000001</v>
      </c>
      <c r="Y156" s="115">
        <f>'Cuadro Gral'!AY156</f>
        <v>6008.3270000000002</v>
      </c>
      <c r="Z156" s="115">
        <f>'Cuadro Gral'!AZ156</f>
        <v>6673.5709999999999</v>
      </c>
      <c r="AA156" s="115">
        <f>'Cuadro Gral'!BA156</f>
        <v>7179.9809999999998</v>
      </c>
      <c r="AB156" s="12"/>
      <c r="AC156" s="12"/>
      <c r="AD156" s="12"/>
      <c r="AE156" s="12"/>
      <c r="AF156" s="12"/>
      <c r="AG156" s="12"/>
    </row>
    <row r="157" spans="1:33" ht="15.75" customHeight="1" x14ac:dyDescent="0.25">
      <c r="A157" s="151"/>
      <c r="B157" s="27" t="s">
        <v>124</v>
      </c>
      <c r="C157" s="45">
        <f>'Cuadro Gral'!AI157</f>
        <v>442.63900000000001</v>
      </c>
      <c r="D157" s="45">
        <f>'Cuadro Gral'!AJ157</f>
        <v>523.11400000000003</v>
      </c>
      <c r="E157" s="45">
        <f>'Cuadro Gral'!AK157</f>
        <v>600.53099999999995</v>
      </c>
      <c r="F157" s="45">
        <f>'Cuadro Gral'!AL157</f>
        <v>712.98199999999997</v>
      </c>
      <c r="G157" s="45">
        <f>'Cuadro Gral'!AM157</f>
        <v>210.429</v>
      </c>
      <c r="H157" s="45">
        <f>'Cuadro Gral'!AN157</f>
        <v>1028.883</v>
      </c>
      <c r="I157" s="45">
        <f>'Cuadro Gral'!AO157</f>
        <v>1082.883</v>
      </c>
      <c r="J157" s="79"/>
      <c r="K157" s="27" t="s">
        <v>124</v>
      </c>
      <c r="L157" s="45">
        <f>'Cuadro Gral'!AO157</f>
        <v>1082.883</v>
      </c>
      <c r="M157" s="45">
        <f>'Cuadro Gral'!AP157</f>
        <v>1328.1420000000001</v>
      </c>
      <c r="N157" s="45">
        <f>'Cuadro Gral'!AQ157</f>
        <v>1491.778</v>
      </c>
      <c r="O157" s="45">
        <f>'Cuadro Gral'!AR157</f>
        <v>1693.076</v>
      </c>
      <c r="P157" s="45">
        <f>'Cuadro Gral'!AS157</f>
        <v>1710.662</v>
      </c>
      <c r="Q157" s="45">
        <f>'Cuadro Gral'!AT157</f>
        <v>2026.0329999999999</v>
      </c>
      <c r="R157" s="45">
        <f>'Cuadro Gral'!AU157</f>
        <v>2326.4960000000001</v>
      </c>
      <c r="S157" s="45"/>
      <c r="T157" s="27" t="s">
        <v>124</v>
      </c>
      <c r="U157" s="115">
        <f>'Cuadro Gral'!AU157</f>
        <v>2326.4960000000001</v>
      </c>
      <c r="V157" s="115">
        <f>'Cuadro Gral'!AV157</f>
        <v>2454.6799999999998</v>
      </c>
      <c r="W157" s="115">
        <f>'Cuadro Gral'!AW157</f>
        <v>2787.4780000000001</v>
      </c>
      <c r="X157" s="115">
        <f>'Cuadro Gral'!AX157</f>
        <v>3039.6489999999999</v>
      </c>
      <c r="Y157" s="115">
        <f>'Cuadro Gral'!AY157</f>
        <v>3256.0639999999999</v>
      </c>
      <c r="Z157" s="115">
        <f>'Cuadro Gral'!AZ157</f>
        <v>3466.962</v>
      </c>
      <c r="AA157" s="115">
        <f>'Cuadro Gral'!BA157</f>
        <v>3881.201</v>
      </c>
      <c r="AB157" s="12"/>
      <c r="AC157" s="12"/>
      <c r="AD157" s="12"/>
      <c r="AE157" s="12"/>
      <c r="AF157" s="12"/>
      <c r="AG157" s="12"/>
    </row>
    <row r="158" spans="1:33" ht="15.75" customHeight="1" x14ac:dyDescent="0.25">
      <c r="A158" s="151"/>
      <c r="B158" s="27" t="s">
        <v>126</v>
      </c>
      <c r="C158" s="115">
        <f>'Cuadro Gral'!AI158</f>
        <v>1566</v>
      </c>
      <c r="D158" s="115">
        <f>'Cuadro Gral'!AJ158</f>
        <v>1463</v>
      </c>
      <c r="E158" s="115">
        <f>'Cuadro Gral'!AK158</f>
        <v>1241</v>
      </c>
      <c r="F158" s="115">
        <f>'Cuadro Gral'!AL158</f>
        <v>1492</v>
      </c>
      <c r="G158" s="115">
        <f>'Cuadro Gral'!AM158</f>
        <v>1340</v>
      </c>
      <c r="H158" s="115">
        <f>'Cuadro Gral'!AN158</f>
        <v>1467</v>
      </c>
      <c r="I158" s="115">
        <f>'Cuadro Gral'!AO158</f>
        <v>1480</v>
      </c>
      <c r="J158" s="116"/>
      <c r="K158" s="27" t="s">
        <v>126</v>
      </c>
      <c r="L158" s="115">
        <f>'Cuadro Gral'!AO158</f>
        <v>1480</v>
      </c>
      <c r="M158" s="115">
        <f>'Cuadro Gral'!AP158</f>
        <v>1371</v>
      </c>
      <c r="N158" s="115">
        <f>'Cuadro Gral'!AQ158</f>
        <v>1385</v>
      </c>
      <c r="O158" s="115">
        <f>'Cuadro Gral'!AR158</f>
        <v>1255</v>
      </c>
      <c r="P158" s="115">
        <f>'Cuadro Gral'!AS158</f>
        <v>1282</v>
      </c>
      <c r="Q158" s="115">
        <f>'Cuadro Gral'!AT158</f>
        <v>1330</v>
      </c>
      <c r="R158" s="115">
        <f>'Cuadro Gral'!AU158</f>
        <v>1298</v>
      </c>
      <c r="S158" s="115"/>
      <c r="T158" s="27" t="s">
        <v>126</v>
      </c>
      <c r="U158" s="115">
        <f>'Cuadro Gral'!AU158</f>
        <v>1298</v>
      </c>
      <c r="V158" s="115">
        <f>'Cuadro Gral'!AV158</f>
        <v>1254</v>
      </c>
      <c r="W158" s="115">
        <f>'Cuadro Gral'!AW158</f>
        <v>1306</v>
      </c>
      <c r="X158" s="115">
        <f>'Cuadro Gral'!AX158</f>
        <v>1190</v>
      </c>
      <c r="Y158" s="115">
        <f>'Cuadro Gral'!AY158</f>
        <v>1245</v>
      </c>
      <c r="Z158" s="115">
        <f>'Cuadro Gral'!AZ158</f>
        <v>1334</v>
      </c>
      <c r="AA158" s="115">
        <f>'Cuadro Gral'!BA158</f>
        <v>1332</v>
      </c>
      <c r="AB158" s="12"/>
      <c r="AC158" s="12"/>
      <c r="AD158" s="12"/>
      <c r="AE158" s="12"/>
      <c r="AF158" s="12"/>
      <c r="AG158" s="12"/>
    </row>
    <row r="159" spans="1:33" ht="15.75" customHeight="1" x14ac:dyDescent="0.25">
      <c r="A159" s="151"/>
      <c r="B159" s="27" t="s">
        <v>125</v>
      </c>
      <c r="C159" s="115">
        <f>'Cuadro Gral'!AI159</f>
        <v>14289</v>
      </c>
      <c r="D159" s="115">
        <f>'Cuadro Gral'!AJ159</f>
        <v>15038</v>
      </c>
      <c r="E159" s="115">
        <f>'Cuadro Gral'!AK159</f>
        <v>12035</v>
      </c>
      <c r="F159" s="115">
        <f>'Cuadro Gral'!AL159</f>
        <v>11909</v>
      </c>
      <c r="G159" s="115">
        <f>'Cuadro Gral'!AM159</f>
        <v>10894</v>
      </c>
      <c r="H159" s="115">
        <f>'Cuadro Gral'!AN159</f>
        <v>10772</v>
      </c>
      <c r="I159" s="115">
        <f>'Cuadro Gral'!AO159</f>
        <v>10334</v>
      </c>
      <c r="J159" s="116"/>
      <c r="K159" s="27" t="s">
        <v>125</v>
      </c>
      <c r="L159" s="115">
        <f>'Cuadro Gral'!AO159</f>
        <v>10334</v>
      </c>
      <c r="M159" s="115">
        <f>'Cuadro Gral'!AP159</f>
        <v>9756</v>
      </c>
      <c r="N159" s="115">
        <f>'Cuadro Gral'!AQ159</f>
        <v>9339</v>
      </c>
      <c r="O159" s="115">
        <f>'Cuadro Gral'!AR159</f>
        <v>8357</v>
      </c>
      <c r="P159" s="115">
        <f>'Cuadro Gral'!AS159</f>
        <v>7364</v>
      </c>
      <c r="Q159" s="115">
        <f>'Cuadro Gral'!AT159</f>
        <v>7401</v>
      </c>
      <c r="R159" s="115">
        <f>'Cuadro Gral'!AU159</f>
        <v>6531</v>
      </c>
      <c r="S159" s="115"/>
      <c r="T159" s="27" t="s">
        <v>125</v>
      </c>
      <c r="U159" s="115">
        <f>'Cuadro Gral'!AU159</f>
        <v>6531</v>
      </c>
      <c r="V159" s="115">
        <f>'Cuadro Gral'!AV159</f>
        <v>6712</v>
      </c>
      <c r="W159" s="115">
        <f>'Cuadro Gral'!AW159</f>
        <v>6644</v>
      </c>
      <c r="X159" s="115">
        <f>'Cuadro Gral'!AX159</f>
        <v>5141</v>
      </c>
      <c r="Y159" s="115">
        <f>'Cuadro Gral'!AY159</f>
        <v>5504</v>
      </c>
      <c r="Z159" s="115">
        <f>'Cuadro Gral'!AZ159</f>
        <v>5618</v>
      </c>
      <c r="AA159" s="115">
        <f>'Cuadro Gral'!BA159</f>
        <v>6166</v>
      </c>
      <c r="AB159" s="12"/>
      <c r="AC159" s="12"/>
      <c r="AD159" s="12"/>
      <c r="AE159" s="12"/>
      <c r="AF159" s="12"/>
      <c r="AG159" s="12"/>
    </row>
    <row r="160" spans="1:33" ht="15.75" customHeight="1" x14ac:dyDescent="0.25">
      <c r="A160" s="151"/>
      <c r="B160" s="27" t="s">
        <v>127</v>
      </c>
      <c r="C160" s="115">
        <f>'Cuadro Gral'!AI160</f>
        <v>58463</v>
      </c>
      <c r="D160" s="115">
        <f>'Cuadro Gral'!AJ160</f>
        <v>60148</v>
      </c>
      <c r="E160" s="115">
        <f>'Cuadro Gral'!AK160</f>
        <v>54806</v>
      </c>
      <c r="F160" s="115">
        <f>'Cuadro Gral'!AL160</f>
        <v>54676</v>
      </c>
      <c r="G160" s="115">
        <f>'Cuadro Gral'!AM160</f>
        <v>54865</v>
      </c>
      <c r="H160" s="115">
        <f>'Cuadro Gral'!AN160</f>
        <v>60000</v>
      </c>
      <c r="I160" s="115">
        <f>'Cuadro Gral'!AO160</f>
        <v>64963</v>
      </c>
      <c r="J160" s="116"/>
      <c r="K160" s="27" t="s">
        <v>127</v>
      </c>
      <c r="L160" s="115">
        <f>'Cuadro Gral'!AO160</f>
        <v>64963</v>
      </c>
      <c r="M160" s="115">
        <f>'Cuadro Gral'!AP160</f>
        <v>57274</v>
      </c>
      <c r="N160" s="115">
        <f>'Cuadro Gral'!AQ160</f>
        <v>60330</v>
      </c>
      <c r="O160" s="115">
        <f>'Cuadro Gral'!AR160</f>
        <v>49314</v>
      </c>
      <c r="P160" s="115">
        <f>'Cuadro Gral'!AS160</f>
        <v>47125</v>
      </c>
      <c r="Q160" s="115">
        <f>'Cuadro Gral'!AT160</f>
        <v>55861</v>
      </c>
      <c r="R160" s="115">
        <f>'Cuadro Gral'!AU160</f>
        <v>52506</v>
      </c>
      <c r="S160" s="115"/>
      <c r="T160" s="27" t="s">
        <v>127</v>
      </c>
      <c r="U160" s="115">
        <f>'Cuadro Gral'!AU160</f>
        <v>52506</v>
      </c>
      <c r="V160" s="115">
        <f>'Cuadro Gral'!AV160</f>
        <v>69162</v>
      </c>
      <c r="W160" s="115">
        <f>'Cuadro Gral'!AW160</f>
        <v>74396</v>
      </c>
      <c r="X160" s="115">
        <f>'Cuadro Gral'!AX160</f>
        <v>56012</v>
      </c>
      <c r="Y160" s="115">
        <f>'Cuadro Gral'!AY160</f>
        <v>61110</v>
      </c>
      <c r="Z160" s="115">
        <f>'Cuadro Gral'!AZ160</f>
        <v>66167</v>
      </c>
      <c r="AA160" s="115">
        <f>'Cuadro Gral'!BA160</f>
        <v>61012</v>
      </c>
      <c r="AB160" s="12"/>
      <c r="AC160" s="12"/>
      <c r="AD160" s="12"/>
      <c r="AE160" s="12"/>
      <c r="AF160" s="12"/>
      <c r="AG160" s="12"/>
    </row>
    <row r="161" spans="1:33" ht="15.75" customHeight="1" x14ac:dyDescent="0.25">
      <c r="A161" s="151"/>
      <c r="B161" s="27" t="s">
        <v>128</v>
      </c>
      <c r="C161" s="115">
        <f>'Cuadro Gral'!AI161</f>
        <v>246028</v>
      </c>
      <c r="D161" s="115">
        <f>'Cuadro Gral'!AJ161</f>
        <v>221549</v>
      </c>
      <c r="E161" s="115">
        <f>'Cuadro Gral'!AK161</f>
        <v>216624</v>
      </c>
      <c r="F161" s="115">
        <f>'Cuadro Gral'!AL161</f>
        <v>210815</v>
      </c>
      <c r="G161" s="115">
        <f>'Cuadro Gral'!AM161</f>
        <v>119610</v>
      </c>
      <c r="H161" s="115">
        <f>'Cuadro Gral'!AN161</f>
        <v>214876</v>
      </c>
      <c r="I161" s="115">
        <f>'Cuadro Gral'!AO161</f>
        <v>201923</v>
      </c>
      <c r="J161" s="116"/>
      <c r="K161" s="27" t="s">
        <v>128</v>
      </c>
      <c r="L161" s="115">
        <f>'Cuadro Gral'!AO161</f>
        <v>201923</v>
      </c>
      <c r="M161" s="115">
        <f>'Cuadro Gral'!AP161</f>
        <v>190680</v>
      </c>
      <c r="N161" s="115">
        <f>'Cuadro Gral'!AQ161</f>
        <v>190670</v>
      </c>
      <c r="O161" s="115">
        <f>'Cuadro Gral'!AR161</f>
        <v>181326</v>
      </c>
      <c r="P161" s="115">
        <f>'Cuadro Gral'!AS161</f>
        <v>193298</v>
      </c>
      <c r="Q161" s="115">
        <f>'Cuadro Gral'!AT161</f>
        <v>189987</v>
      </c>
      <c r="R161" s="115">
        <f>'Cuadro Gral'!AU161</f>
        <v>174824</v>
      </c>
      <c r="S161" s="115"/>
      <c r="T161" s="27" t="s">
        <v>128</v>
      </c>
      <c r="U161" s="115">
        <f>'Cuadro Gral'!AU161</f>
        <v>174824</v>
      </c>
      <c r="V161" s="115">
        <f>'Cuadro Gral'!AV161</f>
        <v>170092</v>
      </c>
      <c r="W161" s="115">
        <f>'Cuadro Gral'!AW161</f>
        <v>182071</v>
      </c>
      <c r="X161" s="115">
        <f>'Cuadro Gral'!AX161</f>
        <v>163907</v>
      </c>
      <c r="Y161" s="115">
        <f>'Cuadro Gral'!AY161</f>
        <v>174169</v>
      </c>
      <c r="Z161" s="115">
        <f>'Cuadro Gral'!AZ161</f>
        <v>170894</v>
      </c>
      <c r="AA161" s="115">
        <f>'Cuadro Gral'!BA161</f>
        <v>176597</v>
      </c>
      <c r="AB161" s="12"/>
      <c r="AC161" s="12"/>
      <c r="AD161" s="12"/>
      <c r="AE161" s="12"/>
      <c r="AF161" s="12"/>
      <c r="AG161" s="12"/>
    </row>
    <row r="162" spans="1:33" ht="15.75" customHeight="1" x14ac:dyDescent="0.25">
      <c r="A162" s="151"/>
      <c r="B162" s="27" t="s">
        <v>131</v>
      </c>
      <c r="C162" s="115">
        <f>'Cuadro Gral'!AI162</f>
        <v>227375</v>
      </c>
      <c r="D162" s="115">
        <f>'Cuadro Gral'!AJ162</f>
        <v>226539</v>
      </c>
      <c r="E162" s="115">
        <f>'Cuadro Gral'!AK162</f>
        <v>223749</v>
      </c>
      <c r="F162" s="115">
        <f>'Cuadro Gral'!AL162</f>
        <v>269399</v>
      </c>
      <c r="G162" s="115">
        <f>'Cuadro Gral'!AM162</f>
        <v>248887</v>
      </c>
      <c r="H162" s="115">
        <f>'Cuadro Gral'!AN162</f>
        <v>243027</v>
      </c>
      <c r="I162" s="115">
        <f>'Cuadro Gral'!AO162</f>
        <v>224105</v>
      </c>
      <c r="J162" s="116"/>
      <c r="K162" s="27" t="s">
        <v>131</v>
      </c>
      <c r="L162" s="115">
        <f>'Cuadro Gral'!AO162</f>
        <v>224105</v>
      </c>
      <c r="M162" s="115">
        <f>'Cuadro Gral'!AP162</f>
        <v>263935</v>
      </c>
      <c r="N162" s="115">
        <f>'Cuadro Gral'!AQ162</f>
        <v>262425</v>
      </c>
      <c r="O162" s="115">
        <f>'Cuadro Gral'!AR162</f>
        <v>268973</v>
      </c>
      <c r="P162" s="115">
        <f>'Cuadro Gral'!AS162</f>
        <v>250683</v>
      </c>
      <c r="Q162" s="115">
        <f>'Cuadro Gral'!AT162</f>
        <v>239818</v>
      </c>
      <c r="R162" s="115">
        <f>'Cuadro Gral'!AU162</f>
        <v>235603</v>
      </c>
      <c r="S162" s="115"/>
      <c r="T162" s="27" t="s">
        <v>131</v>
      </c>
      <c r="U162" s="115">
        <f>'Cuadro Gral'!AU162</f>
        <v>235603</v>
      </c>
      <c r="V162" s="115">
        <f>'Cuadro Gral'!AV162</f>
        <v>224876</v>
      </c>
      <c r="W162" s="115">
        <f>'Cuadro Gral'!AW162</f>
        <v>219180</v>
      </c>
      <c r="X162" s="115">
        <f>'Cuadro Gral'!AX162</f>
        <v>241215</v>
      </c>
      <c r="Y162" s="115">
        <f>'Cuadro Gral'!AY162</f>
        <v>240021</v>
      </c>
      <c r="Z162" s="115">
        <f>'Cuadro Gral'!AZ162</f>
        <v>253375</v>
      </c>
      <c r="AA162" s="115">
        <f>'Cuadro Gral'!BA162</f>
        <v>266400</v>
      </c>
      <c r="AB162" s="12"/>
      <c r="AC162" s="12"/>
      <c r="AD162" s="12"/>
      <c r="AE162" s="12"/>
      <c r="AF162" s="12"/>
      <c r="AG162" s="12"/>
    </row>
    <row r="163" spans="1:33" ht="15.75" customHeight="1" x14ac:dyDescent="0.25">
      <c r="A163" s="151"/>
      <c r="B163" s="27" t="s">
        <v>130</v>
      </c>
      <c r="C163" s="115">
        <f>'Cuadro Gral'!AI163</f>
        <v>340157</v>
      </c>
      <c r="D163" s="115">
        <f>'Cuadro Gral'!AJ163</f>
        <v>331175</v>
      </c>
      <c r="E163" s="115">
        <f>'Cuadro Gral'!AK163</f>
        <v>313556</v>
      </c>
      <c r="F163" s="115">
        <f>'Cuadro Gral'!AL163</f>
        <v>429246</v>
      </c>
      <c r="G163" s="115">
        <f>'Cuadro Gral'!AM163</f>
        <v>488633</v>
      </c>
      <c r="H163" s="115">
        <f>'Cuadro Gral'!AN163</f>
        <v>568599</v>
      </c>
      <c r="I163" s="115">
        <f>'Cuadro Gral'!AO163</f>
        <v>581485</v>
      </c>
      <c r="J163" s="116"/>
      <c r="K163" s="27" t="s">
        <v>130</v>
      </c>
      <c r="L163" s="115">
        <f>'Cuadro Gral'!AO163</f>
        <v>581485</v>
      </c>
      <c r="M163" s="115">
        <f>'Cuadro Gral'!AP163</f>
        <v>535520</v>
      </c>
      <c r="N163" s="115">
        <f>'Cuadro Gral'!AQ163</f>
        <v>521356</v>
      </c>
      <c r="O163" s="115">
        <f>'Cuadro Gral'!AR163</f>
        <v>687000</v>
      </c>
      <c r="P163" s="115">
        <f>'Cuadro Gral'!AS163</f>
        <v>1353622</v>
      </c>
      <c r="Q163" s="115">
        <f>'Cuadro Gral'!AT163</f>
        <v>1396882</v>
      </c>
      <c r="R163" s="115">
        <f>'Cuadro Gral'!AU163</f>
        <v>1392467</v>
      </c>
      <c r="S163" s="115"/>
      <c r="T163" s="27" t="s">
        <v>130</v>
      </c>
      <c r="U163" s="115">
        <f>'Cuadro Gral'!AU163</f>
        <v>1392467</v>
      </c>
      <c r="V163" s="115">
        <f>'Cuadro Gral'!AV163</f>
        <v>1592736</v>
      </c>
      <c r="W163" s="115">
        <f>'Cuadro Gral'!AW163</f>
        <v>1480509</v>
      </c>
      <c r="X163" s="115">
        <f>'Cuadro Gral'!AX163</f>
        <v>1617096</v>
      </c>
      <c r="Y163" s="115">
        <f>'Cuadro Gral'!AY163</f>
        <v>1921299</v>
      </c>
      <c r="Z163" s="115">
        <f>'Cuadro Gral'!AZ163</f>
        <v>2096970</v>
      </c>
      <c r="AA163" s="115">
        <f>'Cuadro Gral'!BA163</f>
        <v>2612376</v>
      </c>
      <c r="AB163" s="12"/>
      <c r="AC163" s="12"/>
      <c r="AD163" s="12"/>
      <c r="AE163" s="12"/>
      <c r="AF163" s="12"/>
      <c r="AG163" s="12"/>
    </row>
    <row r="164" spans="1:33" ht="15.75" customHeight="1" x14ac:dyDescent="0.25">
      <c r="A164" s="151"/>
      <c r="B164" s="27" t="s">
        <v>129</v>
      </c>
      <c r="C164" s="45">
        <f>'Cuadro Gral'!AI164</f>
        <v>301</v>
      </c>
      <c r="D164" s="45">
        <f>'Cuadro Gral'!AJ164</f>
        <v>401</v>
      </c>
      <c r="E164" s="45">
        <f>'Cuadro Gral'!AK164</f>
        <v>509</v>
      </c>
      <c r="F164" s="45">
        <f>'Cuadro Gral'!AL164</f>
        <v>1030</v>
      </c>
      <c r="G164" s="45">
        <f>'Cuadro Gral'!AM164</f>
        <v>673</v>
      </c>
      <c r="H164" s="45">
        <f>'Cuadro Gral'!AN164</f>
        <v>726</v>
      </c>
      <c r="I164" s="45">
        <f>'Cuadro Gral'!AO164</f>
        <v>778</v>
      </c>
      <c r="J164" s="79"/>
      <c r="K164" s="27" t="s">
        <v>129</v>
      </c>
      <c r="L164" s="45">
        <f>'Cuadro Gral'!AO164</f>
        <v>778</v>
      </c>
      <c r="M164" s="45">
        <f>'Cuadro Gral'!AP164</f>
        <v>566</v>
      </c>
      <c r="N164" s="45">
        <f>'Cuadro Gral'!AQ164</f>
        <v>693</v>
      </c>
      <c r="O164" s="45">
        <f>'Cuadro Gral'!AR164</f>
        <v>624</v>
      </c>
      <c r="P164" s="45">
        <f>'Cuadro Gral'!AS164</f>
        <v>650</v>
      </c>
      <c r="Q164" s="45">
        <f>'Cuadro Gral'!AT164</f>
        <v>562</v>
      </c>
      <c r="R164" s="45">
        <f>'Cuadro Gral'!AU164</f>
        <v>433</v>
      </c>
      <c r="S164" s="45"/>
      <c r="T164" s="27" t="s">
        <v>129</v>
      </c>
      <c r="U164" s="115">
        <f>'Cuadro Gral'!AU164</f>
        <v>433</v>
      </c>
      <c r="V164" s="115">
        <f>'Cuadro Gral'!AV164</f>
        <v>662</v>
      </c>
      <c r="W164" s="115">
        <f>'Cuadro Gral'!AW164</f>
        <v>761</v>
      </c>
      <c r="X164" s="115">
        <f>'Cuadro Gral'!AX164</f>
        <v>497</v>
      </c>
      <c r="Y164" s="115">
        <f>'Cuadro Gral'!AY164</f>
        <v>593</v>
      </c>
      <c r="Z164" s="115">
        <f>'Cuadro Gral'!AZ164</f>
        <v>776</v>
      </c>
      <c r="AA164" s="115">
        <f>'Cuadro Gral'!BA164</f>
        <v>1043</v>
      </c>
      <c r="AB164" s="12"/>
      <c r="AC164" s="12"/>
      <c r="AD164" s="12"/>
      <c r="AE164" s="12"/>
      <c r="AF164" s="12"/>
      <c r="AG164" s="12"/>
    </row>
    <row r="165" spans="1:33" ht="15.75" customHeight="1" x14ac:dyDescent="0.25">
      <c r="A165" s="151"/>
      <c r="B165" s="27" t="s">
        <v>134</v>
      </c>
      <c r="C165" s="115">
        <f>'Cuadro Gral'!AI165</f>
        <v>5337</v>
      </c>
      <c r="D165" s="115">
        <f>'Cuadro Gral'!AJ165</f>
        <v>5875</v>
      </c>
      <c r="E165" s="115">
        <f>'Cuadro Gral'!AK165</f>
        <v>6241</v>
      </c>
      <c r="F165" s="115">
        <f>'Cuadro Gral'!AL165</f>
        <v>7261</v>
      </c>
      <c r="G165" s="115">
        <f>'Cuadro Gral'!AM165</f>
        <v>8173</v>
      </c>
      <c r="H165" s="115">
        <f>'Cuadro Gral'!AN165</f>
        <v>8463</v>
      </c>
      <c r="I165" s="115">
        <f>'Cuadro Gral'!AO165</f>
        <v>9058</v>
      </c>
      <c r="J165" s="116"/>
      <c r="K165" s="27" t="s">
        <v>134</v>
      </c>
      <c r="L165" s="115">
        <f>'Cuadro Gral'!AO165</f>
        <v>9058</v>
      </c>
      <c r="M165" s="115">
        <f>'Cuadro Gral'!AP165</f>
        <v>9693</v>
      </c>
      <c r="N165" s="115">
        <f>'Cuadro Gral'!AQ165</f>
        <v>10813</v>
      </c>
      <c r="O165" s="115">
        <f>'Cuadro Gral'!AR165</f>
        <v>11754</v>
      </c>
      <c r="P165" s="115">
        <f>'Cuadro Gral'!AS165</f>
        <v>12608</v>
      </c>
      <c r="Q165" s="115">
        <f>'Cuadro Gral'!AT165</f>
        <v>13645</v>
      </c>
      <c r="R165" s="115">
        <f>'Cuadro Gral'!AU165</f>
        <v>15736</v>
      </c>
      <c r="S165" s="115"/>
      <c r="T165" s="27" t="s">
        <v>134</v>
      </c>
      <c r="U165" s="115">
        <f>'Cuadro Gral'!AU165</f>
        <v>15736</v>
      </c>
      <c r="V165" s="115">
        <f>'Cuadro Gral'!AV165</f>
        <v>17245</v>
      </c>
      <c r="W165" s="115">
        <f>'Cuadro Gral'!AW165</f>
        <v>18843</v>
      </c>
      <c r="X165" s="115">
        <f>'Cuadro Gral'!AX165</f>
        <v>20658</v>
      </c>
      <c r="Y165" s="115">
        <f>'Cuadro Gral'!AY165</f>
        <v>22781</v>
      </c>
      <c r="Z165" s="115">
        <f>'Cuadro Gral'!AZ165</f>
        <v>25554</v>
      </c>
      <c r="AA165" s="115">
        <f>'Cuadro Gral'!BA165</f>
        <v>28608</v>
      </c>
      <c r="AB165" s="12"/>
      <c r="AC165" s="12"/>
      <c r="AD165" s="12"/>
      <c r="AE165" s="12"/>
      <c r="AF165" s="12"/>
      <c r="AG165" s="12"/>
    </row>
    <row r="166" spans="1:33" ht="15.75" customHeight="1" x14ac:dyDescent="0.25">
      <c r="A166" s="151"/>
      <c r="B166" s="27" t="s">
        <v>132</v>
      </c>
      <c r="C166" s="115">
        <f>'Cuadro Gral'!AI166</f>
        <v>31846.768</v>
      </c>
      <c r="D166" s="115">
        <f>'Cuadro Gral'!AJ166</f>
        <v>28102.162</v>
      </c>
      <c r="E166" s="115">
        <f>'Cuadro Gral'!AK166</f>
        <v>30611.647000000001</v>
      </c>
      <c r="F166" s="115">
        <f>'Cuadro Gral'!AL166</f>
        <v>34403.142999999996</v>
      </c>
      <c r="G166" s="115">
        <f>'Cuadro Gral'!AM166</f>
        <v>34707.849000000002</v>
      </c>
      <c r="H166" s="115">
        <f>'Cuadro Gral'!AN166</f>
        <v>33004.790999999997</v>
      </c>
      <c r="I166" s="115">
        <f>'Cuadro Gral'!AO166</f>
        <v>22299.022000000001</v>
      </c>
      <c r="J166" s="116"/>
      <c r="K166" s="27" t="s">
        <v>132</v>
      </c>
      <c r="L166" s="115">
        <f>'Cuadro Gral'!AO166</f>
        <v>22299.022000000001</v>
      </c>
      <c r="M166" s="115">
        <f>'Cuadro Gral'!AP166</f>
        <v>30557.550999999999</v>
      </c>
      <c r="N166" s="115">
        <f>'Cuadro Gral'!AQ166</f>
        <v>32587</v>
      </c>
      <c r="O166" s="115">
        <f>'Cuadro Gral'!AR166</f>
        <v>33607</v>
      </c>
      <c r="P166" s="115">
        <f>'Cuadro Gral'!AS166</f>
        <v>34547</v>
      </c>
      <c r="Q166" s="115">
        <f>'Cuadro Gral'!AT166</f>
        <v>35691</v>
      </c>
      <c r="R166" s="115">
        <f>'Cuadro Gral'!AU166</f>
        <v>37457</v>
      </c>
      <c r="S166" s="115"/>
      <c r="T166" s="27" t="s">
        <v>132</v>
      </c>
      <c r="U166" s="115">
        <f>'Cuadro Gral'!AU166</f>
        <v>37457</v>
      </c>
      <c r="V166" s="115">
        <f>'Cuadro Gral'!AV166</f>
        <v>37267</v>
      </c>
      <c r="W166" s="115">
        <f>'Cuadro Gral'!AW166</f>
        <v>38015</v>
      </c>
      <c r="X166" s="115">
        <f>'Cuadro Gral'!AX166</f>
        <v>38926</v>
      </c>
      <c r="Y166" s="115">
        <f>'Cuadro Gral'!AY166</f>
        <v>38759</v>
      </c>
      <c r="Z166" s="115">
        <f>'Cuadro Gral'!AZ166</f>
        <v>39496</v>
      </c>
      <c r="AA166" s="115">
        <f>'Cuadro Gral'!BA166</f>
        <v>37399</v>
      </c>
      <c r="AB166" s="12"/>
      <c r="AC166" s="12"/>
      <c r="AD166" s="12"/>
      <c r="AE166" s="12"/>
      <c r="AF166" s="12"/>
      <c r="AG166" s="12"/>
    </row>
    <row r="167" spans="1:33" ht="15.75" customHeight="1" x14ac:dyDescent="0.25">
      <c r="A167" s="151"/>
      <c r="B167" s="27" t="s">
        <v>133</v>
      </c>
      <c r="C167" s="115">
        <f>'Cuadro Gral'!AI167</f>
        <v>22696.037</v>
      </c>
      <c r="D167" s="115">
        <f>'Cuadro Gral'!AJ167</f>
        <v>25461</v>
      </c>
      <c r="E167" s="115">
        <f>'Cuadro Gral'!AK167</f>
        <v>26136</v>
      </c>
      <c r="F167" s="115">
        <f>'Cuadro Gral'!AL167</f>
        <v>27685</v>
      </c>
      <c r="G167" s="115">
        <f>'Cuadro Gral'!AM167</f>
        <v>29615</v>
      </c>
      <c r="H167" s="115">
        <f>'Cuadro Gral'!AN167</f>
        <v>31536</v>
      </c>
      <c r="I167" s="115">
        <f>'Cuadro Gral'!AO167</f>
        <v>30543</v>
      </c>
      <c r="J167" s="116"/>
      <c r="K167" s="27" t="s">
        <v>133</v>
      </c>
      <c r="L167" s="115">
        <f>'Cuadro Gral'!AO167</f>
        <v>30543</v>
      </c>
      <c r="M167" s="115">
        <f>'Cuadro Gral'!AP167</f>
        <v>30482</v>
      </c>
      <c r="N167" s="115">
        <f>'Cuadro Gral'!AQ167</f>
        <v>34359</v>
      </c>
      <c r="O167" s="115">
        <f>'Cuadro Gral'!AR167</f>
        <v>32614</v>
      </c>
      <c r="P167" s="115">
        <f>'Cuadro Gral'!AS167</f>
        <v>32603</v>
      </c>
      <c r="Q167" s="115">
        <f>'Cuadro Gral'!AT167</f>
        <v>36336</v>
      </c>
      <c r="R167" s="115">
        <f>'Cuadro Gral'!AU167</f>
        <v>39582</v>
      </c>
      <c r="S167" s="115"/>
      <c r="T167" s="27" t="s">
        <v>133</v>
      </c>
      <c r="U167" s="115">
        <f>'Cuadro Gral'!AU167</f>
        <v>39582</v>
      </c>
      <c r="V167" s="115">
        <f>'Cuadro Gral'!AV167</f>
        <v>42947</v>
      </c>
      <c r="W167" s="115">
        <f>'Cuadro Gral'!AW167</f>
        <v>42313</v>
      </c>
      <c r="X167" s="115">
        <f>'Cuadro Gral'!AX167</f>
        <v>45184</v>
      </c>
      <c r="Y167" s="115">
        <f>'Cuadro Gral'!AY167</f>
        <v>44213</v>
      </c>
      <c r="Z167" s="115">
        <f>'Cuadro Gral'!AZ167</f>
        <v>46883</v>
      </c>
      <c r="AA167" s="115">
        <f>'Cuadro Gral'!BA167</f>
        <v>46784</v>
      </c>
      <c r="AB167" s="12"/>
      <c r="AC167" s="12"/>
      <c r="AD167" s="12"/>
      <c r="AE167" s="12"/>
      <c r="AF167" s="12"/>
      <c r="AG167" s="12"/>
    </row>
    <row r="168" spans="1:33" ht="15.75" customHeight="1" x14ac:dyDescent="0.25">
      <c r="A168" s="151"/>
      <c r="B168" s="27" t="s">
        <v>105</v>
      </c>
      <c r="C168" s="115">
        <f>'Cuadro Gral'!AI168</f>
        <v>236975</v>
      </c>
      <c r="D168" s="115">
        <f>'Cuadro Gral'!AJ168</f>
        <v>253354</v>
      </c>
      <c r="E168" s="115">
        <f>'Cuadro Gral'!AK168</f>
        <v>273697</v>
      </c>
      <c r="F168" s="115">
        <f>'Cuadro Gral'!AL168</f>
        <v>308097</v>
      </c>
      <c r="G168" s="115">
        <f>'Cuadro Gral'!AM168</f>
        <v>320429</v>
      </c>
      <c r="H168" s="115">
        <f>'Cuadro Gral'!AN168</f>
        <v>365796</v>
      </c>
      <c r="I168" s="115">
        <f>'Cuadro Gral'!AO168</f>
        <v>378886</v>
      </c>
      <c r="J168" s="116"/>
      <c r="K168" s="27" t="s">
        <v>105</v>
      </c>
      <c r="L168" s="115">
        <f>'Cuadro Gral'!AO168</f>
        <v>378886</v>
      </c>
      <c r="M168" s="115">
        <f>'Cuadro Gral'!AP168</f>
        <v>437657</v>
      </c>
      <c r="N168" s="115">
        <f>'Cuadro Gral'!AQ168</f>
        <v>483101</v>
      </c>
      <c r="O168" s="115">
        <f>'Cuadro Gral'!AR168</f>
        <v>549795</v>
      </c>
      <c r="P168" s="115">
        <f>'Cuadro Gral'!AS168</f>
        <v>548151</v>
      </c>
      <c r="Q168" s="115">
        <f>'Cuadro Gral'!AT168</f>
        <v>617960</v>
      </c>
      <c r="R168" s="115">
        <f>'Cuadro Gral'!AU168</f>
        <v>687787</v>
      </c>
      <c r="S168" s="115"/>
      <c r="T168" s="27" t="s">
        <v>105</v>
      </c>
      <c r="U168" s="115">
        <f>'Cuadro Gral'!AU168</f>
        <v>687787</v>
      </c>
      <c r="V168" s="115">
        <f>'Cuadro Gral'!AV168</f>
        <v>771118</v>
      </c>
      <c r="W168" s="115">
        <f>'Cuadro Gral'!AW168</f>
        <v>812415</v>
      </c>
      <c r="X168" s="115">
        <f>'Cuadro Gral'!AX168</f>
        <v>917374</v>
      </c>
      <c r="Y168" s="115">
        <f>'Cuadro Gral'!AY168</f>
        <v>999910</v>
      </c>
      <c r="Z168" s="115">
        <f>'Cuadro Gral'!AZ168</f>
        <v>1133084</v>
      </c>
      <c r="AA168" s="115">
        <f>'Cuadro Gral'!BA168</f>
        <v>1233824</v>
      </c>
      <c r="AB168" s="12"/>
      <c r="AC168" s="12"/>
      <c r="AD168" s="12"/>
      <c r="AE168" s="12"/>
      <c r="AF168" s="12"/>
      <c r="AG168" s="12"/>
    </row>
    <row r="169" spans="1:33" ht="15.75" customHeight="1" x14ac:dyDescent="0.25">
      <c r="A169" s="151"/>
      <c r="B169" s="27" t="s">
        <v>106</v>
      </c>
      <c r="C169" s="115">
        <f>'Cuadro Gral'!AI169</f>
        <v>19590</v>
      </c>
      <c r="D169" s="115">
        <f>'Cuadro Gral'!AJ169</f>
        <v>19898</v>
      </c>
      <c r="E169" s="115">
        <f>'Cuadro Gral'!AK169</f>
        <v>20093</v>
      </c>
      <c r="F169" s="115">
        <f>'Cuadro Gral'!AL169</f>
        <v>22320</v>
      </c>
      <c r="G169" s="115">
        <f>'Cuadro Gral'!AM169</f>
        <v>20995</v>
      </c>
      <c r="H169" s="115">
        <f>'Cuadro Gral'!AN169</f>
        <v>22421</v>
      </c>
      <c r="I169" s="115">
        <f>'Cuadro Gral'!AO169</f>
        <v>22686</v>
      </c>
      <c r="J169" s="116"/>
      <c r="K169" s="27" t="s">
        <v>106</v>
      </c>
      <c r="L169" s="115">
        <f>'Cuadro Gral'!AO169</f>
        <v>22686</v>
      </c>
      <c r="M169" s="115">
        <f>'Cuadro Gral'!AP169</f>
        <v>25921</v>
      </c>
      <c r="N169" s="115">
        <f>'Cuadro Gral'!AQ169</f>
        <v>26126</v>
      </c>
      <c r="O169" s="115">
        <f>'Cuadro Gral'!AR169</f>
        <v>33389</v>
      </c>
      <c r="P169" s="115">
        <f>'Cuadro Gral'!AS169</f>
        <v>26136</v>
      </c>
      <c r="Q169" s="115">
        <f>'Cuadro Gral'!AT169</f>
        <v>27573</v>
      </c>
      <c r="R169" s="115">
        <f>'Cuadro Gral'!AU169</f>
        <v>29509</v>
      </c>
      <c r="S169" s="115"/>
      <c r="T169" s="27" t="s">
        <v>106</v>
      </c>
      <c r="U169" s="115">
        <f>'Cuadro Gral'!AU169</f>
        <v>29509</v>
      </c>
      <c r="V169" s="115">
        <f>'Cuadro Gral'!AV169</f>
        <v>30702</v>
      </c>
      <c r="W169" s="115">
        <f>'Cuadro Gral'!AW169</f>
        <v>27521</v>
      </c>
      <c r="X169" s="115">
        <f>'Cuadro Gral'!AX169</f>
        <v>27611</v>
      </c>
      <c r="Y169" s="115">
        <f>'Cuadro Gral'!AY169</f>
        <v>29407</v>
      </c>
      <c r="Z169" s="115">
        <f>'Cuadro Gral'!AZ169</f>
        <v>31549</v>
      </c>
      <c r="AA169" s="115">
        <f>'Cuadro Gral'!BA169</f>
        <v>33059</v>
      </c>
      <c r="AB169" s="12"/>
      <c r="AC169" s="12"/>
      <c r="AD169" s="12"/>
      <c r="AE169" s="12"/>
      <c r="AF169" s="12"/>
      <c r="AG169" s="12"/>
    </row>
    <row r="170" spans="1:33" ht="15.75" customHeight="1" x14ac:dyDescent="0.25">
      <c r="A170" s="151"/>
      <c r="B170" s="92" t="s">
        <v>107</v>
      </c>
      <c r="C170" s="161">
        <f>'Cuadro Gral'!AI170</f>
        <v>154413</v>
      </c>
      <c r="D170" s="161">
        <f>'Cuadro Gral'!AJ170</f>
        <v>179564</v>
      </c>
      <c r="E170" s="161">
        <f>'Cuadro Gral'!AK170</f>
        <v>193491</v>
      </c>
      <c r="F170" s="161">
        <f>'Cuadro Gral'!AL170</f>
        <v>220229</v>
      </c>
      <c r="G170" s="161">
        <f>'Cuadro Gral'!AM170</f>
        <v>240088</v>
      </c>
      <c r="H170" s="161">
        <f>'Cuadro Gral'!AN170</f>
        <v>272523</v>
      </c>
      <c r="I170" s="161">
        <f>'Cuadro Gral'!AO170</f>
        <v>273735</v>
      </c>
      <c r="J170" s="116"/>
      <c r="K170" s="92" t="s">
        <v>107</v>
      </c>
      <c r="L170" s="161">
        <f>'Cuadro Gral'!AO170</f>
        <v>273735</v>
      </c>
      <c r="M170" s="161">
        <f>'Cuadro Gral'!AP170</f>
        <v>300856</v>
      </c>
      <c r="N170" s="161">
        <f>'Cuadro Gral'!AQ170</f>
        <v>293423</v>
      </c>
      <c r="O170" s="161">
        <f>'Cuadro Gral'!AR170</f>
        <v>318845</v>
      </c>
      <c r="P170" s="161">
        <f>'Cuadro Gral'!AS170</f>
        <v>327916</v>
      </c>
      <c r="Q170" s="161">
        <f>'Cuadro Gral'!AT170</f>
        <v>532081</v>
      </c>
      <c r="R170" s="161">
        <f>'Cuadro Gral'!AU170</f>
        <v>364091</v>
      </c>
      <c r="S170" s="115"/>
      <c r="T170" s="92" t="s">
        <v>107</v>
      </c>
      <c r="U170" s="161">
        <f>'Cuadro Gral'!AU170</f>
        <v>364091</v>
      </c>
      <c r="V170" s="161">
        <f>'Cuadro Gral'!AV170</f>
        <v>388684</v>
      </c>
      <c r="W170" s="161">
        <f>'Cuadro Gral'!AW170</f>
        <v>408496</v>
      </c>
      <c r="X170" s="161">
        <f>'Cuadro Gral'!AX170</f>
        <v>440292</v>
      </c>
      <c r="Y170" s="161">
        <f>'Cuadro Gral'!AY170</f>
        <v>465815</v>
      </c>
      <c r="Z170" s="161">
        <f>'Cuadro Gral'!AZ170</f>
        <v>505847</v>
      </c>
      <c r="AA170" s="161">
        <f>'Cuadro Gral'!BA170</f>
        <v>524985</v>
      </c>
      <c r="AB170" s="12"/>
      <c r="AC170" s="12"/>
      <c r="AD170" s="12"/>
      <c r="AE170" s="12"/>
      <c r="AF170" s="12"/>
      <c r="AG170" s="12"/>
    </row>
    <row r="171" spans="1:33" ht="15.75" customHeight="1" x14ac:dyDescent="0.25">
      <c r="A171" s="151"/>
      <c r="B171" s="12"/>
      <c r="C171" s="12"/>
      <c r="D171" s="12"/>
      <c r="E171" s="12"/>
      <c r="F171" s="12"/>
      <c r="G171" s="12"/>
      <c r="H171" s="12"/>
      <c r="I171" s="12"/>
      <c r="J171" s="6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</row>
    <row r="172" spans="1:33" ht="15.75" customHeight="1" x14ac:dyDescent="0.25">
      <c r="A172" s="151"/>
      <c r="B172" s="43" t="s">
        <v>276</v>
      </c>
      <c r="C172" s="12"/>
      <c r="D172" s="12"/>
      <c r="E172" s="12"/>
      <c r="F172" s="12"/>
      <c r="G172" s="12"/>
      <c r="H172" s="12"/>
      <c r="I172" s="12"/>
      <c r="J172" s="6"/>
      <c r="K172" s="43" t="s">
        <v>276</v>
      </c>
      <c r="L172" s="8"/>
      <c r="M172" s="12"/>
      <c r="N172" s="12"/>
      <c r="O172" s="12"/>
      <c r="P172" s="12"/>
      <c r="Q172" s="12"/>
      <c r="R172" s="12"/>
      <c r="S172" s="12"/>
      <c r="T172" s="43" t="s">
        <v>276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</row>
    <row r="173" spans="1:33" ht="15.75" customHeight="1" x14ac:dyDescent="0.25">
      <c r="A173" s="151"/>
      <c r="B173" s="9"/>
      <c r="C173" s="10">
        <v>1952</v>
      </c>
      <c r="D173" s="10">
        <v>1953</v>
      </c>
      <c r="E173" s="10">
        <v>1954</v>
      </c>
      <c r="F173" s="10">
        <v>1955</v>
      </c>
      <c r="G173" s="10">
        <v>1956</v>
      </c>
      <c r="H173" s="10">
        <v>1957</v>
      </c>
      <c r="I173" s="10">
        <v>1958</v>
      </c>
      <c r="J173" s="156"/>
      <c r="K173" s="9"/>
      <c r="L173" s="10">
        <v>1958</v>
      </c>
      <c r="M173" s="10">
        <v>1959</v>
      </c>
      <c r="N173" s="10">
        <v>1960</v>
      </c>
      <c r="O173" s="10">
        <v>1961</v>
      </c>
      <c r="P173" s="10">
        <v>1962</v>
      </c>
      <c r="Q173" s="10">
        <v>1963</v>
      </c>
      <c r="R173" s="10">
        <v>1964</v>
      </c>
      <c r="S173" s="21"/>
      <c r="T173" s="10"/>
      <c r="U173" s="10">
        <v>1964</v>
      </c>
      <c r="V173" s="10">
        <v>1965</v>
      </c>
      <c r="W173" s="10">
        <v>1966</v>
      </c>
      <c r="X173" s="10">
        <v>1967</v>
      </c>
      <c r="Y173" s="10">
        <v>1968</v>
      </c>
      <c r="Z173" s="10">
        <v>1969</v>
      </c>
      <c r="AA173" s="10">
        <v>1970</v>
      </c>
      <c r="AB173" s="12"/>
      <c r="AC173" s="12"/>
      <c r="AD173" s="12"/>
      <c r="AE173" s="12"/>
      <c r="AF173" s="12"/>
      <c r="AG173" s="12"/>
    </row>
    <row r="174" spans="1:33" ht="15.75" customHeight="1" x14ac:dyDescent="0.25">
      <c r="A174" s="151"/>
      <c r="B174" s="7" t="s">
        <v>149</v>
      </c>
      <c r="C174" s="21"/>
      <c r="D174" s="21"/>
      <c r="E174" s="21"/>
      <c r="F174" s="21"/>
      <c r="G174" s="21"/>
      <c r="H174" s="21"/>
      <c r="I174" s="21"/>
      <c r="J174" s="156"/>
      <c r="K174" s="7" t="s">
        <v>149</v>
      </c>
      <c r="L174" s="7"/>
      <c r="M174" s="21"/>
      <c r="N174" s="21"/>
      <c r="O174" s="21"/>
      <c r="P174" s="21"/>
      <c r="Q174" s="21"/>
      <c r="R174" s="21"/>
      <c r="S174" s="21"/>
      <c r="T174" s="7" t="s">
        <v>149</v>
      </c>
      <c r="U174" s="21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</row>
    <row r="175" spans="1:33" ht="15.75" customHeight="1" x14ac:dyDescent="0.25">
      <c r="A175" s="151"/>
      <c r="B175" s="12" t="s">
        <v>119</v>
      </c>
      <c r="C175" s="45">
        <f>'Cuadro Gral'!AI175</f>
        <v>7.4707470747074733</v>
      </c>
      <c r="D175" s="45">
        <f>'Cuadro Gral'!AJ175</f>
        <v>-2.0938023450586263</v>
      </c>
      <c r="E175" s="45">
        <f>'Cuadro Gral'!AK175</f>
        <v>7.2711719418306231</v>
      </c>
      <c r="F175" s="45">
        <f>'Cuadro Gral'!AL175</f>
        <v>10.446570972886748</v>
      </c>
      <c r="G175" s="45">
        <f>'Cuadro Gral'!AM175</f>
        <v>10.902527075812273</v>
      </c>
      <c r="H175" s="45">
        <f>'Cuadro Gral'!AN175</f>
        <v>11.848958333333348</v>
      </c>
      <c r="I175" s="45">
        <f>'Cuadro Gral'!AO175</f>
        <v>5.9953434225843871</v>
      </c>
      <c r="J175" s="79"/>
      <c r="K175" s="12" t="s">
        <v>119</v>
      </c>
      <c r="L175" s="45">
        <f>'Cuadro Gral'!AO175</f>
        <v>5.9953434225843871</v>
      </c>
      <c r="M175" s="45">
        <f>'Cuadro Gral'!AP175</f>
        <v>7.5782537067545341</v>
      </c>
      <c r="N175" s="45">
        <f>'Cuadro Gral'!AQ175</f>
        <v>9.0862685043389355</v>
      </c>
      <c r="O175" s="45">
        <f>'Cuadro Gral'!AR175</f>
        <v>5.5217594759008115</v>
      </c>
      <c r="P175" s="45">
        <f>'Cuadro Gral'!AS175</f>
        <v>4.5232815964523221</v>
      </c>
      <c r="Q175" s="45">
        <f>'Cuadro Gral'!AT175</f>
        <v>9.5036062791684408</v>
      </c>
      <c r="R175" s="45">
        <f>'Cuadro Gral'!AU175</f>
        <v>16.07903913211932</v>
      </c>
      <c r="S175" s="45"/>
      <c r="T175" s="12" t="s">
        <v>119</v>
      </c>
      <c r="U175" s="45">
        <f>'Cuadro Gral'!AU175</f>
        <v>16.07903913211932</v>
      </c>
      <c r="V175" s="45">
        <f>'Cuadro Gral'!AV175</f>
        <v>8.6448598130840928</v>
      </c>
      <c r="W175" s="45">
        <f>'Cuadro Gral'!AW175</f>
        <v>9.2165898617511566</v>
      </c>
      <c r="X175" s="45">
        <f>'Cuadro Gral'!AX175</f>
        <v>6.3853727144866257</v>
      </c>
      <c r="Y175" s="45">
        <f>'Cuadro Gral'!AY175</f>
        <v>9.7831835007932355</v>
      </c>
      <c r="Z175" s="45">
        <f>'Cuadro Gral'!AZ175</f>
        <v>8.6946050096339267</v>
      </c>
      <c r="AA175" s="45">
        <f>'Cuadro Gral'!BA175</f>
        <v>8.3979614447152517</v>
      </c>
      <c r="AB175" s="12"/>
      <c r="AC175" s="12"/>
      <c r="AD175" s="12"/>
      <c r="AE175" s="12"/>
      <c r="AF175" s="12"/>
      <c r="AG175" s="12"/>
    </row>
    <row r="176" spans="1:33" ht="15.75" customHeight="1" x14ac:dyDescent="0.25">
      <c r="A176" s="151"/>
      <c r="B176" s="163" t="s">
        <v>120</v>
      </c>
      <c r="C176" s="45">
        <f>'Cuadro Gral'!AI176</f>
        <v>3.8526755609223473</v>
      </c>
      <c r="D176" s="45">
        <f>'Cuadro Gral'!AJ176</f>
        <v>6.9437072923822285</v>
      </c>
      <c r="E176" s="45">
        <f>'Cuadro Gral'!AK176</f>
        <v>12.06414158966529</v>
      </c>
      <c r="F176" s="45">
        <f>'Cuadro Gral'!AL176</f>
        <v>11.075513272563597</v>
      </c>
      <c r="G176" s="45">
        <f>'Cuadro Gral'!AM176</f>
        <v>-19.159030293812496</v>
      </c>
      <c r="H176" s="45">
        <f>'Cuadro Gral'!AN176</f>
        <v>36.804236899784847</v>
      </c>
      <c r="I176" s="45">
        <f>'Cuadro Gral'!AO176</f>
        <v>10.314341846758346</v>
      </c>
      <c r="J176" s="79"/>
      <c r="K176" s="163" t="s">
        <v>120</v>
      </c>
      <c r="L176" s="45">
        <f>'Cuadro Gral'!AO176</f>
        <v>10.314341846758346</v>
      </c>
      <c r="M176" s="45">
        <f>'Cuadro Gral'!AP176</f>
        <v>12.555654496883339</v>
      </c>
      <c r="N176" s="45">
        <f>'Cuadro Gral'!AQ176</f>
        <v>18.51265822784811</v>
      </c>
      <c r="O176" s="45">
        <f>'Cuadro Gral'!AR176</f>
        <v>-7.3431241655540713</v>
      </c>
      <c r="P176" s="45">
        <f>'Cuadro Gral'!AS176</f>
        <v>2.8097982708933822</v>
      </c>
      <c r="Q176" s="45">
        <f>'Cuadro Gral'!AT176</f>
        <v>13.384723195515068</v>
      </c>
      <c r="R176" s="45">
        <f>'Cuadro Gral'!AU176</f>
        <v>12.17552533992583</v>
      </c>
      <c r="S176" s="45"/>
      <c r="T176" s="163" t="s">
        <v>120</v>
      </c>
      <c r="U176" s="45">
        <f>'Cuadro Gral'!AU176</f>
        <v>12.17552533992583</v>
      </c>
      <c r="V176" s="45">
        <f>'Cuadro Gral'!AV176</f>
        <v>9.2561983471074463</v>
      </c>
      <c r="W176" s="45">
        <f>'Cuadro Gral'!AW176</f>
        <v>1.4120020171457304</v>
      </c>
      <c r="X176" s="45">
        <f>'Cuadro Gral'!AX176</f>
        <v>15.713575335653896</v>
      </c>
      <c r="Y176" s="45">
        <f>'Cuadro Gral'!AY176</f>
        <v>-5.629565964761496</v>
      </c>
      <c r="Z176" s="45">
        <f>'Cuadro Gral'!AZ176</f>
        <v>9.0163934426229488</v>
      </c>
      <c r="AA176" s="45">
        <f>'Cuadro Gral'!BA176</f>
        <v>-7.7694235588972482</v>
      </c>
      <c r="AB176" s="12"/>
      <c r="AC176" s="12"/>
      <c r="AD176" s="12"/>
      <c r="AE176" s="12"/>
      <c r="AF176" s="12"/>
      <c r="AG176" s="12"/>
    </row>
    <row r="177" spans="1:33" ht="15.75" customHeight="1" x14ac:dyDescent="0.25">
      <c r="A177" s="151"/>
      <c r="B177" s="164" t="s">
        <v>121</v>
      </c>
      <c r="C177" s="45">
        <f>'Cuadro Gral'!AI177</f>
        <v>-14.61630383414424</v>
      </c>
      <c r="D177" s="45">
        <f>'Cuadro Gral'!AJ177</f>
        <v>-1.1249074170971096</v>
      </c>
      <c r="E177" s="45">
        <f>'Cuadro Gral'!AK177</f>
        <v>15.939101354295438</v>
      </c>
      <c r="F177" s="45">
        <f>'Cuadro Gral'!AL177</f>
        <v>0.46734291589045629</v>
      </c>
      <c r="G177" s="45">
        <f>'Cuadro Gral'!AM177</f>
        <v>10.665571344893987</v>
      </c>
      <c r="H177" s="45">
        <f>'Cuadro Gral'!AN177</f>
        <v>3.1973531079896755</v>
      </c>
      <c r="I177" s="45">
        <f>'Cuadro Gral'!AO177</f>
        <v>-2.8866342195143835</v>
      </c>
      <c r="J177" s="79"/>
      <c r="K177" s="164" t="s">
        <v>121</v>
      </c>
      <c r="L177" s="45">
        <f>'Cuadro Gral'!AO177</f>
        <v>-2.8866342195143835</v>
      </c>
      <c r="M177" s="45">
        <f>'Cuadro Gral'!AP177</f>
        <v>8.2094053442114845</v>
      </c>
      <c r="N177" s="45">
        <f>'Cuadro Gral'!AQ177</f>
        <v>7.7449627170648849</v>
      </c>
      <c r="O177" s="45">
        <f>'Cuadro Gral'!AR177</f>
        <v>0.23390426473315351</v>
      </c>
      <c r="P177" s="45">
        <f>'Cuadro Gral'!AS177</f>
        <v>0.53123291232022307</v>
      </c>
      <c r="Q177" s="45">
        <f>'Cuadro Gral'!AT177</f>
        <v>-1.0490479717862322</v>
      </c>
      <c r="R177" s="45">
        <f>'Cuadro Gral'!AU177</f>
        <v>19.628616929992539</v>
      </c>
      <c r="S177" s="45"/>
      <c r="T177" s="164" t="s">
        <v>121</v>
      </c>
      <c r="U177" s="45">
        <f>'Cuadro Gral'!AU177</f>
        <v>19.628616929992539</v>
      </c>
      <c r="V177" s="45">
        <f>'Cuadro Gral'!AV177</f>
        <v>8.0785798481219917</v>
      </c>
      <c r="W177" s="45">
        <f>'Cuadro Gral'!AW177</f>
        <v>6.1758044076733576</v>
      </c>
      <c r="X177" s="45">
        <f>'Cuadro Gral'!AX177</f>
        <v>5.0678821489754666</v>
      </c>
      <c r="Y177" s="45">
        <f>'Cuadro Gral'!AY177</f>
        <v>3.402503035763238</v>
      </c>
      <c r="Z177" s="45">
        <f>'Cuadro Gral'!AZ177</f>
        <v>9.3957316235835577</v>
      </c>
      <c r="AA177" s="45">
        <f>'Cuadro Gral'!BA177</f>
        <v>5.3312873609987044</v>
      </c>
      <c r="AB177" s="12"/>
      <c r="AC177" s="12"/>
      <c r="AD177" s="12"/>
      <c r="AE177" s="12"/>
      <c r="AF177" s="12"/>
      <c r="AG177" s="12"/>
    </row>
    <row r="178" spans="1:33" ht="15.75" customHeight="1" x14ac:dyDescent="0.25">
      <c r="A178" s="151"/>
      <c r="B178" s="257" t="s">
        <v>122</v>
      </c>
      <c r="C178" s="45">
        <f>'Cuadro Gral'!AI178</f>
        <v>6.3365889593878455</v>
      </c>
      <c r="D178" s="45">
        <f>'Cuadro Gral'!AJ178</f>
        <v>-15.307000391083303</v>
      </c>
      <c r="E178" s="45">
        <f>'Cuadro Gral'!AK178</f>
        <v>23.437912290886054</v>
      </c>
      <c r="F178" s="45">
        <f>'Cuadro Gral'!AL178</f>
        <v>14.843791750836344</v>
      </c>
      <c r="G178" s="45">
        <f>'Cuadro Gral'!AM178</f>
        <v>15.086226954182912</v>
      </c>
      <c r="H178" s="45">
        <f>'Cuadro Gral'!AN178</f>
        <v>-2.1793803928545463</v>
      </c>
      <c r="I178" s="45">
        <f>'Cuadro Gral'!AO178</f>
        <v>2.0650772130551331</v>
      </c>
      <c r="J178" s="79"/>
      <c r="K178" s="288" t="s">
        <v>122</v>
      </c>
      <c r="L178" s="45">
        <f>'Cuadro Gral'!AO178</f>
        <v>2.0650772130551331</v>
      </c>
      <c r="M178" s="45">
        <f>'Cuadro Gral'!AP178</f>
        <v>6.3533718877063494</v>
      </c>
      <c r="N178" s="45">
        <f>'Cuadro Gral'!AQ178</f>
        <v>-1.7097466985514731</v>
      </c>
      <c r="O178" s="45">
        <f>'Cuadro Gral'!AR178</f>
        <v>0.60901434205531402</v>
      </c>
      <c r="P178" s="45">
        <f>'Cuadro Gral'!AS178</f>
        <v>3.5557232743151479</v>
      </c>
      <c r="Q178" s="45">
        <f>'Cuadro Gral'!AT178</f>
        <v>1.7223940980485519</v>
      </c>
      <c r="R178" s="45">
        <f>'Cuadro Gral'!AU178</f>
        <v>15.755958473461028</v>
      </c>
      <c r="S178" s="45"/>
      <c r="T178" s="257" t="s">
        <v>122</v>
      </c>
      <c r="U178" s="45">
        <f>'Cuadro Gral'!AU178</f>
        <v>15.755958473461028</v>
      </c>
      <c r="V178" s="45">
        <f>'Cuadro Gral'!AV178</f>
        <v>6.0474575414795506</v>
      </c>
      <c r="W178" s="45">
        <f>'Cuadro Gral'!AW178</f>
        <v>11.696425380867858</v>
      </c>
      <c r="X178" s="45">
        <f>'Cuadro Gral'!AX178</f>
        <v>166.41339411874486</v>
      </c>
      <c r="Y178" s="45">
        <f>'Cuadro Gral'!AY178</f>
        <v>21.784266829448917</v>
      </c>
      <c r="Z178" s="45">
        <f>'Cuadro Gral'!AZ178</f>
        <v>-24.42410626979288</v>
      </c>
      <c r="AA178" s="45">
        <f>'Cuadro Gral'!BA178</f>
        <v>-13.012344766249662</v>
      </c>
      <c r="AB178" s="12"/>
      <c r="AC178" s="12"/>
      <c r="AD178" s="12"/>
      <c r="AE178" s="12"/>
      <c r="AF178" s="12"/>
      <c r="AG178" s="12"/>
    </row>
    <row r="179" spans="1:33" ht="15.75" customHeight="1" x14ac:dyDescent="0.25">
      <c r="A179" s="151"/>
      <c r="B179" s="12" t="s">
        <v>123</v>
      </c>
      <c r="C179" s="45">
        <f>'Cuadro Gral'!AI179</f>
        <v>6.7912266555857803</v>
      </c>
      <c r="D179" s="45">
        <f>'Cuadro Gral'!AJ179</f>
        <v>1.946636139807989</v>
      </c>
      <c r="E179" s="45">
        <f>'Cuadro Gral'!AK179</f>
        <v>5.5653168553817967</v>
      </c>
      <c r="F179" s="45">
        <f>'Cuadro Gral'!AL179</f>
        <v>18.194373213116897</v>
      </c>
      <c r="G179" s="45">
        <f>'Cuadro Gral'!AM179</f>
        <v>6.7608594338844474</v>
      </c>
      <c r="H179" s="45">
        <f>'Cuadro Gral'!AN179</f>
        <v>13.109275776274787</v>
      </c>
      <c r="I179" s="45">
        <f>'Cuadro Gral'!AO179</f>
        <v>-0.90174579988001602</v>
      </c>
      <c r="J179" s="79"/>
      <c r="K179" s="12" t="s">
        <v>123</v>
      </c>
      <c r="L179" s="45">
        <f>'Cuadro Gral'!AO179</f>
        <v>-0.90174579988001602</v>
      </c>
      <c r="M179" s="45">
        <f>'Cuadro Gral'!AP179</f>
        <v>5.6939364897221401</v>
      </c>
      <c r="N179" s="45">
        <f>'Cuadro Gral'!AQ179</f>
        <v>16.9891127992843</v>
      </c>
      <c r="O179" s="45">
        <f>'Cuadro Gral'!AR179</f>
        <v>-3.3069615433718558</v>
      </c>
      <c r="P179" s="45">
        <f>'Cuadro Gral'!AS179</f>
        <v>9.4615104409448989</v>
      </c>
      <c r="Q179" s="45">
        <f>'Cuadro Gral'!AT179</f>
        <v>12.664220962054017</v>
      </c>
      <c r="R179" s="45">
        <f>'Cuadro Gral'!AU179</f>
        <v>17.902041047022998</v>
      </c>
      <c r="S179" s="45"/>
      <c r="T179" s="12" t="s">
        <v>123</v>
      </c>
      <c r="U179" s="45">
        <f>'Cuadro Gral'!AU179</f>
        <v>17.902041047022998</v>
      </c>
      <c r="V179" s="45">
        <f>'Cuadro Gral'!AV179</f>
        <v>-3.2343369717530712</v>
      </c>
      <c r="W179" s="45">
        <f>'Cuadro Gral'!AW179</f>
        <v>15.000478737162815</v>
      </c>
      <c r="X179" s="45">
        <f>'Cuadro Gral'!AX179</f>
        <v>14.826789618312519</v>
      </c>
      <c r="Y179" s="45">
        <f>'Cuadro Gral'!AY179</f>
        <v>8.370673908781324</v>
      </c>
      <c r="Z179" s="45">
        <f>'Cuadro Gral'!AZ179</f>
        <v>11.072033862338039</v>
      </c>
      <c r="AA179" s="45">
        <f>'Cuadro Gral'!BA179</f>
        <v>7.5882911862329649</v>
      </c>
      <c r="AB179" s="12"/>
      <c r="AC179" s="12"/>
      <c r="AD179" s="12"/>
      <c r="AE179" s="12"/>
      <c r="AF179" s="12"/>
      <c r="AG179" s="12"/>
    </row>
    <row r="180" spans="1:33" ht="15.75" customHeight="1" x14ac:dyDescent="0.25">
      <c r="A180" s="151"/>
      <c r="B180" s="257" t="s">
        <v>124</v>
      </c>
      <c r="C180" s="45">
        <f>'Cuadro Gral'!AI180</f>
        <v>13.9394984632651</v>
      </c>
      <c r="D180" s="45">
        <f>'Cuadro Gral'!AJ180</f>
        <v>18.180729669098294</v>
      </c>
      <c r="E180" s="45">
        <f>'Cuadro Gral'!AK180</f>
        <v>14.799259817171762</v>
      </c>
      <c r="F180" s="45">
        <f>'Cuadro Gral'!AL180</f>
        <v>18.725261476926256</v>
      </c>
      <c r="G180" s="45">
        <f>'Cuadro Gral'!AM180</f>
        <v>-70.486071177112464</v>
      </c>
      <c r="H180" s="45">
        <f>'Cuadro Gral'!AN180</f>
        <v>388.9454400296537</v>
      </c>
      <c r="I180" s="45">
        <f>'Cuadro Gral'!AO180</f>
        <v>5.2484101690862817</v>
      </c>
      <c r="J180" s="79"/>
      <c r="K180" s="288" t="s">
        <v>124</v>
      </c>
      <c r="L180" s="45">
        <f>'Cuadro Gral'!AO180</f>
        <v>5.2484101690862817</v>
      </c>
      <c r="M180" s="45">
        <f>'Cuadro Gral'!AP180</f>
        <v>22.648707201054961</v>
      </c>
      <c r="N180" s="45">
        <f>'Cuadro Gral'!AQ180</f>
        <v>12.320670530711331</v>
      </c>
      <c r="O180" s="45">
        <f>'Cuadro Gral'!AR180</f>
        <v>13.493830851507393</v>
      </c>
      <c r="P180" s="45">
        <f>'Cuadro Gral'!AS180</f>
        <v>1.0387011569474636</v>
      </c>
      <c r="Q180" s="45">
        <f>'Cuadro Gral'!AT180</f>
        <v>18.435611476726542</v>
      </c>
      <c r="R180" s="45">
        <f>'Cuadro Gral'!AU180</f>
        <v>14.830113823417502</v>
      </c>
      <c r="S180" s="45"/>
      <c r="T180" s="257" t="s">
        <v>124</v>
      </c>
      <c r="U180" s="45">
        <f>'Cuadro Gral'!AU180</f>
        <v>14.830113823417502</v>
      </c>
      <c r="V180" s="45">
        <f>'Cuadro Gral'!AV180</f>
        <v>5.5097451274362719</v>
      </c>
      <c r="W180" s="45">
        <f>'Cuadro Gral'!AW180</f>
        <v>13.557693874558009</v>
      </c>
      <c r="X180" s="45">
        <f>'Cuadro Gral'!AX180</f>
        <v>9.0465646724386737</v>
      </c>
      <c r="Y180" s="45">
        <f>'Cuadro Gral'!AY180</f>
        <v>7.119736522210296</v>
      </c>
      <c r="Z180" s="45">
        <f>'Cuadro Gral'!AZ180</f>
        <v>6.4770839885211151</v>
      </c>
      <c r="AA180" s="45">
        <f>'Cuadro Gral'!BA180</f>
        <v>11.948184029706699</v>
      </c>
      <c r="AB180" s="12"/>
      <c r="AC180" s="12"/>
      <c r="AD180" s="12"/>
      <c r="AE180" s="12"/>
      <c r="AF180" s="12"/>
      <c r="AG180" s="12"/>
    </row>
    <row r="181" spans="1:33" ht="15.75" customHeight="1" x14ac:dyDescent="0.25">
      <c r="A181" s="151"/>
      <c r="B181" s="12" t="s">
        <v>126</v>
      </c>
      <c r="C181" s="45">
        <f>'Cuadro Gral'!AI181</f>
        <v>14.977973568281943</v>
      </c>
      <c r="D181" s="45">
        <f>'Cuadro Gral'!AJ181</f>
        <v>-6.5772669220945046</v>
      </c>
      <c r="E181" s="45">
        <f>'Cuadro Gral'!AK181</f>
        <v>-15.174299384825696</v>
      </c>
      <c r="F181" s="45">
        <f>'Cuadro Gral'!AL181</f>
        <v>20.225624496373882</v>
      </c>
      <c r="G181" s="45">
        <f>'Cuadro Gral'!AM181</f>
        <v>-10.187667560321712</v>
      </c>
      <c r="H181" s="45">
        <f>'Cuadro Gral'!AN181</f>
        <v>9.4776119402985017</v>
      </c>
      <c r="I181" s="45">
        <f>'Cuadro Gral'!AO181</f>
        <v>0.88616223585549214</v>
      </c>
      <c r="J181" s="79"/>
      <c r="K181" s="12" t="s">
        <v>126</v>
      </c>
      <c r="L181" s="45">
        <f>'Cuadro Gral'!AO181</f>
        <v>0.88616223585549214</v>
      </c>
      <c r="M181" s="45">
        <f>'Cuadro Gral'!AP181</f>
        <v>-7.3648648648648614</v>
      </c>
      <c r="N181" s="45">
        <f>'Cuadro Gral'!AQ181</f>
        <v>1.0211524434719177</v>
      </c>
      <c r="O181" s="45">
        <f>'Cuadro Gral'!AR181</f>
        <v>-9.3862815884476536</v>
      </c>
      <c r="P181" s="45">
        <f>'Cuadro Gral'!AS181</f>
        <v>2.1513944223107595</v>
      </c>
      <c r="Q181" s="45">
        <f>'Cuadro Gral'!AT181</f>
        <v>3.7441497659906453</v>
      </c>
      <c r="R181" s="45">
        <f>'Cuadro Gral'!AU181</f>
        <v>-2.4060150375939893</v>
      </c>
      <c r="S181" s="45"/>
      <c r="T181" s="12" t="s">
        <v>126</v>
      </c>
      <c r="U181" s="45">
        <f>'Cuadro Gral'!AU181</f>
        <v>-2.4060150375939893</v>
      </c>
      <c r="V181" s="45">
        <f>'Cuadro Gral'!AV181</f>
        <v>-3.3898305084745783</v>
      </c>
      <c r="W181" s="45">
        <f>'Cuadro Gral'!AW181</f>
        <v>4.146730462519943</v>
      </c>
      <c r="X181" s="45">
        <f>'Cuadro Gral'!AX181</f>
        <v>-8.8820826952526808</v>
      </c>
      <c r="Y181" s="45">
        <f>'Cuadro Gral'!AY181</f>
        <v>4.6218487394958041</v>
      </c>
      <c r="Z181" s="45">
        <f>'Cuadro Gral'!AZ181</f>
        <v>7.1485943775100314</v>
      </c>
      <c r="AA181" s="45">
        <f>'Cuadro Gral'!BA181</f>
        <v>-0.14992503748125774</v>
      </c>
      <c r="AB181" s="12"/>
      <c r="AC181" s="12"/>
      <c r="AD181" s="12"/>
      <c r="AE181" s="12"/>
      <c r="AF181" s="12"/>
      <c r="AG181" s="12"/>
    </row>
    <row r="182" spans="1:33" ht="15.75" customHeight="1" x14ac:dyDescent="0.25">
      <c r="A182" s="151"/>
      <c r="B182" s="12" t="s">
        <v>125</v>
      </c>
      <c r="C182" s="45">
        <f>'Cuadro Gral'!AI182</f>
        <v>16.768815886246635</v>
      </c>
      <c r="D182" s="45">
        <f>'Cuadro Gral'!AJ182</f>
        <v>5.2417943872909323</v>
      </c>
      <c r="E182" s="45">
        <f>'Cuadro Gral'!AK182</f>
        <v>-19.969410825907698</v>
      </c>
      <c r="F182" s="45">
        <f>'Cuadro Gral'!AL182</f>
        <v>-1.0469464063149192</v>
      </c>
      <c r="G182" s="45">
        <f>'Cuadro Gral'!AM182</f>
        <v>-8.5229658241665955</v>
      </c>
      <c r="H182" s="45">
        <f>'Cuadro Gral'!AN182</f>
        <v>-1.1198825041307092</v>
      </c>
      <c r="I182" s="45">
        <f>'Cuadro Gral'!AO182</f>
        <v>-4.0660972892684777</v>
      </c>
      <c r="J182" s="79"/>
      <c r="K182" s="12" t="s">
        <v>125</v>
      </c>
      <c r="L182" s="45">
        <f>'Cuadro Gral'!AO182</f>
        <v>-4.0660972892684777</v>
      </c>
      <c r="M182" s="45">
        <f>'Cuadro Gral'!AP182</f>
        <v>-5.5931875362879797</v>
      </c>
      <c r="N182" s="45">
        <f>'Cuadro Gral'!AQ182</f>
        <v>-4.2742927429274324</v>
      </c>
      <c r="O182" s="45">
        <f>'Cuadro Gral'!AR182</f>
        <v>-10.515044437305921</v>
      </c>
      <c r="P182" s="45">
        <f>'Cuadro Gral'!AS182</f>
        <v>-11.882254397511073</v>
      </c>
      <c r="Q182" s="45">
        <f>'Cuadro Gral'!AT182</f>
        <v>0.50244432373709458</v>
      </c>
      <c r="R182" s="45">
        <f>'Cuadro Gral'!AU182</f>
        <v>-11.755168220510736</v>
      </c>
      <c r="S182" s="45"/>
      <c r="T182" s="12" t="s">
        <v>125</v>
      </c>
      <c r="U182" s="45">
        <f>'Cuadro Gral'!AU182</f>
        <v>-11.755168220510736</v>
      </c>
      <c r="V182" s="45">
        <f>'Cuadro Gral'!AV182</f>
        <v>2.7713979482468121</v>
      </c>
      <c r="W182" s="45">
        <f>'Cuadro Gral'!AW182</f>
        <v>-1.0131108462455352</v>
      </c>
      <c r="X182" s="45">
        <f>'Cuadro Gral'!AX182</f>
        <v>-22.621914509331731</v>
      </c>
      <c r="Y182" s="45">
        <f>'Cuadro Gral'!AY182</f>
        <v>7.060883096673809</v>
      </c>
      <c r="Z182" s="45">
        <f>'Cuadro Gral'!AZ182</f>
        <v>2.0712209302325535</v>
      </c>
      <c r="AA182" s="45">
        <f>'Cuadro Gral'!BA182</f>
        <v>9.7543609825560651</v>
      </c>
      <c r="AB182" s="12"/>
      <c r="AC182" s="12"/>
      <c r="AD182" s="12"/>
      <c r="AE182" s="12"/>
      <c r="AF182" s="12"/>
      <c r="AG182" s="12"/>
    </row>
    <row r="183" spans="1:33" ht="15.75" customHeight="1" x14ac:dyDescent="0.25">
      <c r="A183" s="151"/>
      <c r="B183" s="12" t="s">
        <v>127</v>
      </c>
      <c r="C183" s="45">
        <f>'Cuadro Gral'!AI183</f>
        <v>-13.196537542130038</v>
      </c>
      <c r="D183" s="45">
        <f>'Cuadro Gral'!AJ183</f>
        <v>2.8821647879855528</v>
      </c>
      <c r="E183" s="45">
        <f>'Cuadro Gral'!AK183</f>
        <v>-8.8814258163197444</v>
      </c>
      <c r="F183" s="45">
        <f>'Cuadro Gral'!AL183</f>
        <v>-0.23720030653577862</v>
      </c>
      <c r="G183" s="45">
        <f>'Cuadro Gral'!AM183</f>
        <v>0.34567269002854228</v>
      </c>
      <c r="H183" s="45">
        <f>'Cuadro Gral'!AN183</f>
        <v>9.3593365533582329</v>
      </c>
      <c r="I183" s="45">
        <f>'Cuadro Gral'!AO183</f>
        <v>8.2716666666666772</v>
      </c>
      <c r="J183" s="79"/>
      <c r="K183" s="12" t="s">
        <v>127</v>
      </c>
      <c r="L183" s="45">
        <f>'Cuadro Gral'!AO183</f>
        <v>8.2716666666666772</v>
      </c>
      <c r="M183" s="45">
        <f>'Cuadro Gral'!AP183</f>
        <v>-11.835968166494769</v>
      </c>
      <c r="N183" s="45">
        <f>'Cuadro Gral'!AQ183</f>
        <v>5.3357544435520543</v>
      </c>
      <c r="O183" s="45">
        <f>'Cuadro Gral'!AR183</f>
        <v>-18.259572352063646</v>
      </c>
      <c r="P183" s="45">
        <f>'Cuadro Gral'!AS183</f>
        <v>-4.4389017317597474</v>
      </c>
      <c r="Q183" s="45">
        <f>'Cuadro Gral'!AT183</f>
        <v>18.537931034482757</v>
      </c>
      <c r="R183" s="45">
        <f>'Cuadro Gral'!AU183</f>
        <v>-6.0059791267610629</v>
      </c>
      <c r="S183" s="45"/>
      <c r="T183" s="12" t="s">
        <v>127</v>
      </c>
      <c r="U183" s="45">
        <f>'Cuadro Gral'!AU183</f>
        <v>-6.0059791267610629</v>
      </c>
      <c r="V183" s="45">
        <f>'Cuadro Gral'!AV183</f>
        <v>31.722088904125243</v>
      </c>
      <c r="W183" s="45">
        <f>'Cuadro Gral'!AW183</f>
        <v>7.5677395101356293</v>
      </c>
      <c r="X183" s="45">
        <f>'Cuadro Gral'!AX183</f>
        <v>-24.711005968062793</v>
      </c>
      <c r="Y183" s="45">
        <f>'Cuadro Gral'!AY183</f>
        <v>9.1016210811968747</v>
      </c>
      <c r="Z183" s="45">
        <f>'Cuadro Gral'!AZ183</f>
        <v>8.2752413680248651</v>
      </c>
      <c r="AA183" s="45">
        <f>'Cuadro Gral'!BA183</f>
        <v>-7.7908927410945017</v>
      </c>
      <c r="AB183" s="12"/>
      <c r="AC183" s="12"/>
      <c r="AD183" s="12"/>
      <c r="AE183" s="12"/>
      <c r="AF183" s="12"/>
      <c r="AG183" s="12"/>
    </row>
    <row r="184" spans="1:33" ht="15.75" customHeight="1" x14ac:dyDescent="0.25">
      <c r="A184" s="151"/>
      <c r="B184" s="257" t="s">
        <v>128</v>
      </c>
      <c r="C184" s="45">
        <f>'Cuadro Gral'!AI184</f>
        <v>9.118810651622411</v>
      </c>
      <c r="D184" s="45">
        <f>'Cuadro Gral'!AJ184</f>
        <v>-9.9496805241679809</v>
      </c>
      <c r="E184" s="45">
        <f>'Cuadro Gral'!AK184</f>
        <v>-2.2229845316385943</v>
      </c>
      <c r="F184" s="45">
        <f>'Cuadro Gral'!AL184</f>
        <v>-2.6816049929832331</v>
      </c>
      <c r="G184" s="45">
        <f>'Cuadro Gral'!AM184</f>
        <v>-43.263050541944359</v>
      </c>
      <c r="H184" s="45">
        <f>'Cuadro Gral'!AN184</f>
        <v>79.647186690076083</v>
      </c>
      <c r="I184" s="45">
        <f>'Cuadro Gral'!AO184</f>
        <v>-6.028127850481213</v>
      </c>
      <c r="J184" s="79"/>
      <c r="K184" s="288" t="s">
        <v>128</v>
      </c>
      <c r="L184" s="45">
        <f>'Cuadro Gral'!AO184</f>
        <v>-6.028127850481213</v>
      </c>
      <c r="M184" s="45">
        <f>'Cuadro Gral'!AP184</f>
        <v>-5.567964025891059</v>
      </c>
      <c r="N184" s="45">
        <f>'Cuadro Gral'!AQ184</f>
        <v>-5.2443885042996463E-3</v>
      </c>
      <c r="O184" s="45">
        <f>'Cuadro Gral'!AR184</f>
        <v>-4.900613625635919</v>
      </c>
      <c r="P184" s="45">
        <f>'Cuadro Gral'!AS184</f>
        <v>6.6024728941243893</v>
      </c>
      <c r="Q184" s="45">
        <f>'Cuadro Gral'!AT184</f>
        <v>-1.7128992540015986</v>
      </c>
      <c r="R184" s="45">
        <f>'Cuadro Gral'!AU184</f>
        <v>-7.9810723891634687</v>
      </c>
      <c r="S184" s="45"/>
      <c r="T184" s="257" t="s">
        <v>128</v>
      </c>
      <c r="U184" s="45">
        <f>'Cuadro Gral'!AU184</f>
        <v>-7.9810723891634687</v>
      </c>
      <c r="V184" s="45">
        <f>'Cuadro Gral'!AV184</f>
        <v>-2.7067221891731164</v>
      </c>
      <c r="W184" s="45">
        <f>'Cuadro Gral'!AW184</f>
        <v>7.0426592667497623</v>
      </c>
      <c r="X184" s="45">
        <f>'Cuadro Gral'!AX184</f>
        <v>-9.9763279160327567</v>
      </c>
      <c r="Y184" s="45">
        <f>'Cuadro Gral'!AY184</f>
        <v>6.2608674431232414</v>
      </c>
      <c r="Z184" s="45">
        <f>'Cuadro Gral'!AZ184</f>
        <v>-1.8803575837261555</v>
      </c>
      <c r="AA184" s="45">
        <f>'Cuadro Gral'!BA184</f>
        <v>3.337156365934435</v>
      </c>
      <c r="AB184" s="12"/>
      <c r="AC184" s="12"/>
      <c r="AD184" s="12"/>
      <c r="AE184" s="12"/>
      <c r="AF184" s="12"/>
      <c r="AG184" s="12"/>
    </row>
    <row r="185" spans="1:33" ht="15.75" customHeight="1" x14ac:dyDescent="0.25">
      <c r="A185" s="151"/>
      <c r="B185" s="257" t="s">
        <v>131</v>
      </c>
      <c r="C185" s="45">
        <f>'Cuadro Gral'!AI185</f>
        <v>26.274546827794552</v>
      </c>
      <c r="D185" s="45">
        <f>'Cuadro Gral'!AJ185</f>
        <v>-0.3676745464540998</v>
      </c>
      <c r="E185" s="45">
        <f>'Cuadro Gral'!AK185</f>
        <v>-1.2315760200230397</v>
      </c>
      <c r="F185" s="45">
        <f>'Cuadro Gral'!AL185</f>
        <v>20.402325820450585</v>
      </c>
      <c r="G185" s="45">
        <f>'Cuadro Gral'!AM185</f>
        <v>-7.6139852041024696</v>
      </c>
      <c r="H185" s="45">
        <f>'Cuadro Gral'!AN185</f>
        <v>-2.3544821545520622</v>
      </c>
      <c r="I185" s="45">
        <f>'Cuadro Gral'!AO185</f>
        <v>-7.7859661683681196</v>
      </c>
      <c r="J185" s="79"/>
      <c r="K185" s="288" t="s">
        <v>131</v>
      </c>
      <c r="L185" s="45">
        <f>'Cuadro Gral'!AO185</f>
        <v>-7.7859661683681196</v>
      </c>
      <c r="M185" s="45">
        <f>'Cuadro Gral'!AP185</f>
        <v>17.772918944244886</v>
      </c>
      <c r="N185" s="45">
        <f>'Cuadro Gral'!AQ185</f>
        <v>-0.57211055752363071</v>
      </c>
      <c r="O185" s="45">
        <f>'Cuadro Gral'!AR185</f>
        <v>2.4951891016480987</v>
      </c>
      <c r="P185" s="45">
        <f>'Cuadro Gral'!AS185</f>
        <v>-6.7999390273373201</v>
      </c>
      <c r="Q185" s="45">
        <f>'Cuadro Gral'!AT185</f>
        <v>-4.3341590774005461</v>
      </c>
      <c r="R185" s="45">
        <f>'Cuadro Gral'!AU185</f>
        <v>-1.7575828336488519</v>
      </c>
      <c r="S185" s="45"/>
      <c r="T185" s="257" t="s">
        <v>131</v>
      </c>
      <c r="U185" s="45">
        <f>'Cuadro Gral'!AU185</f>
        <v>-1.7575828336488519</v>
      </c>
      <c r="V185" s="45">
        <f>'Cuadro Gral'!AV185</f>
        <v>-4.5529980518074886</v>
      </c>
      <c r="W185" s="45">
        <f>'Cuadro Gral'!AW185</f>
        <v>-2.5329514932673991</v>
      </c>
      <c r="X185" s="45">
        <f>'Cuadro Gral'!AX185</f>
        <v>10.053380782918154</v>
      </c>
      <c r="Y185" s="45">
        <f>'Cuadro Gral'!AY185</f>
        <v>-0.49499409240718606</v>
      </c>
      <c r="Z185" s="45">
        <f>'Cuadro Gral'!AZ185</f>
        <v>5.5636798446802471</v>
      </c>
      <c r="AA185" s="45">
        <f>'Cuadro Gral'!BA185</f>
        <v>5.1406018746916526</v>
      </c>
      <c r="AB185" s="12"/>
      <c r="AC185" s="12"/>
      <c r="AD185" s="12"/>
      <c r="AE185" s="12"/>
      <c r="AF185" s="12"/>
      <c r="AG185" s="12"/>
    </row>
    <row r="186" spans="1:33" ht="15.75" customHeight="1" x14ac:dyDescent="0.25">
      <c r="A186" s="151"/>
      <c r="B186" s="257" t="s">
        <v>130</v>
      </c>
      <c r="C186" s="45">
        <f>'Cuadro Gral'!AI186</f>
        <v>8.8223814703435988</v>
      </c>
      <c r="D186" s="45">
        <f>'Cuadro Gral'!AJ186</f>
        <v>-2.6405453952145663</v>
      </c>
      <c r="E186" s="45">
        <f>'Cuadro Gral'!AK186</f>
        <v>-5.3201479580282314</v>
      </c>
      <c r="F186" s="45">
        <f>'Cuadro Gral'!AL186</f>
        <v>36.896120629169914</v>
      </c>
      <c r="G186" s="45">
        <f>'Cuadro Gral'!AM186</f>
        <v>13.835190077484704</v>
      </c>
      <c r="H186" s="45">
        <f>'Cuadro Gral'!AN186</f>
        <v>16.365247537517934</v>
      </c>
      <c r="I186" s="45">
        <f>'Cuadro Gral'!AO186</f>
        <v>2.2662720124375868</v>
      </c>
      <c r="J186" s="79"/>
      <c r="K186" s="288" t="s">
        <v>130</v>
      </c>
      <c r="L186" s="45">
        <f>'Cuadro Gral'!AO186</f>
        <v>2.2662720124375868</v>
      </c>
      <c r="M186" s="45">
        <f>'Cuadro Gral'!AP186</f>
        <v>-7.9047610858405619</v>
      </c>
      <c r="N186" s="45">
        <f>'Cuadro Gral'!AQ186</f>
        <v>-2.6449058858679431</v>
      </c>
      <c r="O186" s="45">
        <f>'Cuadro Gral'!AR186</f>
        <v>31.771764398990321</v>
      </c>
      <c r="P186" s="45">
        <f>'Cuadro Gral'!AS186</f>
        <v>97.03377001455604</v>
      </c>
      <c r="Q186" s="45">
        <f>'Cuadro Gral'!AT186</f>
        <v>3.1958700434833398</v>
      </c>
      <c r="R186" s="45">
        <f>'Cuadro Gral'!AU186</f>
        <v>-0.31606105598038781</v>
      </c>
      <c r="S186" s="45"/>
      <c r="T186" s="257" t="s">
        <v>130</v>
      </c>
      <c r="U186" s="45">
        <f>'Cuadro Gral'!AU186</f>
        <v>-0.31606105598038781</v>
      </c>
      <c r="V186" s="45">
        <f>'Cuadro Gral'!AV186</f>
        <v>14.382315702993331</v>
      </c>
      <c r="W186" s="45">
        <f>'Cuadro Gral'!AW186</f>
        <v>-7.0461771442348216</v>
      </c>
      <c r="X186" s="45">
        <f>'Cuadro Gral'!AX186</f>
        <v>9.2256784659870306</v>
      </c>
      <c r="Y186" s="45">
        <f>'Cuadro Gral'!AY186</f>
        <v>18.811684649519876</v>
      </c>
      <c r="Z186" s="45">
        <f>'Cuadro Gral'!AZ186</f>
        <v>9.1433452055093909</v>
      </c>
      <c r="AA186" s="45">
        <f>'Cuadro Gral'!BA186</f>
        <v>24.578606274767889</v>
      </c>
      <c r="AB186" s="12"/>
      <c r="AC186" s="12"/>
      <c r="AD186" s="12"/>
      <c r="AE186" s="12"/>
      <c r="AF186" s="12"/>
      <c r="AG186" s="12"/>
    </row>
    <row r="187" spans="1:33" ht="15.75" customHeight="1" x14ac:dyDescent="0.25">
      <c r="A187" s="151"/>
      <c r="B187" s="257" t="s">
        <v>129</v>
      </c>
      <c r="C187" s="45">
        <f>'Cuadro Gral'!AI187</f>
        <v>8.2733812949640217</v>
      </c>
      <c r="D187" s="45">
        <f>'Cuadro Gral'!AJ187</f>
        <v>33.222591362126238</v>
      </c>
      <c r="E187" s="45">
        <f>'Cuadro Gral'!AK187</f>
        <v>26.932668329177069</v>
      </c>
      <c r="F187" s="45">
        <f>'Cuadro Gral'!AL187</f>
        <v>102.35756385068764</v>
      </c>
      <c r="G187" s="45">
        <f>'Cuadro Gral'!AM187</f>
        <v>-34.660194174757287</v>
      </c>
      <c r="H187" s="45">
        <f>'Cuadro Gral'!AN187</f>
        <v>7.8751857355126242</v>
      </c>
      <c r="I187" s="45">
        <f>'Cuadro Gral'!AO187</f>
        <v>7.1625344352617137</v>
      </c>
      <c r="J187" s="79"/>
      <c r="K187" s="288" t="s">
        <v>129</v>
      </c>
      <c r="L187" s="45">
        <f>'Cuadro Gral'!AO187</f>
        <v>7.1625344352617137</v>
      </c>
      <c r="M187" s="45">
        <f>'Cuadro Gral'!AP187</f>
        <v>-27.249357326478151</v>
      </c>
      <c r="N187" s="45">
        <f>'Cuadro Gral'!AQ187</f>
        <v>22.438162544169614</v>
      </c>
      <c r="O187" s="45">
        <f>'Cuadro Gral'!AR187</f>
        <v>-9.9567099567099522</v>
      </c>
      <c r="P187" s="45">
        <f>'Cuadro Gral'!AS187</f>
        <v>4.1666666666666741</v>
      </c>
      <c r="Q187" s="45">
        <f>'Cuadro Gral'!AT187</f>
        <v>-13.538461538461544</v>
      </c>
      <c r="R187" s="45">
        <f>'Cuadro Gral'!AU187</f>
        <v>-22.953736654804267</v>
      </c>
      <c r="S187" s="45"/>
      <c r="T187" s="257" t="s">
        <v>129</v>
      </c>
      <c r="U187" s="45">
        <f>'Cuadro Gral'!AU187</f>
        <v>-22.953736654804267</v>
      </c>
      <c r="V187" s="45">
        <f>'Cuadro Gral'!AV187</f>
        <v>52.886836027713628</v>
      </c>
      <c r="W187" s="45">
        <f>'Cuadro Gral'!AW187</f>
        <v>14.954682779456196</v>
      </c>
      <c r="X187" s="45">
        <f>'Cuadro Gral'!AX187</f>
        <v>-34.691195795006571</v>
      </c>
      <c r="Y187" s="45">
        <f>'Cuadro Gral'!AY187</f>
        <v>19.315895372233392</v>
      </c>
      <c r="Z187" s="45">
        <f>'Cuadro Gral'!AZ187</f>
        <v>30.860033726812809</v>
      </c>
      <c r="AA187" s="45">
        <f>'Cuadro Gral'!BA187</f>
        <v>34.407216494845372</v>
      </c>
      <c r="AB187" s="12"/>
      <c r="AC187" s="12"/>
      <c r="AD187" s="12"/>
      <c r="AE187" s="12"/>
      <c r="AF187" s="12"/>
      <c r="AG187" s="12"/>
    </row>
    <row r="188" spans="1:33" ht="15.75" customHeight="1" x14ac:dyDescent="0.25">
      <c r="A188" s="151"/>
      <c r="B188" s="12" t="s">
        <v>134</v>
      </c>
      <c r="C188" s="45">
        <f>'Cuadro Gral'!AI188</f>
        <v>8.7186799755551103</v>
      </c>
      <c r="D188" s="45">
        <f>'Cuadro Gral'!AJ188</f>
        <v>10.08056960839423</v>
      </c>
      <c r="E188" s="45">
        <f>'Cuadro Gral'!AK188</f>
        <v>6.2297872340425497</v>
      </c>
      <c r="F188" s="45">
        <f>'Cuadro Gral'!AL188</f>
        <v>16.343534689953533</v>
      </c>
      <c r="G188" s="45">
        <f>'Cuadro Gral'!AM188</f>
        <v>12.560253408621392</v>
      </c>
      <c r="H188" s="45">
        <f>'Cuadro Gral'!AN188</f>
        <v>3.5482686895876636</v>
      </c>
      <c r="I188" s="45">
        <f>'Cuadro Gral'!AO188</f>
        <v>7.030603804797364</v>
      </c>
      <c r="J188" s="79"/>
      <c r="K188" s="12" t="s">
        <v>134</v>
      </c>
      <c r="L188" s="45">
        <f>'Cuadro Gral'!AO188</f>
        <v>7.030603804797364</v>
      </c>
      <c r="M188" s="45">
        <f>'Cuadro Gral'!AP188</f>
        <v>7.0103775667917922</v>
      </c>
      <c r="N188" s="45">
        <f>'Cuadro Gral'!AQ188</f>
        <v>11.554730217682874</v>
      </c>
      <c r="O188" s="45">
        <f>'Cuadro Gral'!AR188</f>
        <v>8.702487746231391</v>
      </c>
      <c r="P188" s="45">
        <f>'Cuadro Gral'!AS188</f>
        <v>7.2656117066530523</v>
      </c>
      <c r="Q188" s="45">
        <f>'Cuadro Gral'!AT188</f>
        <v>8.2249365482233614</v>
      </c>
      <c r="R188" s="45">
        <f>'Cuadro Gral'!AU188</f>
        <v>15.324294613411515</v>
      </c>
      <c r="S188" s="45"/>
      <c r="T188" s="12" t="s">
        <v>134</v>
      </c>
      <c r="U188" s="45">
        <f>'Cuadro Gral'!AU188</f>
        <v>15.324294613411515</v>
      </c>
      <c r="V188" s="45">
        <f>'Cuadro Gral'!AV188</f>
        <v>9.5894763599389865</v>
      </c>
      <c r="W188" s="45">
        <f>'Cuadro Gral'!AW188</f>
        <v>9.2664540446506294</v>
      </c>
      <c r="X188" s="45">
        <f>'Cuadro Gral'!AX188</f>
        <v>9.6322241681261023</v>
      </c>
      <c r="Y188" s="45">
        <f>'Cuadro Gral'!AY188</f>
        <v>10.276890308839182</v>
      </c>
      <c r="Z188" s="45">
        <f>'Cuadro Gral'!AZ188</f>
        <v>12.172424388745018</v>
      </c>
      <c r="AA188" s="45">
        <f>'Cuadro Gral'!BA188</f>
        <v>11.951162244658375</v>
      </c>
      <c r="AB188" s="12"/>
      <c r="AC188" s="12"/>
      <c r="AD188" s="12"/>
      <c r="AE188" s="12"/>
      <c r="AF188" s="12"/>
      <c r="AG188" s="12"/>
    </row>
    <row r="189" spans="1:33" ht="15.75" customHeight="1" x14ac:dyDescent="0.25">
      <c r="A189" s="151"/>
      <c r="B189" s="257" t="s">
        <v>132</v>
      </c>
      <c r="C189" s="45">
        <f>'Cuadro Gral'!AI189</f>
        <v>-3.7624307514015798</v>
      </c>
      <c r="D189" s="45">
        <f>'Cuadro Gral'!AJ189</f>
        <v>-11.758197880551013</v>
      </c>
      <c r="E189" s="45">
        <f>'Cuadro Gral'!AK189</f>
        <v>8.9298645420946556</v>
      </c>
      <c r="F189" s="45">
        <f>'Cuadro Gral'!AL189</f>
        <v>12.385795511100707</v>
      </c>
      <c r="G189" s="45">
        <f>'Cuadro Gral'!AM189</f>
        <v>0.8856923334010558</v>
      </c>
      <c r="H189" s="45">
        <f>'Cuadro Gral'!AN189</f>
        <v>-4.9068382197928866</v>
      </c>
      <c r="I189" s="45">
        <f>'Cuadro Gral'!AO189</f>
        <v>-32.437014977613401</v>
      </c>
      <c r="J189" s="79"/>
      <c r="K189" s="288" t="s">
        <v>132</v>
      </c>
      <c r="L189" s="45">
        <f>'Cuadro Gral'!AO189</f>
        <v>-32.437014977613401</v>
      </c>
      <c r="M189" s="45">
        <f>'Cuadro Gral'!AP189</f>
        <v>37.035386574352898</v>
      </c>
      <c r="N189" s="45">
        <f>'Cuadro Gral'!AQ189</f>
        <v>6.641399371304324</v>
      </c>
      <c r="O189" s="45">
        <f>'Cuadro Gral'!AR189</f>
        <v>3.1300825482554417</v>
      </c>
      <c r="P189" s="45">
        <f>'Cuadro Gral'!AS189</f>
        <v>2.7970363317165958</v>
      </c>
      <c r="Q189" s="45">
        <f>'Cuadro Gral'!AT189</f>
        <v>3.311430804411386</v>
      </c>
      <c r="R189" s="45">
        <f>'Cuadro Gral'!AU189</f>
        <v>4.9480261130256942</v>
      </c>
      <c r="S189" s="45"/>
      <c r="T189" s="257" t="s">
        <v>132</v>
      </c>
      <c r="U189" s="45">
        <f>'Cuadro Gral'!AU189</f>
        <v>4.9480261130256942</v>
      </c>
      <c r="V189" s="45">
        <f>'Cuadro Gral'!AV189</f>
        <v>-0.50724831139706827</v>
      </c>
      <c r="W189" s="45">
        <f>'Cuadro Gral'!AW189</f>
        <v>2.0071376821316544</v>
      </c>
      <c r="X189" s="45">
        <f>'Cuadro Gral'!AX189</f>
        <v>2.3964224648165278</v>
      </c>
      <c r="Y189" s="45">
        <f>'Cuadro Gral'!AY189</f>
        <v>-0.42901916456866696</v>
      </c>
      <c r="Z189" s="45">
        <f>'Cuadro Gral'!AZ189</f>
        <v>1.9014938465904629</v>
      </c>
      <c r="AA189" s="45">
        <f>'Cuadro Gral'!BA189</f>
        <v>-5.3093984200931699</v>
      </c>
      <c r="AB189" s="12"/>
      <c r="AC189" s="12"/>
      <c r="AD189" s="12"/>
      <c r="AE189" s="12"/>
      <c r="AF189" s="12"/>
      <c r="AG189" s="12"/>
    </row>
    <row r="190" spans="1:33" ht="15.75" customHeight="1" x14ac:dyDescent="0.25">
      <c r="A190" s="151"/>
      <c r="B190" s="257" t="s">
        <v>133</v>
      </c>
      <c r="C190" s="45">
        <f>'Cuadro Gral'!AI190</f>
        <v>-0.57472586140648874</v>
      </c>
      <c r="D190" s="45">
        <f>'Cuadro Gral'!AJ190</f>
        <v>12.182580597661175</v>
      </c>
      <c r="E190" s="45">
        <f>'Cuadro Gral'!AK190</f>
        <v>2.6511134676564074</v>
      </c>
      <c r="F190" s="45">
        <f>'Cuadro Gral'!AL190</f>
        <v>5.9266911539638922</v>
      </c>
      <c r="G190" s="45">
        <f>'Cuadro Gral'!AM190</f>
        <v>6.9712840888567884</v>
      </c>
      <c r="H190" s="45">
        <f>'Cuadro Gral'!AN190</f>
        <v>6.486577747762956</v>
      </c>
      <c r="I190" s="45">
        <f>'Cuadro Gral'!AO190</f>
        <v>-3.1487823439878215</v>
      </c>
      <c r="J190" s="79"/>
      <c r="K190" s="288" t="s">
        <v>133</v>
      </c>
      <c r="L190" s="45">
        <f>'Cuadro Gral'!AO190</f>
        <v>-3.1487823439878215</v>
      </c>
      <c r="M190" s="45">
        <f>'Cuadro Gral'!AP190</f>
        <v>-0.19971842975476939</v>
      </c>
      <c r="N190" s="45">
        <f>'Cuadro Gral'!AQ190</f>
        <v>12.718981694114561</v>
      </c>
      <c r="O190" s="45">
        <f>'Cuadro Gral'!AR190</f>
        <v>-5.0787275531883891</v>
      </c>
      <c r="P190" s="45">
        <f>'Cuadro Gral'!AS190</f>
        <v>-3.3727846936892902E-2</v>
      </c>
      <c r="Q190" s="45">
        <f>'Cuadro Gral'!AT190</f>
        <v>11.449866576695399</v>
      </c>
      <c r="R190" s="45">
        <f>'Cuadro Gral'!AU190</f>
        <v>8.9332892998678979</v>
      </c>
      <c r="S190" s="45"/>
      <c r="T190" s="257" t="s">
        <v>133</v>
      </c>
      <c r="U190" s="45">
        <f>'Cuadro Gral'!AU190</f>
        <v>8.9332892998678979</v>
      </c>
      <c r="V190" s="45">
        <f>'Cuadro Gral'!AV190</f>
        <v>8.5013389924713181</v>
      </c>
      <c r="W190" s="45">
        <f>'Cuadro Gral'!AW190</f>
        <v>-1.4762381540037728</v>
      </c>
      <c r="X190" s="45">
        <f>'Cuadro Gral'!AX190</f>
        <v>6.7851487722449422</v>
      </c>
      <c r="Y190" s="45">
        <f>'Cuadro Gral'!AY190</f>
        <v>-2.1489907932011332</v>
      </c>
      <c r="Z190" s="45">
        <f>'Cuadro Gral'!AZ190</f>
        <v>6.0389478207766967</v>
      </c>
      <c r="AA190" s="45">
        <f>'Cuadro Gral'!BA190</f>
        <v>-0.21116396135059112</v>
      </c>
      <c r="AB190" s="12"/>
      <c r="AC190" s="12"/>
      <c r="AD190" s="12"/>
      <c r="AE190" s="12"/>
      <c r="AF190" s="12"/>
      <c r="AG190" s="12"/>
    </row>
    <row r="191" spans="1:33" ht="15.75" customHeight="1" x14ac:dyDescent="0.25">
      <c r="A191" s="151"/>
      <c r="B191" s="257" t="s">
        <v>105</v>
      </c>
      <c r="C191" s="45">
        <f>'Cuadro Gral'!AI191</f>
        <v>13.238878004491795</v>
      </c>
      <c r="D191" s="45">
        <f>'Cuadro Gral'!AJ191</f>
        <v>6.9116995463656572</v>
      </c>
      <c r="E191" s="45">
        <f>'Cuadro Gral'!AK191</f>
        <v>8.0294765427030956</v>
      </c>
      <c r="F191" s="45">
        <f>'Cuadro Gral'!AL191</f>
        <v>12.568643426855242</v>
      </c>
      <c r="G191" s="45">
        <f>'Cuadro Gral'!AM191</f>
        <v>4.0026355336144182</v>
      </c>
      <c r="H191" s="45">
        <f>'Cuadro Gral'!AN191</f>
        <v>14.158206654204196</v>
      </c>
      <c r="I191" s="45">
        <f>'Cuadro Gral'!AO191</f>
        <v>3.5784973045085211</v>
      </c>
      <c r="J191" s="79"/>
      <c r="K191" s="288" t="s">
        <v>105</v>
      </c>
      <c r="L191" s="45">
        <f>'Cuadro Gral'!AO191</f>
        <v>3.5784973045085211</v>
      </c>
      <c r="M191" s="45">
        <f>'Cuadro Gral'!AP191</f>
        <v>15.511525894332333</v>
      </c>
      <c r="N191" s="45">
        <f>'Cuadro Gral'!AQ191</f>
        <v>10.383473816253375</v>
      </c>
      <c r="O191" s="45">
        <f>'Cuadro Gral'!AR191</f>
        <v>13.805394731122478</v>
      </c>
      <c r="P191" s="45">
        <f>'Cuadro Gral'!AS191</f>
        <v>-0.2990205440209559</v>
      </c>
      <c r="Q191" s="45">
        <f>'Cuadro Gral'!AT191</f>
        <v>12.735359417386816</v>
      </c>
      <c r="R191" s="45">
        <f>'Cuadro Gral'!AU191</f>
        <v>11.299598679526191</v>
      </c>
      <c r="S191" s="45"/>
      <c r="T191" s="257" t="s">
        <v>105</v>
      </c>
      <c r="U191" s="45">
        <f>'Cuadro Gral'!AU191</f>
        <v>11.299598679526191</v>
      </c>
      <c r="V191" s="45">
        <f>'Cuadro Gral'!AV191</f>
        <v>12.115814925260281</v>
      </c>
      <c r="W191" s="45">
        <f>'Cuadro Gral'!AW191</f>
        <v>5.3554708877240564</v>
      </c>
      <c r="X191" s="45">
        <f>'Cuadro Gral'!AX191</f>
        <v>12.919382335382767</v>
      </c>
      <c r="Y191" s="45">
        <f>'Cuadro Gral'!AY191</f>
        <v>8.9969848720369292</v>
      </c>
      <c r="Z191" s="45">
        <f>'Cuadro Gral'!AZ191</f>
        <v>13.318598673880654</v>
      </c>
      <c r="AA191" s="45">
        <f>'Cuadro Gral'!BA191</f>
        <v>8.8907795009019566</v>
      </c>
      <c r="AB191" s="12"/>
      <c r="AC191" s="12"/>
      <c r="AD191" s="12"/>
      <c r="AE191" s="12"/>
      <c r="AF191" s="12"/>
      <c r="AG191" s="12"/>
    </row>
    <row r="192" spans="1:33" ht="15.75" customHeight="1" x14ac:dyDescent="0.25">
      <c r="A192" s="151"/>
      <c r="B192" s="12" t="s">
        <v>106</v>
      </c>
      <c r="C192" s="45">
        <f>'Cuadro Gral'!AI192</f>
        <v>1.3660353927351654</v>
      </c>
      <c r="D192" s="45">
        <f>'Cuadro Gral'!AJ192</f>
        <v>1.5722307299642635</v>
      </c>
      <c r="E192" s="45">
        <f>'Cuadro Gral'!AK192</f>
        <v>0.97999798974770513</v>
      </c>
      <c r="F192" s="45">
        <f>'Cuadro Gral'!AL192</f>
        <v>11.08346190215499</v>
      </c>
      <c r="G192" s="45">
        <f>'Cuadro Gral'!AM192</f>
        <v>-5.9363799283154162</v>
      </c>
      <c r="H192" s="45">
        <f>'Cuadro Gral'!AN192</f>
        <v>6.7920933555608576</v>
      </c>
      <c r="I192" s="45">
        <f>'Cuadro Gral'!AO192</f>
        <v>1.1819276571071846</v>
      </c>
      <c r="J192" s="79"/>
      <c r="K192" s="12" t="s">
        <v>106</v>
      </c>
      <c r="L192" s="45">
        <f>'Cuadro Gral'!AO192</f>
        <v>1.1819276571071846</v>
      </c>
      <c r="M192" s="45">
        <f>'Cuadro Gral'!AP192</f>
        <v>14.259895971083481</v>
      </c>
      <c r="N192" s="45">
        <f>'Cuadro Gral'!AQ192</f>
        <v>0.79086454997878697</v>
      </c>
      <c r="O192" s="45">
        <f>'Cuadro Gral'!AR192</f>
        <v>27.799892827068827</v>
      </c>
      <c r="P192" s="45">
        <f>'Cuadro Gral'!AS192</f>
        <v>-21.722723052502324</v>
      </c>
      <c r="Q192" s="45">
        <f>'Cuadro Gral'!AT192</f>
        <v>5.4981634527089041</v>
      </c>
      <c r="R192" s="45">
        <f>'Cuadro Gral'!AU192</f>
        <v>7.0213614768070309</v>
      </c>
      <c r="S192" s="45"/>
      <c r="T192" s="12" t="s">
        <v>106</v>
      </c>
      <c r="U192" s="45">
        <f>'Cuadro Gral'!AU192</f>
        <v>7.0213614768070309</v>
      </c>
      <c r="V192" s="45">
        <f>'Cuadro Gral'!AV192</f>
        <v>4.0428343895082763</v>
      </c>
      <c r="W192" s="45">
        <f>'Cuadro Gral'!AW192</f>
        <v>-10.360888541463098</v>
      </c>
      <c r="X192" s="45">
        <f>'Cuadro Gral'!AX192</f>
        <v>0.32702300061770995</v>
      </c>
      <c r="Y192" s="45">
        <f>'Cuadro Gral'!AY192</f>
        <v>6.5046539422693783</v>
      </c>
      <c r="Z192" s="45">
        <f>'Cuadro Gral'!AZ192</f>
        <v>7.2839800047607817</v>
      </c>
      <c r="AA192" s="45">
        <f>'Cuadro Gral'!BA192</f>
        <v>4.7862055849630769</v>
      </c>
      <c r="AB192" s="12"/>
      <c r="AC192" s="12"/>
      <c r="AD192" s="12"/>
      <c r="AE192" s="12"/>
      <c r="AF192" s="12"/>
      <c r="AG192" s="12"/>
    </row>
    <row r="193" spans="1:45" ht="15.75" customHeight="1" x14ac:dyDescent="0.25">
      <c r="A193" s="151"/>
      <c r="B193" s="162" t="s">
        <v>107</v>
      </c>
      <c r="C193" s="144">
        <f>'Cuadro Gral'!AI193</f>
        <v>16.355457093769775</v>
      </c>
      <c r="D193" s="144">
        <f>'Cuadro Gral'!AJ193</f>
        <v>16.288136361575777</v>
      </c>
      <c r="E193" s="144">
        <f>'Cuadro Gral'!AK193</f>
        <v>7.7560089995767578</v>
      </c>
      <c r="F193" s="144">
        <f>'Cuadro Gral'!AL193</f>
        <v>13.818730586952356</v>
      </c>
      <c r="G193" s="144">
        <f>'Cuadro Gral'!AM193</f>
        <v>9.0174318550236379</v>
      </c>
      <c r="H193" s="144">
        <f>'Cuadro Gral'!AN193</f>
        <v>13.509629802405776</v>
      </c>
      <c r="I193" s="144">
        <f>'Cuadro Gral'!AO193</f>
        <v>0.44473310509571817</v>
      </c>
      <c r="J193" s="79"/>
      <c r="K193" s="162" t="s">
        <v>107</v>
      </c>
      <c r="L193" s="144">
        <f>'Cuadro Gral'!AO193</f>
        <v>0.44473310509571817</v>
      </c>
      <c r="M193" s="144">
        <f>'Cuadro Gral'!AP193</f>
        <v>9.9077575026942135</v>
      </c>
      <c r="N193" s="144">
        <f>'Cuadro Gral'!AQ193</f>
        <v>-2.4706171723349324</v>
      </c>
      <c r="O193" s="144">
        <f>'Cuadro Gral'!AR193</f>
        <v>8.6639424993950609</v>
      </c>
      <c r="P193" s="144">
        <f>'Cuadro Gral'!AS193</f>
        <v>2.8449560131098117</v>
      </c>
      <c r="Q193" s="144">
        <f>'Cuadro Gral'!AT193</f>
        <v>62.261371814733039</v>
      </c>
      <c r="R193" s="144">
        <f>'Cuadro Gral'!AU193</f>
        <v>-31.572260614455317</v>
      </c>
      <c r="S193" s="45"/>
      <c r="T193" s="162" t="s">
        <v>107</v>
      </c>
      <c r="U193" s="144">
        <f>'Cuadro Gral'!AU193</f>
        <v>-31.572260614455317</v>
      </c>
      <c r="V193" s="144">
        <f>'Cuadro Gral'!AV193</f>
        <v>6.7546300238127355</v>
      </c>
      <c r="W193" s="144">
        <f>'Cuadro Gral'!AW193</f>
        <v>5.0971997818279213</v>
      </c>
      <c r="X193" s="144">
        <f>'Cuadro Gral'!AX193</f>
        <v>7.7836747483451596</v>
      </c>
      <c r="Y193" s="144">
        <f>'Cuadro Gral'!AY193</f>
        <v>5.7968348277960935</v>
      </c>
      <c r="Z193" s="144">
        <f>'Cuadro Gral'!AZ193</f>
        <v>8.5939697090046572</v>
      </c>
      <c r="AA193" s="144">
        <f>'Cuadro Gral'!BA193</f>
        <v>3.7833574183498087</v>
      </c>
      <c r="AB193" s="12"/>
      <c r="AC193" s="12"/>
      <c r="AD193" s="12"/>
      <c r="AE193" s="12"/>
      <c r="AF193" s="12"/>
      <c r="AG193" s="12"/>
    </row>
    <row r="194" spans="1:45" ht="15.75" customHeight="1" x14ac:dyDescent="0.25">
      <c r="A194" s="151"/>
      <c r="B194" s="259"/>
      <c r="C194" s="259"/>
      <c r="D194" s="259"/>
      <c r="E194" s="259"/>
      <c r="F194" s="259"/>
      <c r="G194" s="259"/>
      <c r="H194" s="259"/>
      <c r="I194" s="259"/>
      <c r="J194" s="290"/>
      <c r="K194" s="290"/>
      <c r="L194" s="290"/>
      <c r="M194" s="259"/>
      <c r="N194" s="259"/>
      <c r="O194" s="259"/>
      <c r="P194" s="259"/>
      <c r="Q194" s="259"/>
      <c r="R194" s="259"/>
      <c r="S194" s="259"/>
      <c r="T194" s="259"/>
      <c r="U194" s="255"/>
      <c r="V194" s="255"/>
      <c r="W194" s="255"/>
      <c r="X194" s="255"/>
      <c r="Y194" s="255"/>
      <c r="Z194" s="255"/>
      <c r="AA194" s="255"/>
      <c r="AB194" s="12"/>
      <c r="AC194" s="12"/>
      <c r="AD194" s="12"/>
      <c r="AE194" s="12"/>
      <c r="AF194" s="12"/>
      <c r="AG194" s="12"/>
    </row>
    <row r="195" spans="1:45" x14ac:dyDescent="0.25">
      <c r="A195" s="151"/>
      <c r="B195" s="43" t="s">
        <v>279</v>
      </c>
      <c r="C195" s="43"/>
      <c r="D195" s="43"/>
      <c r="E195" s="43"/>
      <c r="F195" s="43"/>
      <c r="G195" s="43"/>
      <c r="H195" s="43"/>
      <c r="I195" s="43"/>
      <c r="J195" s="121"/>
      <c r="K195" s="43" t="s">
        <v>279</v>
      </c>
      <c r="L195" s="43"/>
      <c r="M195" s="43"/>
      <c r="N195" s="43"/>
      <c r="O195" s="8"/>
      <c r="P195" s="8"/>
      <c r="Q195" s="8"/>
      <c r="R195" s="8"/>
      <c r="S195" s="8"/>
      <c r="T195" s="43" t="s">
        <v>279</v>
      </c>
      <c r="U195" s="8"/>
      <c r="V195" s="8"/>
      <c r="AB195" s="12"/>
      <c r="AC195" s="12"/>
      <c r="AD195" s="12"/>
      <c r="AE195" s="12"/>
      <c r="AF195" s="12"/>
      <c r="AG195" s="12"/>
    </row>
    <row r="196" spans="1:45" x14ac:dyDescent="0.25">
      <c r="A196" s="151"/>
      <c r="B196" s="9"/>
      <c r="C196" s="10">
        <v>1952</v>
      </c>
      <c r="D196" s="10">
        <v>1953</v>
      </c>
      <c r="E196" s="10">
        <v>1954</v>
      </c>
      <c r="F196" s="10">
        <v>1955</v>
      </c>
      <c r="G196" s="10">
        <v>1956</v>
      </c>
      <c r="H196" s="10">
        <v>1957</v>
      </c>
      <c r="I196" s="10">
        <v>1958</v>
      </c>
      <c r="J196" s="156"/>
      <c r="K196" s="9"/>
      <c r="L196" s="10">
        <v>1958</v>
      </c>
      <c r="M196" s="10">
        <v>1959</v>
      </c>
      <c r="N196" s="10">
        <v>1960</v>
      </c>
      <c r="O196" s="10">
        <v>1961</v>
      </c>
      <c r="P196" s="10">
        <v>1962</v>
      </c>
      <c r="Q196" s="10">
        <v>1963</v>
      </c>
      <c r="R196" s="10">
        <v>1964</v>
      </c>
      <c r="S196" s="21"/>
      <c r="T196" s="10"/>
      <c r="U196" s="10">
        <v>1964</v>
      </c>
      <c r="V196" s="10">
        <v>1965</v>
      </c>
      <c r="W196" s="10">
        <v>1966</v>
      </c>
      <c r="X196" s="10">
        <v>1967</v>
      </c>
      <c r="Y196" s="10">
        <v>1968</v>
      </c>
      <c r="Z196" s="10">
        <v>1969</v>
      </c>
      <c r="AA196" s="10">
        <v>1970</v>
      </c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</row>
    <row r="197" spans="1:45" ht="15.75" customHeight="1" x14ac:dyDescent="0.25">
      <c r="A197" s="151"/>
      <c r="B197" s="7" t="s">
        <v>185</v>
      </c>
      <c r="C197" s="21"/>
      <c r="D197" s="21"/>
      <c r="E197" s="21"/>
      <c r="F197" s="21"/>
      <c r="G197" s="21"/>
      <c r="H197" s="21"/>
      <c r="I197" s="21"/>
      <c r="J197" s="156"/>
      <c r="K197" s="7" t="s">
        <v>185</v>
      </c>
      <c r="L197" s="7"/>
      <c r="M197" s="21"/>
      <c r="N197" s="21"/>
      <c r="O197" s="21"/>
      <c r="P197" s="21"/>
      <c r="Q197" s="21"/>
      <c r="R197" s="21"/>
      <c r="S197" s="21"/>
      <c r="T197" s="7" t="s">
        <v>185</v>
      </c>
      <c r="U197" s="21"/>
      <c r="V197" s="21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</row>
    <row r="198" spans="1:45" ht="15.75" customHeight="1" x14ac:dyDescent="0.25">
      <c r="A198" s="151"/>
      <c r="B198" s="257" t="s">
        <v>183</v>
      </c>
      <c r="C198" s="79">
        <f>'Cuadro Gral'!AI198</f>
        <v>-213.1</v>
      </c>
      <c r="D198" s="79">
        <f>'Cuadro Gral'!AJ198</f>
        <v>-204.4</v>
      </c>
      <c r="E198" s="79">
        <f>'Cuadro Gral'!AK198</f>
        <v>-227.5</v>
      </c>
      <c r="F198" s="79">
        <f>'Cuadro Gral'!AL198</f>
        <v>1.7</v>
      </c>
      <c r="G198" s="79">
        <f>'Cuadro Gral'!AM198</f>
        <v>-183.1</v>
      </c>
      <c r="H198" s="79">
        <f>'Cuadro Gral'!AN198</f>
        <v>-359.9</v>
      </c>
      <c r="I198" s="79">
        <f>'Cuadro Gral'!AO198</f>
        <v>-385.5</v>
      </c>
      <c r="J198" s="79"/>
      <c r="K198" s="288" t="s">
        <v>183</v>
      </c>
      <c r="L198" s="79">
        <f>'Cuadro Gral'!AO198</f>
        <v>-385.5</v>
      </c>
      <c r="M198" s="79">
        <f>'Cuadro Gral'!AP198</f>
        <v>-232.1</v>
      </c>
      <c r="N198" s="79">
        <f>'Cuadro Gral'!AQ198</f>
        <v>-419.7</v>
      </c>
      <c r="O198" s="79">
        <f>'Cuadro Gral'!AR198</f>
        <v>-343.7</v>
      </c>
      <c r="P198" s="79">
        <f>'Cuadro Gral'!AS198</f>
        <v>-249.6</v>
      </c>
      <c r="Q198" s="79">
        <f>'Cuadro Gral'!AT198</f>
        <v>-226.1</v>
      </c>
      <c r="R198" s="79">
        <f>'Cuadro Gral'!AU198</f>
        <v>-444.7</v>
      </c>
      <c r="S198" s="79"/>
      <c r="T198" s="257" t="s">
        <v>183</v>
      </c>
      <c r="U198" s="79">
        <f>'Cuadro Gral'!AU198</f>
        <v>-444.7</v>
      </c>
      <c r="V198" s="79">
        <f>'Cuadro Gral'!AV198</f>
        <v>-442.9</v>
      </c>
      <c r="W198" s="79">
        <f>'Cuadro Gral'!AW198</f>
        <v>-477.8</v>
      </c>
      <c r="X198" s="79">
        <f>'Cuadro Gral'!AX198</f>
        <v>-603</v>
      </c>
      <c r="Y198" s="79">
        <f>'Cuadro Gral'!AY198</f>
        <v>-775.4</v>
      </c>
      <c r="Z198" s="79">
        <f>'Cuadro Gral'!AZ198</f>
        <v>-708.4</v>
      </c>
      <c r="AA198" s="79">
        <f>'Cuadro Gral'!BA198</f>
        <v>-1187.9000000000001</v>
      </c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</row>
    <row r="199" spans="1:45" ht="15.75" customHeight="1" x14ac:dyDescent="0.25">
      <c r="A199" s="151"/>
      <c r="B199" s="257" t="s">
        <v>246</v>
      </c>
      <c r="C199" s="79">
        <f>'Cuadro Gral'!AI199</f>
        <v>-216.30000000000007</v>
      </c>
      <c r="D199" s="79">
        <f>'Cuadro Gral'!AJ199</f>
        <v>-197.69999999999993</v>
      </c>
      <c r="E199" s="79">
        <f>'Cuadro Gral'!AK199</f>
        <v>-220.20000000000016</v>
      </c>
      <c r="F199" s="79">
        <f>'Cuadro Gral'!AL199</f>
        <v>-24.400000000000091</v>
      </c>
      <c r="G199" s="79">
        <f>'Cuadro Gral'!AM199</f>
        <v>-196.99999999999989</v>
      </c>
      <c r="H199" s="79">
        <f>'Cuadro Gral'!AN199</f>
        <v>-384.1</v>
      </c>
      <c r="I199" s="79">
        <f>'Cuadro Gral'!AO199</f>
        <v>-406.69999999999982</v>
      </c>
      <c r="J199" s="79"/>
      <c r="K199" s="288" t="s">
        <v>246</v>
      </c>
      <c r="L199" s="79">
        <f>'Cuadro Gral'!AO199</f>
        <v>-406.69999999999982</v>
      </c>
      <c r="M199" s="79">
        <f>'Cuadro Gral'!AP199</f>
        <v>-254.59999999999991</v>
      </c>
      <c r="N199" s="79">
        <f>'Cuadro Gral'!AQ199</f>
        <v>-405.60000000000014</v>
      </c>
      <c r="O199" s="79">
        <f>'Cuadro Gral'!AR199</f>
        <v>-322.39999999999986</v>
      </c>
      <c r="P199" s="79">
        <f>'Cuadro Gral'!AS199</f>
        <v>-226.5</v>
      </c>
      <c r="Q199" s="79">
        <f>'Cuadro Gral'!AT199</f>
        <v>-215.40000000000009</v>
      </c>
      <c r="R199" s="79">
        <f>'Cuadro Gral'!AU199</f>
        <v>-413.00000000000023</v>
      </c>
      <c r="S199" s="79"/>
      <c r="T199" s="257" t="s">
        <v>246</v>
      </c>
      <c r="U199" s="79">
        <f>'Cuadro Gral'!AU199</f>
        <v>-413.00000000000023</v>
      </c>
      <c r="V199" s="79">
        <f>'Cuadro Gral'!AV199</f>
        <v>-425.20000000000005</v>
      </c>
      <c r="W199" s="79">
        <f>'Cuadro Gral'!AW199</f>
        <v>-433.39999999999986</v>
      </c>
      <c r="X199" s="79">
        <f>'Cuadro Gral'!AX199</f>
        <v>-526.59999999999991</v>
      </c>
      <c r="Y199" s="79">
        <f>'Cuadro Gral'!AY199</f>
        <v>-660.7</v>
      </c>
      <c r="Z199" s="79">
        <f>'Cuadro Gral'!AZ199</f>
        <v>-531.59999999999991</v>
      </c>
      <c r="AA199" s="79">
        <f>'Cuadro Gral'!BA199</f>
        <v>-907.00000000000023</v>
      </c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</row>
    <row r="200" spans="1:45" ht="17.25" customHeight="1" x14ac:dyDescent="0.25">
      <c r="A200" s="151"/>
      <c r="B200" s="257" t="s">
        <v>161</v>
      </c>
      <c r="C200" s="79">
        <f>'Cuadro Gral'!AI200</f>
        <v>1070.8</v>
      </c>
      <c r="D200" s="79">
        <f>'Cuadro Gral'!AJ200</f>
        <v>1016.1</v>
      </c>
      <c r="E200" s="79">
        <f>'Cuadro Gral'!AK200</f>
        <v>1092</v>
      </c>
      <c r="F200" s="79">
        <f>'Cuadro Gral'!AL200</f>
        <v>1329</v>
      </c>
      <c r="G200" s="79">
        <f>'Cuadro Gral'!AM200</f>
        <v>1395.2</v>
      </c>
      <c r="H200" s="79">
        <f>'Cuadro Gral'!AN200</f>
        <v>1326.9</v>
      </c>
      <c r="I200" s="79">
        <f>'Cuadro Gral'!AO200</f>
        <v>1320.8</v>
      </c>
      <c r="J200" s="79"/>
      <c r="K200" s="288" t="s">
        <v>161</v>
      </c>
      <c r="L200" s="79">
        <f>'Cuadro Gral'!AO200</f>
        <v>1320.8</v>
      </c>
      <c r="M200" s="79">
        <f>'Cuadro Gral'!AP200</f>
        <v>1402.7</v>
      </c>
      <c r="N200" s="79">
        <f>'Cuadro Gral'!AQ200</f>
        <v>1444</v>
      </c>
      <c r="O200" s="79">
        <f>'Cuadro Gral'!AR200</f>
        <v>1508.5</v>
      </c>
      <c r="P200" s="79">
        <f>'Cuadro Gral'!AS200</f>
        <v>1626.2</v>
      </c>
      <c r="Q200" s="79">
        <f>'Cuadro Gral'!AT200</f>
        <v>1804.1</v>
      </c>
      <c r="R200" s="79">
        <f>'Cuadro Gral'!AU200</f>
        <v>1930.1</v>
      </c>
      <c r="S200" s="79"/>
      <c r="T200" s="257" t="s">
        <v>161</v>
      </c>
      <c r="U200" s="79">
        <f>'Cuadro Gral'!AU200</f>
        <v>1930.1</v>
      </c>
      <c r="V200" s="79">
        <f>'Cuadro Gral'!AV200</f>
        <v>2062.6</v>
      </c>
      <c r="W200" s="79">
        <f>'Cuadro Gral'!AW200</f>
        <v>2241.9</v>
      </c>
      <c r="X200" s="79">
        <f>'Cuadro Gral'!AX200</f>
        <v>2309.8000000000002</v>
      </c>
      <c r="Y200" s="79">
        <f>'Cuadro Gral'!AY200</f>
        <v>2537.1999999999998</v>
      </c>
      <c r="Z200" s="79">
        <f>'Cuadro Gral'!AZ200</f>
        <v>2853.3</v>
      </c>
      <c r="AA200" s="79">
        <f>'Cuadro Gral'!BA200</f>
        <v>3254.5</v>
      </c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</row>
    <row r="201" spans="1:45" ht="17.25" customHeight="1" x14ac:dyDescent="0.25">
      <c r="A201" s="151"/>
      <c r="B201" s="26" t="s">
        <v>55</v>
      </c>
      <c r="C201" s="79">
        <f>'Cuadro Gral'!AI201</f>
        <v>729.4</v>
      </c>
      <c r="D201" s="79">
        <f>'Cuadro Gral'!AJ201</f>
        <v>638.1</v>
      </c>
      <c r="E201" s="79">
        <f>'Cuadro Gral'!AK201</f>
        <v>674.09999999999991</v>
      </c>
      <c r="F201" s="79">
        <f>'Cuadro Gral'!AL201</f>
        <v>859.5</v>
      </c>
      <c r="G201" s="79">
        <f>'Cuadro Gral'!AM201</f>
        <v>874.6</v>
      </c>
      <c r="H201" s="79">
        <f>'Cuadro Gral'!AN201</f>
        <v>777.4</v>
      </c>
      <c r="I201" s="79">
        <f>'Cuadro Gral'!AO201</f>
        <v>758.2</v>
      </c>
      <c r="J201" s="79"/>
      <c r="K201" s="26" t="s">
        <v>55</v>
      </c>
      <c r="L201" s="79">
        <f>'Cuadro Gral'!AO201</f>
        <v>758.2</v>
      </c>
      <c r="M201" s="79">
        <f>'Cuadro Gral'!AP201</f>
        <v>780.7</v>
      </c>
      <c r="N201" s="79">
        <f>'Cuadro Gral'!AQ201</f>
        <v>805.7</v>
      </c>
      <c r="O201" s="79">
        <f>'Cuadro Gral'!AR201</f>
        <v>842.8</v>
      </c>
      <c r="P201" s="79">
        <f>'Cuadro Gral'!AS201</f>
        <v>934.3</v>
      </c>
      <c r="Q201" s="79">
        <f>'Cuadro Gral'!AT201</f>
        <v>1028.8</v>
      </c>
      <c r="R201" s="79">
        <f>'Cuadro Gral'!AU201</f>
        <v>1088.5999999999999</v>
      </c>
      <c r="S201" s="79"/>
      <c r="T201" s="26" t="s">
        <v>55</v>
      </c>
      <c r="U201" s="79">
        <f>'Cuadro Gral'!AU201</f>
        <v>1088.5999999999999</v>
      </c>
      <c r="V201" s="79">
        <f>'Cuadro Gral'!AV201</f>
        <v>1153.5999999999999</v>
      </c>
      <c r="W201" s="79">
        <f>'Cuadro Gral'!AW201</f>
        <v>1235.4000000000001</v>
      </c>
      <c r="X201" s="79">
        <f>'Cuadro Gral'!AX201</f>
        <v>1228.6000000000001</v>
      </c>
      <c r="Y201" s="79">
        <f>'Cuadro Gral'!AY201</f>
        <v>1276.0999999999999</v>
      </c>
      <c r="Z201" s="79">
        <f>'Cuadro Gral'!AZ201</f>
        <v>1470.3</v>
      </c>
      <c r="AA201" s="79">
        <f>'Cuadro Gral'!BA201</f>
        <v>1446.7</v>
      </c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</row>
    <row r="202" spans="1:45" x14ac:dyDescent="0.25">
      <c r="A202" s="151"/>
      <c r="B202" s="14" t="s">
        <v>56</v>
      </c>
      <c r="C202" s="79">
        <f>'Cuadro Gral'!AI202</f>
        <v>278</v>
      </c>
      <c r="D202" s="79">
        <f>'Cuadro Gral'!AJ202</f>
        <v>310.60000000000002</v>
      </c>
      <c r="E202" s="79">
        <f>'Cuadro Gral'!AK202</f>
        <v>332.4</v>
      </c>
      <c r="F202" s="79">
        <f>'Cuadro Gral'!AL202</f>
        <v>379.79999999999995</v>
      </c>
      <c r="G202" s="79">
        <f>'Cuadro Gral'!AM202</f>
        <v>411.5</v>
      </c>
      <c r="H202" s="79">
        <f>'Cuadro Gral'!AN202</f>
        <v>442.1</v>
      </c>
      <c r="I202" s="79">
        <f>'Cuadro Gral'!AO202</f>
        <v>449.7</v>
      </c>
      <c r="J202" s="79"/>
      <c r="K202" s="14" t="s">
        <v>56</v>
      </c>
      <c r="L202" s="79">
        <f>'Cuadro Gral'!AO202</f>
        <v>449.7</v>
      </c>
      <c r="M202" s="79">
        <f>'Cuadro Gral'!AP202</f>
        <v>499.1</v>
      </c>
      <c r="N202" s="79">
        <f>'Cuadro Gral'!AQ202</f>
        <v>518.20000000000005</v>
      </c>
      <c r="O202" s="79">
        <f>'Cuadro Gral'!AR202</f>
        <v>545.4</v>
      </c>
      <c r="P202" s="79">
        <f>'Cuadro Gral'!AS202</f>
        <v>578</v>
      </c>
      <c r="Q202" s="79">
        <f>'Cuadro Gral'!AT202</f>
        <v>649.19999999999993</v>
      </c>
      <c r="R202" s="79">
        <f>'Cuadro Gral'!AU202</f>
        <v>696.1</v>
      </c>
      <c r="S202" s="79"/>
      <c r="T202" s="14" t="s">
        <v>56</v>
      </c>
      <c r="U202" s="79">
        <f>'Cuadro Gral'!AU202</f>
        <v>696.1</v>
      </c>
      <c r="V202" s="79">
        <f>'Cuadro Gral'!AV202</f>
        <v>769.1</v>
      </c>
      <c r="W202" s="79">
        <f>'Cuadro Gral'!AW202</f>
        <v>839.7</v>
      </c>
      <c r="X202" s="79">
        <f>'Cuadro Gral'!AX202</f>
        <v>917.40000000000009</v>
      </c>
      <c r="Y202" s="79">
        <f>'Cuadro Gral'!AY202</f>
        <v>1080.0999999999999</v>
      </c>
      <c r="Z202" s="79">
        <f>'Cuadro Gral'!AZ202</f>
        <v>1168.2</v>
      </c>
      <c r="AA202" s="79">
        <f>'Cuadro Gral'!BA202</f>
        <v>1544.5</v>
      </c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</row>
    <row r="203" spans="1:45" x14ac:dyDescent="0.25">
      <c r="A203" s="151"/>
      <c r="B203" s="14" t="s">
        <v>57</v>
      </c>
      <c r="C203" s="79">
        <f>'Cuadro Gral'!AI203</f>
        <v>27.1</v>
      </c>
      <c r="D203" s="79">
        <f>'Cuadro Gral'!AJ203</f>
        <v>25.5</v>
      </c>
      <c r="E203" s="79">
        <f>'Cuadro Gral'!AK203</f>
        <v>48</v>
      </c>
      <c r="F203" s="79">
        <f>'Cuadro Gral'!AL203</f>
        <v>57.7</v>
      </c>
      <c r="G203" s="79">
        <f>'Cuadro Gral'!AM203</f>
        <v>63.400000000000006</v>
      </c>
      <c r="H203" s="79">
        <f>'Cuadro Gral'!AN203</f>
        <v>66.099999999999994</v>
      </c>
      <c r="I203" s="79">
        <f>'Cuadro Gral'!AO203</f>
        <v>68.5</v>
      </c>
      <c r="J203" s="79"/>
      <c r="K203" s="14" t="s">
        <v>57</v>
      </c>
      <c r="L203" s="79">
        <f>'Cuadro Gral'!AO203</f>
        <v>68.5</v>
      </c>
      <c r="M203" s="79">
        <f>'Cuadro Gral'!AP203</f>
        <v>75.8</v>
      </c>
      <c r="N203" s="79">
        <f>'Cuadro Gral'!AQ203</f>
        <v>71.3</v>
      </c>
      <c r="O203" s="79">
        <f>'Cuadro Gral'!AR203</f>
        <v>75.099999999999994</v>
      </c>
      <c r="P203" s="79">
        <f>'Cuadro Gral'!AS203</f>
        <v>71.900000000000006</v>
      </c>
      <c r="Q203" s="79">
        <f>'Cuadro Gral'!AT203</f>
        <v>84.3</v>
      </c>
      <c r="R203" s="79">
        <f>'Cuadro Gral'!AU203</f>
        <v>99</v>
      </c>
      <c r="S203" s="79"/>
      <c r="T203" s="14" t="s">
        <v>57</v>
      </c>
      <c r="U203" s="79">
        <f>'Cuadro Gral'!AU203</f>
        <v>99</v>
      </c>
      <c r="V203" s="79">
        <f>'Cuadro Gral'!AV203</f>
        <v>108.6</v>
      </c>
      <c r="W203" s="79">
        <f>'Cuadro Gral'!AW203</f>
        <v>136.19999999999999</v>
      </c>
      <c r="X203" s="79">
        <f>'Cuadro Gral'!AX203</f>
        <v>126.6</v>
      </c>
      <c r="Y203" s="79">
        <f>'Cuadro Gral'!AY203</f>
        <v>137.5</v>
      </c>
      <c r="Z203" s="79">
        <f>'Cuadro Gral'!AZ203</f>
        <v>164.5</v>
      </c>
      <c r="AA203" s="79">
        <f>'Cuadro Gral'!BA203</f>
        <v>193.4</v>
      </c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</row>
    <row r="204" spans="1:45" x14ac:dyDescent="0.25">
      <c r="A204" s="151"/>
      <c r="B204" s="14" t="s">
        <v>58</v>
      </c>
      <c r="C204" s="79">
        <f>'Cuadro Gral'!AI204</f>
        <v>36.4</v>
      </c>
      <c r="D204" s="79">
        <f>'Cuadro Gral'!AJ204</f>
        <v>42</v>
      </c>
      <c r="E204" s="79">
        <f>'Cuadro Gral'!AK204</f>
        <v>37.5</v>
      </c>
      <c r="F204" s="79">
        <f>'Cuadro Gral'!AL204</f>
        <v>32.1</v>
      </c>
      <c r="G204" s="79">
        <f>'Cuadro Gral'!AM204</f>
        <v>45.8</v>
      </c>
      <c r="H204" s="79">
        <f>'Cuadro Gral'!AN204</f>
        <v>41.2</v>
      </c>
      <c r="I204" s="79">
        <f>'Cuadro Gral'!AO204</f>
        <v>44.4</v>
      </c>
      <c r="J204" s="79"/>
      <c r="K204" s="14" t="s">
        <v>58</v>
      </c>
      <c r="L204" s="79">
        <f>'Cuadro Gral'!AO204</f>
        <v>44.4</v>
      </c>
      <c r="M204" s="79">
        <f>'Cuadro Gral'!AP204</f>
        <v>47.1</v>
      </c>
      <c r="N204" s="79">
        <f>'Cuadro Gral'!AQ204</f>
        <v>48.9</v>
      </c>
      <c r="O204" s="79">
        <f>'Cuadro Gral'!AR204</f>
        <v>45.3</v>
      </c>
      <c r="P204" s="79">
        <f>'Cuadro Gral'!AS204</f>
        <v>42</v>
      </c>
      <c r="Q204" s="79">
        <f>'Cuadro Gral'!AT204</f>
        <v>41.9</v>
      </c>
      <c r="R204" s="79">
        <f>'Cuadro Gral'!AU204</f>
        <v>46.5</v>
      </c>
      <c r="S204" s="79"/>
      <c r="T204" s="14" t="s">
        <v>58</v>
      </c>
      <c r="U204" s="79">
        <f>'Cuadro Gral'!AU204</f>
        <v>46.5</v>
      </c>
      <c r="V204" s="79">
        <f>'Cuadro Gral'!AV204</f>
        <v>31.3</v>
      </c>
      <c r="W204" s="79">
        <f>'Cuadro Gral'!AW204</f>
        <v>30.7</v>
      </c>
      <c r="X204" s="79">
        <f>'Cuadro Gral'!AX204</f>
        <v>37.299999999999997</v>
      </c>
      <c r="Y204" s="79">
        <f>'Cuadro Gral'!AY204</f>
        <v>43.5</v>
      </c>
      <c r="Z204" s="79">
        <f>'Cuadro Gral'!AZ204</f>
        <v>50.1</v>
      </c>
      <c r="AA204" s="79">
        <f>'Cuadro Gral'!BA204</f>
        <v>69.8</v>
      </c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</row>
    <row r="205" spans="1:45" x14ac:dyDescent="0.25">
      <c r="A205" s="151"/>
      <c r="B205" s="27" t="s">
        <v>162</v>
      </c>
      <c r="C205" s="79">
        <f>'Cuadro Gral'!AI205</f>
        <v>1284</v>
      </c>
      <c r="D205" s="79">
        <f>'Cuadro Gral'!AJ205</f>
        <v>1220.5999999999999</v>
      </c>
      <c r="E205" s="79">
        <f>'Cuadro Gral'!AK205</f>
        <v>1319.5</v>
      </c>
      <c r="F205" s="79">
        <f>'Cuadro Gral'!AL205</f>
        <v>1327.3</v>
      </c>
      <c r="G205" s="79">
        <f>'Cuadro Gral'!AM205</f>
        <v>1578.3</v>
      </c>
      <c r="H205" s="79">
        <f>'Cuadro Gral'!AN205</f>
        <v>1686.7</v>
      </c>
      <c r="I205" s="79">
        <f>'Cuadro Gral'!AO205</f>
        <v>1706.3</v>
      </c>
      <c r="J205" s="79"/>
      <c r="K205" s="27" t="s">
        <v>162</v>
      </c>
      <c r="L205" s="79">
        <f>'Cuadro Gral'!AO205</f>
        <v>1706.3</v>
      </c>
      <c r="M205" s="79">
        <f>'Cuadro Gral'!AP205</f>
        <v>1634.8</v>
      </c>
      <c r="N205" s="79">
        <f>'Cuadro Gral'!AQ205</f>
        <v>1863.7</v>
      </c>
      <c r="O205" s="79">
        <f>'Cuadro Gral'!AR205</f>
        <v>1852.2</v>
      </c>
      <c r="P205" s="79">
        <f>'Cuadro Gral'!AS205</f>
        <v>1875.7</v>
      </c>
      <c r="Q205" s="79">
        <f>'Cuadro Gral'!AT205</f>
        <v>2030.2</v>
      </c>
      <c r="R205" s="79">
        <f>'Cuadro Gral'!AU205</f>
        <v>2374.8000000000002</v>
      </c>
      <c r="S205" s="79"/>
      <c r="T205" s="27" t="s">
        <v>162</v>
      </c>
      <c r="U205" s="79">
        <f>'Cuadro Gral'!AU205</f>
        <v>2374.8000000000002</v>
      </c>
      <c r="V205" s="79">
        <f>'Cuadro Gral'!AV205</f>
        <v>2505.5</v>
      </c>
      <c r="W205" s="79">
        <f>'Cuadro Gral'!AW205</f>
        <v>2719.7</v>
      </c>
      <c r="X205" s="79">
        <f>'Cuadro Gral'!AX205</f>
        <v>2912.9</v>
      </c>
      <c r="Y205" s="79">
        <f>'Cuadro Gral'!AY205</f>
        <v>3312.6</v>
      </c>
      <c r="Z205" s="79">
        <f>'Cuadro Gral'!AZ205</f>
        <v>3561.7</v>
      </c>
      <c r="AA205" s="79">
        <f>'Cuadro Gral'!BA205</f>
        <v>4442.5</v>
      </c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</row>
    <row r="206" spans="1:45" x14ac:dyDescent="0.25">
      <c r="A206" s="151"/>
      <c r="B206" s="26" t="s">
        <v>59</v>
      </c>
      <c r="C206" s="79">
        <f>'Cuadro Gral'!AI206</f>
        <v>945.7</v>
      </c>
      <c r="D206" s="79">
        <f>'Cuadro Gral'!AJ206</f>
        <v>835.8</v>
      </c>
      <c r="E206" s="79">
        <f>'Cuadro Gral'!AK206</f>
        <v>894.30000000000007</v>
      </c>
      <c r="F206" s="79">
        <f>'Cuadro Gral'!AL206</f>
        <v>883.90000000000009</v>
      </c>
      <c r="G206" s="79">
        <f>'Cuadro Gral'!AM206</f>
        <v>1071.5999999999999</v>
      </c>
      <c r="H206" s="79">
        <f>'Cuadro Gral'!AN206</f>
        <v>1161.5</v>
      </c>
      <c r="I206" s="79">
        <f>'Cuadro Gral'!AO206</f>
        <v>1164.8999999999999</v>
      </c>
      <c r="J206" s="79"/>
      <c r="K206" s="26" t="s">
        <v>59</v>
      </c>
      <c r="L206" s="79">
        <f>'Cuadro Gral'!AO206</f>
        <v>1164.8999999999999</v>
      </c>
      <c r="M206" s="79">
        <f>'Cuadro Gral'!AP206</f>
        <v>1035.3</v>
      </c>
      <c r="N206" s="79">
        <f>'Cuadro Gral'!AQ206</f>
        <v>1211.3000000000002</v>
      </c>
      <c r="O206" s="79">
        <f>'Cuadro Gral'!AR206</f>
        <v>1165.1999999999998</v>
      </c>
      <c r="P206" s="79">
        <f>'Cuadro Gral'!AS206</f>
        <v>1160.8</v>
      </c>
      <c r="Q206" s="79">
        <f>'Cuadro Gral'!AT206</f>
        <v>1244.2</v>
      </c>
      <c r="R206" s="79">
        <f>'Cuadro Gral'!AU206</f>
        <v>1501.6000000000001</v>
      </c>
      <c r="S206" s="79"/>
      <c r="T206" s="26" t="s">
        <v>59</v>
      </c>
      <c r="U206" s="79">
        <f>'Cuadro Gral'!AU206</f>
        <v>1501.6000000000001</v>
      </c>
      <c r="V206" s="79">
        <f>'Cuadro Gral'!AV206</f>
        <v>1578.8</v>
      </c>
      <c r="W206" s="79">
        <f>'Cuadro Gral'!AW206</f>
        <v>1668.8</v>
      </c>
      <c r="X206" s="79">
        <f>'Cuadro Gral'!AX206</f>
        <v>1755.2</v>
      </c>
      <c r="Y206" s="79">
        <f>'Cuadro Gral'!AY206</f>
        <v>1936.8</v>
      </c>
      <c r="Z206" s="79">
        <f>'Cuadro Gral'!AZ206</f>
        <v>2001.8999999999999</v>
      </c>
      <c r="AA206" s="79">
        <f>'Cuadro Gral'!BA206</f>
        <v>2353.7000000000003</v>
      </c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</row>
    <row r="207" spans="1:45" x14ac:dyDescent="0.25">
      <c r="A207" s="151"/>
      <c r="B207" s="26" t="s">
        <v>56</v>
      </c>
      <c r="C207" s="79">
        <f>'Cuadro Gral'!AI207</f>
        <v>233.2</v>
      </c>
      <c r="D207" s="79">
        <f>'Cuadro Gral'!AJ207</f>
        <v>265</v>
      </c>
      <c r="E207" s="79">
        <f>'Cuadro Gral'!AK207</f>
        <v>295.7</v>
      </c>
      <c r="F207" s="79">
        <f>'Cuadro Gral'!AL207</f>
        <v>291.2</v>
      </c>
      <c r="G207" s="79">
        <f>'Cuadro Gral'!AM207</f>
        <v>328</v>
      </c>
      <c r="H207" s="79">
        <f>'Cuadro Gral'!AN207</f>
        <v>353.5</v>
      </c>
      <c r="I207" s="79">
        <f>'Cuadro Gral'!AO207</f>
        <v>352.3</v>
      </c>
      <c r="J207" s="79"/>
      <c r="K207" s="26" t="s">
        <v>56</v>
      </c>
      <c r="L207" s="79">
        <f>'Cuadro Gral'!AO207</f>
        <v>352.3</v>
      </c>
      <c r="M207" s="79">
        <f>'Cuadro Gral'!AP207</f>
        <v>380.7</v>
      </c>
      <c r="N207" s="79">
        <f>'Cuadro Gral'!AQ207</f>
        <v>398.9</v>
      </c>
      <c r="O207" s="79">
        <f>'Cuadro Gral'!AR207</f>
        <v>424.9</v>
      </c>
      <c r="P207" s="79">
        <f>'Cuadro Gral'!AS207</f>
        <v>433</v>
      </c>
      <c r="Q207" s="79">
        <f>'Cuadro Gral'!AT207</f>
        <v>471</v>
      </c>
      <c r="R207" s="79">
        <f>'Cuadro Gral'!AU207</f>
        <v>515.1</v>
      </c>
      <c r="S207" s="79"/>
      <c r="T207" s="26" t="s">
        <v>56</v>
      </c>
      <c r="U207" s="79">
        <f>'Cuadro Gral'!AU207</f>
        <v>515.1</v>
      </c>
      <c r="V207" s="79">
        <f>'Cuadro Gral'!AV207</f>
        <v>554.20000000000005</v>
      </c>
      <c r="W207" s="79">
        <f>'Cuadro Gral'!AW207</f>
        <v>624.09999999999991</v>
      </c>
      <c r="X207" s="79">
        <f>'Cuadro Gral'!AX207</f>
        <v>667.1</v>
      </c>
      <c r="Y207" s="79">
        <f>'Cuadro Gral'!AY207</f>
        <v>796.8</v>
      </c>
      <c r="Z207" s="79">
        <f>'Cuadro Gral'!AZ207</f>
        <v>895.9</v>
      </c>
      <c r="AA207" s="79">
        <f>'Cuadro Gral'!BA207</f>
        <v>1288.5999999999999</v>
      </c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</row>
    <row r="208" spans="1:45" x14ac:dyDescent="0.25">
      <c r="A208" s="151"/>
      <c r="B208" s="14" t="s">
        <v>57</v>
      </c>
      <c r="C208" s="79">
        <f>'Cuadro Gral'!AI208</f>
        <v>99.2</v>
      </c>
      <c r="D208" s="79">
        <f>'Cuadro Gral'!AJ208</f>
        <v>112.69999999999999</v>
      </c>
      <c r="E208" s="79">
        <f>'Cuadro Gral'!AK208</f>
        <v>116.9</v>
      </c>
      <c r="F208" s="79">
        <f>'Cuadro Gral'!AL208</f>
        <v>143.5</v>
      </c>
      <c r="G208" s="79">
        <f>'Cuadro Gral'!AM208</f>
        <v>169.7</v>
      </c>
      <c r="H208" s="79">
        <f>'Cuadro Gral'!AN208</f>
        <v>166.9</v>
      </c>
      <c r="I208" s="79">
        <f>'Cuadro Gral'!AO208</f>
        <v>182.89999999999998</v>
      </c>
      <c r="J208" s="79"/>
      <c r="K208" s="14" t="s">
        <v>57</v>
      </c>
      <c r="L208" s="79">
        <f>'Cuadro Gral'!AO208</f>
        <v>182.89999999999998</v>
      </c>
      <c r="M208" s="79">
        <f>'Cuadro Gral'!AP208</f>
        <v>210.1</v>
      </c>
      <c r="N208" s="79">
        <f>'Cuadro Gral'!AQ208</f>
        <v>237.6</v>
      </c>
      <c r="O208" s="79">
        <f>'Cuadro Gral'!AR208</f>
        <v>238</v>
      </c>
      <c r="P208" s="79">
        <f>'Cuadro Gral'!AS208</f>
        <v>258.5</v>
      </c>
      <c r="Q208" s="79">
        <f>'Cuadro Gral'!AT208</f>
        <v>290.3</v>
      </c>
      <c r="R208" s="79">
        <f>'Cuadro Gral'!AU208</f>
        <v>337.29999999999995</v>
      </c>
      <c r="S208" s="79"/>
      <c r="T208" s="14" t="s">
        <v>57</v>
      </c>
      <c r="U208" s="79">
        <f>'Cuadro Gral'!AU208</f>
        <v>337.29999999999995</v>
      </c>
      <c r="V208" s="79">
        <f>'Cuadro Gral'!AV208</f>
        <v>354.1</v>
      </c>
      <c r="W208" s="79">
        <f>'Cuadro Gral'!AW208</f>
        <v>407.8</v>
      </c>
      <c r="X208" s="79">
        <f>'Cuadro Gral'!AX208</f>
        <v>474</v>
      </c>
      <c r="Y208" s="79">
        <f>'Cuadro Gral'!AY208</f>
        <v>564.40000000000009</v>
      </c>
      <c r="Z208" s="79">
        <f>'Cuadro Gral'!AZ208</f>
        <v>648.6</v>
      </c>
      <c r="AA208" s="79">
        <f>'Cuadro Gral'!BA208</f>
        <v>786.2</v>
      </c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</row>
    <row r="209" spans="1:45" x14ac:dyDescent="0.25">
      <c r="A209" s="151"/>
      <c r="B209" s="14" t="s">
        <v>58</v>
      </c>
      <c r="C209" s="79">
        <f>'Cuadro Gral'!AI209</f>
        <v>5.8</v>
      </c>
      <c r="D209" s="79">
        <f>'Cuadro Gral'!AJ209</f>
        <v>7</v>
      </c>
      <c r="E209" s="79">
        <f>'Cuadro Gral'!AK209</f>
        <v>12.6</v>
      </c>
      <c r="F209" s="79">
        <f>'Cuadro Gral'!AL209</f>
        <v>8.8000000000000007</v>
      </c>
      <c r="G209" s="79">
        <f>'Cuadro Gral'!AM209</f>
        <v>8.9</v>
      </c>
      <c r="H209" s="79">
        <f>'Cuadro Gral'!AN209</f>
        <v>4.8</v>
      </c>
      <c r="I209" s="79">
        <f>'Cuadro Gral'!AO209</f>
        <v>6.3</v>
      </c>
      <c r="J209" s="79"/>
      <c r="K209" s="14" t="s">
        <v>58</v>
      </c>
      <c r="L209" s="79">
        <f>'Cuadro Gral'!AO209</f>
        <v>6.3</v>
      </c>
      <c r="M209" s="79">
        <f>'Cuadro Gral'!AP209</f>
        <v>8.6</v>
      </c>
      <c r="N209" s="79">
        <f>'Cuadro Gral'!AQ209</f>
        <v>15.9</v>
      </c>
      <c r="O209" s="79">
        <f>'Cuadro Gral'!AR209</f>
        <v>24</v>
      </c>
      <c r="P209" s="79">
        <f>'Cuadro Gral'!AS209</f>
        <v>23.5</v>
      </c>
      <c r="Q209" s="79">
        <f>'Cuadro Gral'!AT209</f>
        <v>24.7</v>
      </c>
      <c r="R209" s="79">
        <f>'Cuadro Gral'!AU209</f>
        <v>20.8</v>
      </c>
      <c r="S209" s="79"/>
      <c r="T209" s="14" t="s">
        <v>58</v>
      </c>
      <c r="U209" s="79">
        <f>'Cuadro Gral'!AU209</f>
        <v>20.8</v>
      </c>
      <c r="V209" s="79">
        <f>'Cuadro Gral'!AV209</f>
        <v>18.399999999999999</v>
      </c>
      <c r="W209" s="79">
        <f>'Cuadro Gral'!AW209</f>
        <v>19</v>
      </c>
      <c r="X209" s="79">
        <f>'Cuadro Gral'!AX209</f>
        <v>16.600000000000001</v>
      </c>
      <c r="Y209" s="79">
        <f>'Cuadro Gral'!AY209</f>
        <v>14.7</v>
      </c>
      <c r="Z209" s="79">
        <f>'Cuadro Gral'!AZ209</f>
        <v>15.3</v>
      </c>
      <c r="AA209" s="79">
        <f>'Cuadro Gral'!BA209</f>
        <v>13.9</v>
      </c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</row>
    <row r="210" spans="1:45" x14ac:dyDescent="0.25">
      <c r="A210" s="151"/>
      <c r="B210" s="257" t="s">
        <v>60</v>
      </c>
      <c r="C210" s="79">
        <f>'Cuadro Gral'!AI210</f>
        <v>35.4</v>
      </c>
      <c r="D210" s="79">
        <f>'Cuadro Gral'!AJ210</f>
        <v>35.200000000000003</v>
      </c>
      <c r="E210" s="79">
        <f>'Cuadro Gral'!AK210</f>
        <v>28.9</v>
      </c>
      <c r="F210" s="79">
        <f>'Cuadro Gral'!AL210</f>
        <v>163.19999999999999</v>
      </c>
      <c r="G210" s="79">
        <f>'Cuadro Gral'!AM210</f>
        <v>82.6</v>
      </c>
      <c r="H210" s="79">
        <f>'Cuadro Gral'!AN210</f>
        <v>163.69999999999999</v>
      </c>
      <c r="I210" s="79">
        <f>'Cuadro Gral'!AO210</f>
        <v>98.7</v>
      </c>
      <c r="J210" s="79"/>
      <c r="K210" s="288" t="s">
        <v>60</v>
      </c>
      <c r="L210" s="79">
        <f>'Cuadro Gral'!AO210</f>
        <v>98.7</v>
      </c>
      <c r="M210" s="79">
        <f>'Cuadro Gral'!AP210</f>
        <v>114.8</v>
      </c>
      <c r="N210" s="79">
        <f>'Cuadro Gral'!AQ210</f>
        <v>275.60000000000002</v>
      </c>
      <c r="O210" s="79">
        <f>'Cuadro Gral'!AR210</f>
        <v>217.4</v>
      </c>
      <c r="P210" s="79">
        <f>'Cuadro Gral'!AS210</f>
        <v>202.2</v>
      </c>
      <c r="Q210" s="79">
        <f>'Cuadro Gral'!AT210</f>
        <v>125.3</v>
      </c>
      <c r="R210" s="79">
        <f>'Cuadro Gral'!AU210</f>
        <v>582.1</v>
      </c>
      <c r="S210" s="79"/>
      <c r="T210" s="257" t="s">
        <v>60</v>
      </c>
      <c r="U210" s="79">
        <f>'Cuadro Gral'!AU210</f>
        <v>582.1</v>
      </c>
      <c r="V210" s="79">
        <f>'Cuadro Gral'!AV210</f>
        <v>342.3</v>
      </c>
      <c r="W210" s="79">
        <f>'Cuadro Gral'!AW210</f>
        <v>527</v>
      </c>
      <c r="X210" s="79">
        <f>'Cuadro Gral'!AX210</f>
        <v>647.29999999999995</v>
      </c>
      <c r="Y210" s="79">
        <f>'Cuadro Gral'!AY210</f>
        <v>513.79999999999995</v>
      </c>
      <c r="Z210" s="79">
        <f>'Cuadro Gral'!AZ210</f>
        <v>665.6</v>
      </c>
      <c r="AA210" s="79">
        <f>'Cuadro Gral'!BA210</f>
        <v>848.6</v>
      </c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</row>
    <row r="211" spans="1:45" x14ac:dyDescent="0.25">
      <c r="A211" s="151"/>
      <c r="B211" s="3" t="s">
        <v>164</v>
      </c>
      <c r="C211" s="79">
        <f>'Cuadro Gral'!AI211</f>
        <v>157.19999999999999</v>
      </c>
      <c r="D211" s="79">
        <f>'Cuadro Gral'!AJ211</f>
        <v>127.5</v>
      </c>
      <c r="E211" s="79">
        <f>'Cuadro Gral'!AK211</f>
        <v>172.5</v>
      </c>
      <c r="F211" s="79">
        <f>'Cuadro Gral'!AL211</f>
        <v>36.700000000000003</v>
      </c>
      <c r="G211" s="79">
        <f>'Cuadro Gral'!AM211</f>
        <v>161.80000000000001</v>
      </c>
      <c r="H211" s="79">
        <f>'Cuadro Gral'!AN211</f>
        <v>182.6</v>
      </c>
      <c r="I211" s="79">
        <f>'Cuadro Gral'!AO211</f>
        <v>209.5</v>
      </c>
      <c r="J211" s="79"/>
      <c r="K211" s="3" t="s">
        <v>164</v>
      </c>
      <c r="L211" s="79">
        <f>'Cuadro Gral'!AO211</f>
        <v>209.5</v>
      </c>
      <c r="M211" s="79">
        <f>'Cuadro Gral'!AP211</f>
        <v>173.3</v>
      </c>
      <c r="N211" s="79">
        <f>'Cuadro Gral'!AQ211</f>
        <v>135.5</v>
      </c>
      <c r="O211" s="79">
        <f>'Cuadro Gral'!AR211</f>
        <v>104.8</v>
      </c>
      <c r="P211" s="79">
        <f>'Cuadro Gral'!AS211</f>
        <v>64.3</v>
      </c>
      <c r="Q211" s="79">
        <f>'Cuadro Gral'!AT211</f>
        <v>210.5</v>
      </c>
      <c r="R211" s="79">
        <f>'Cuadro Gral'!AU211</f>
        <v>-105.8</v>
      </c>
      <c r="S211" s="79"/>
      <c r="T211" s="3" t="s">
        <v>164</v>
      </c>
      <c r="U211" s="79">
        <f>'Cuadro Gral'!AU211</f>
        <v>-105.8</v>
      </c>
      <c r="V211" s="79">
        <f>'Cuadro Gral'!AV211</f>
        <v>79.7</v>
      </c>
      <c r="W211" s="79">
        <f>'Cuadro Gral'!AW211</f>
        <v>-43.1</v>
      </c>
      <c r="X211" s="79">
        <f>'Cuadro Gral'!AX211</f>
        <v>-4.4000000000000004</v>
      </c>
      <c r="Y211" s="79">
        <f>'Cuadro Gral'!AY211</f>
        <v>310.60000000000002</v>
      </c>
      <c r="Z211" s="79">
        <f>'Cuadro Gral'!AZ211</f>
        <v>90.7</v>
      </c>
      <c r="AA211" s="79">
        <f>'Cuadro Gral'!BA211</f>
        <v>396.1</v>
      </c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45" x14ac:dyDescent="0.25">
      <c r="A212" s="151"/>
      <c r="B212" s="257" t="s">
        <v>163</v>
      </c>
      <c r="C212" s="79">
        <f>'Cuadro Gral'!AI212</f>
        <v>-20.6</v>
      </c>
      <c r="D212" s="79">
        <f>'Cuadro Gral'!AJ212</f>
        <v>-41.8</v>
      </c>
      <c r="E212" s="79">
        <f>'Cuadro Gral'!AK212</f>
        <v>-26</v>
      </c>
      <c r="F212" s="79">
        <f>'Cuadro Gral'!AL212</f>
        <v>201.5</v>
      </c>
      <c r="G212" s="79">
        <f>'Cuadro Gral'!AM212</f>
        <v>61.2</v>
      </c>
      <c r="H212" s="79">
        <f>'Cuadro Gral'!AN212</f>
        <v>-13.5</v>
      </c>
      <c r="I212" s="79">
        <f>'Cuadro Gral'!AO212</f>
        <v>-77.2</v>
      </c>
      <c r="J212" s="79"/>
      <c r="K212" s="288" t="s">
        <v>163</v>
      </c>
      <c r="L212" s="79">
        <f>'Cuadro Gral'!AO212</f>
        <v>-77.2</v>
      </c>
      <c r="M212" s="79">
        <f>'Cuadro Gral'!AP212</f>
        <v>56</v>
      </c>
      <c r="N212" s="79">
        <f>'Cuadro Gral'!AQ212</f>
        <v>-8.6</v>
      </c>
      <c r="O212" s="79">
        <f>'Cuadro Gral'!AR212</f>
        <v>-21.5</v>
      </c>
      <c r="P212" s="79">
        <f>'Cuadro Gral'!AS212</f>
        <v>16.899999999999999</v>
      </c>
      <c r="Q212" s="79">
        <f>'Cuadro Gral'!AT212</f>
        <v>109.7</v>
      </c>
      <c r="R212" s="79">
        <f>'Cuadro Gral'!AU212</f>
        <v>31.6</v>
      </c>
      <c r="S212" s="79"/>
      <c r="T212" s="257" t="s">
        <v>163</v>
      </c>
      <c r="U212" s="79">
        <f>'Cuadro Gral'!AU212</f>
        <v>31.6</v>
      </c>
      <c r="V212" s="79">
        <f>'Cuadro Gral'!AV212</f>
        <v>-21</v>
      </c>
      <c r="W212" s="79">
        <f>'Cuadro Gral'!AW212</f>
        <v>6.1</v>
      </c>
      <c r="X212" s="79">
        <f>'Cuadro Gral'!AX212</f>
        <v>39.799999999999997</v>
      </c>
      <c r="Y212" s="79">
        <f>'Cuadro Gral'!AY212</f>
        <v>49</v>
      </c>
      <c r="Z212" s="79">
        <f>'Cuadro Gral'!AZ212</f>
        <v>47.9</v>
      </c>
      <c r="AA212" s="79">
        <f>'Cuadro Gral'!BA212</f>
        <v>102.1</v>
      </c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</row>
    <row r="213" spans="1:45" x14ac:dyDescent="0.25">
      <c r="A213" s="151"/>
      <c r="B213" s="257" t="s">
        <v>165</v>
      </c>
      <c r="C213" s="79" t="str">
        <f>'Cuadro Gral'!AI213</f>
        <v>-</v>
      </c>
      <c r="D213" s="79" t="str">
        <f>'Cuadro Gral'!AJ213</f>
        <v>-</v>
      </c>
      <c r="E213" s="79" t="str">
        <f>'Cuadro Gral'!AK213</f>
        <v>-</v>
      </c>
      <c r="F213" s="79" t="str">
        <f>'Cuadro Gral'!AL213</f>
        <v>-</v>
      </c>
      <c r="G213" s="79" t="str">
        <f>'Cuadro Gral'!AM213</f>
        <v>-</v>
      </c>
      <c r="H213" s="79" t="str">
        <f>'Cuadro Gral'!AN213</f>
        <v>-</v>
      </c>
      <c r="I213" s="79" t="str">
        <f>'Cuadro Gral'!AO213</f>
        <v>-</v>
      </c>
      <c r="J213" s="79"/>
      <c r="K213" s="288" t="s">
        <v>165</v>
      </c>
      <c r="L213" s="79" t="str">
        <f>'Cuadro Gral'!AO213</f>
        <v>-</v>
      </c>
      <c r="M213" s="79" t="str">
        <f>'Cuadro Gral'!AP213</f>
        <v>-</v>
      </c>
      <c r="N213" s="79" t="str">
        <f>'Cuadro Gral'!AQ213</f>
        <v>-</v>
      </c>
      <c r="O213" s="79" t="str">
        <f>'Cuadro Gral'!AR213</f>
        <v>-</v>
      </c>
      <c r="P213" s="79" t="str">
        <f>'Cuadro Gral'!AS213</f>
        <v>-</v>
      </c>
      <c r="Q213" s="79" t="str">
        <f>'Cuadro Gral'!AT213</f>
        <v>-</v>
      </c>
      <c r="R213" s="79" t="str">
        <f>'Cuadro Gral'!AU213</f>
        <v>-</v>
      </c>
      <c r="S213" s="79"/>
      <c r="T213" s="257" t="s">
        <v>165</v>
      </c>
      <c r="U213" s="54" t="str">
        <f>'Cuadro Gral'!AU213</f>
        <v>-</v>
      </c>
      <c r="V213" s="54" t="str">
        <f>'Cuadro Gral'!AV213</f>
        <v>-</v>
      </c>
      <c r="W213" s="54" t="str">
        <f>'Cuadro Gral'!AW213</f>
        <v>-</v>
      </c>
      <c r="X213" s="54" t="str">
        <f>'Cuadro Gral'!AX213</f>
        <v>-</v>
      </c>
      <c r="Y213" s="54" t="str">
        <f>'Cuadro Gral'!AY213</f>
        <v>-</v>
      </c>
      <c r="Z213" s="54" t="str">
        <f>'Cuadro Gral'!AZ213</f>
        <v>-</v>
      </c>
      <c r="AA213" s="54">
        <f>'Cuadro Gral'!BA213</f>
        <v>45.4</v>
      </c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</row>
    <row r="214" spans="1:45" x14ac:dyDescent="0.25">
      <c r="A214" s="151"/>
      <c r="B214" s="257" t="s">
        <v>186</v>
      </c>
      <c r="C214" s="79">
        <f>'Cuadro Gral'!AI214</f>
        <v>307.8</v>
      </c>
      <c r="D214" s="79">
        <f>'Cuadro Gral'!AJ214</f>
        <v>266</v>
      </c>
      <c r="E214" s="79">
        <f>'Cuadro Gral'!AK214</f>
        <v>240</v>
      </c>
      <c r="F214" s="79">
        <f>'Cuadro Gral'!AL214</f>
        <v>441.6</v>
      </c>
      <c r="G214" s="79">
        <f>'Cuadro Gral'!AM214</f>
        <v>502.8</v>
      </c>
      <c r="H214" s="79">
        <f>'Cuadro Gral'!AN214</f>
        <v>489.3</v>
      </c>
      <c r="I214" s="79">
        <f>'Cuadro Gral'!AO214</f>
        <v>412</v>
      </c>
      <c r="J214" s="79"/>
      <c r="K214" s="288" t="s">
        <v>186</v>
      </c>
      <c r="L214" s="79">
        <f>'Cuadro Gral'!AO214</f>
        <v>412</v>
      </c>
      <c r="M214" s="79">
        <f>'Cuadro Gral'!AP214</f>
        <v>468</v>
      </c>
      <c r="N214" s="79">
        <f>'Cuadro Gral'!AQ214</f>
        <v>459.4</v>
      </c>
      <c r="O214" s="79">
        <f>'Cuadro Gral'!AR214</f>
        <v>437.9</v>
      </c>
      <c r="P214" s="79">
        <f>'Cuadro Gral'!AS214</f>
        <v>454.8</v>
      </c>
      <c r="Q214" s="79">
        <f>'Cuadro Gral'!AT214</f>
        <v>564.5</v>
      </c>
      <c r="R214" s="79">
        <f>'Cuadro Gral'!AU214</f>
        <v>596.1</v>
      </c>
      <c r="S214" s="79"/>
      <c r="T214" s="257" t="s">
        <v>186</v>
      </c>
      <c r="U214" s="79">
        <f>'Cuadro Gral'!AU214</f>
        <v>596.1</v>
      </c>
      <c r="V214" s="79">
        <f>'Cuadro Gral'!AV214</f>
        <v>575.20000000000005</v>
      </c>
      <c r="W214" s="79">
        <f>'Cuadro Gral'!AW214</f>
        <v>581.20000000000005</v>
      </c>
      <c r="X214" s="79">
        <f>'Cuadro Gral'!AX214</f>
        <v>621</v>
      </c>
      <c r="Y214" s="79">
        <f>'Cuadro Gral'!AY214</f>
        <v>670</v>
      </c>
      <c r="Z214" s="79">
        <f>'Cuadro Gral'!AZ214</f>
        <v>718</v>
      </c>
      <c r="AA214" s="79">
        <f>'Cuadro Gral'!BA214</f>
        <v>820.1</v>
      </c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</row>
    <row r="215" spans="1:45" x14ac:dyDescent="0.25">
      <c r="A215" s="151"/>
      <c r="B215" s="257" t="s">
        <v>140</v>
      </c>
      <c r="C215" s="79">
        <f>'Cuadro Gral'!AI215</f>
        <v>-3.0076169942998914</v>
      </c>
      <c r="D215" s="79">
        <f>'Cuadro Gral'!AJ215</f>
        <v>-2.9004736471932828</v>
      </c>
      <c r="E215" s="79">
        <f>'Cuadro Gral'!AK215</f>
        <v>-3.5882779250522967</v>
      </c>
      <c r="F215" s="79">
        <f>'Cuadro Gral'!AL215</f>
        <v>2.359721497340455E-2</v>
      </c>
      <c r="G215" s="79">
        <f>'Cuadro Gral'!AM215</f>
        <v>-2.2238146132918768</v>
      </c>
      <c r="H215" s="79">
        <f>'Cuadro Gral'!AN215</f>
        <v>-3.8058558787202004</v>
      </c>
      <c r="I215" s="79">
        <f>'Cuadro Gral'!AO215</f>
        <v>-3.6678794613973524</v>
      </c>
      <c r="J215" s="79"/>
      <c r="K215" s="288" t="s">
        <v>140</v>
      </c>
      <c r="L215" s="79">
        <f>'Cuadro Gral'!AO215</f>
        <v>-3.6678794613973524</v>
      </c>
      <c r="M215" s="79">
        <f>'Cuadro Gral'!AP215</f>
        <v>-2.0609567243485922</v>
      </c>
      <c r="N215" s="79">
        <f>'Cuadro Gral'!AQ215</f>
        <v>-3.2850040387469241</v>
      </c>
      <c r="O215" s="79">
        <f>'Cuadro Gral'!AR215</f>
        <v>-2.4799983837077746</v>
      </c>
      <c r="P215" s="79">
        <f>'Cuadro Gral'!AS215</f>
        <v>-1.6704054480916153</v>
      </c>
      <c r="Q215" s="79">
        <f>'Cuadro Gral'!AT215</f>
        <v>-1.3590876740786335</v>
      </c>
      <c r="R215" s="79">
        <f>'Cuadro Gral'!AU215</f>
        <v>-2.2642473961409526</v>
      </c>
      <c r="S215" s="79"/>
      <c r="T215" s="257" t="s">
        <v>140</v>
      </c>
      <c r="U215" s="79">
        <f>'Cuadro Gral'!AU215</f>
        <v>-2.2642473961409526</v>
      </c>
      <c r="V215" s="79">
        <f>'Cuadro Gral'!AV215</f>
        <v>-2.0702453070077032</v>
      </c>
      <c r="W215" s="79">
        <f>'Cuadro Gral'!AW215</f>
        <v>-2.0096165493479052</v>
      </c>
      <c r="X215" s="79">
        <f>'Cuadro Gral'!AX215</f>
        <v>-2.3190523805861085</v>
      </c>
      <c r="Y215" s="79">
        <f>'Cuadro Gral'!AY215</f>
        <v>-2.6934235170539491</v>
      </c>
      <c r="Z215" s="79">
        <f>'Cuadro Gral'!AZ215</f>
        <v>-2.2260153445484621</v>
      </c>
      <c r="AA215" s="79">
        <f>'Cuadro Gral'!BA215</f>
        <v>-3.3420549178483006</v>
      </c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</row>
    <row r="216" spans="1:45" x14ac:dyDescent="0.25">
      <c r="A216" s="151"/>
      <c r="B216" s="257" t="s">
        <v>141</v>
      </c>
      <c r="C216" s="79">
        <f>'Cuadro Gral'!AI216</f>
        <v>-3.0527806469594871</v>
      </c>
      <c r="D216" s="79">
        <f>'Cuadro Gral'!AJ216</f>
        <v>-2.8053994131610169</v>
      </c>
      <c r="E216" s="79">
        <f>'Cuadro Gral'!AK216</f>
        <v>-3.4731375784462255</v>
      </c>
      <c r="F216" s="79">
        <f>'Cuadro Gral'!AL216</f>
        <v>-0.33868943844180777</v>
      </c>
      <c r="G216" s="79">
        <f>'Cuadro Gral'!AM216</f>
        <v>-2.3926350563544485</v>
      </c>
      <c r="H216" s="79">
        <f>'Cuadro Gral'!AN216</f>
        <v>-4.061765054227366</v>
      </c>
      <c r="I216" s="79">
        <f>'Cuadro Gral'!AO216</f>
        <v>-3.8695890452666735</v>
      </c>
      <c r="J216" s="79"/>
      <c r="K216" s="288" t="s">
        <v>141</v>
      </c>
      <c r="L216" s="79">
        <f>'Cuadro Gral'!AO216</f>
        <v>-3.8695890452666735</v>
      </c>
      <c r="M216" s="79">
        <f>'Cuadro Gral'!AP216</f>
        <v>-2.2607478759980668</v>
      </c>
      <c r="N216" s="79">
        <f>'Cuadro Gral'!AQ216</f>
        <v>-3.1746429309405597</v>
      </c>
      <c r="O216" s="79">
        <f>'Cuadro Gral'!AR216</f>
        <v>-2.3263063104666455</v>
      </c>
      <c r="P216" s="79">
        <f>'Cuadro Gral'!AS216</f>
        <v>-1.5158126361889057</v>
      </c>
      <c r="Q216" s="79">
        <f>'Cuadro Gral'!AT216</f>
        <v>-1.294769946910826</v>
      </c>
      <c r="R216" s="79">
        <f>'Cuadro Gral'!AU216</f>
        <v>-2.1028427582779714</v>
      </c>
      <c r="S216" s="79"/>
      <c r="T216" s="257" t="s">
        <v>141</v>
      </c>
      <c r="U216" s="79">
        <f>'Cuadro Gral'!AU216</f>
        <v>-2.1028427582779714</v>
      </c>
      <c r="V216" s="79">
        <f>'Cuadro Gral'!AV216</f>
        <v>-1.987510283449256</v>
      </c>
      <c r="W216" s="79">
        <f>'Cuadro Gral'!AW216</f>
        <v>-1.8228711018990829</v>
      </c>
      <c r="X216" s="79">
        <f>'Cuadro Gral'!AX216</f>
        <v>-2.0252288285516498</v>
      </c>
      <c r="Y216" s="79">
        <f>'Cuadro Gral'!AY216</f>
        <v>-2.2950024731977616</v>
      </c>
      <c r="Z216" s="79">
        <f>'Cuadro Gral'!AZ216</f>
        <v>-1.6704542026566376</v>
      </c>
      <c r="AA216" s="79">
        <f>'Cuadro Gral'!BA216</f>
        <v>-2.5517668242178715</v>
      </c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</row>
    <row r="217" spans="1:45" x14ac:dyDescent="0.25">
      <c r="A217" s="151"/>
      <c r="B217" s="257" t="s">
        <v>142</v>
      </c>
      <c r="C217" s="79">
        <f>'Cuadro Gral'!AI217</f>
        <v>0.49962290754676753</v>
      </c>
      <c r="D217" s="79">
        <f>'Cuadro Gral'!AJ217</f>
        <v>0.4994944832739901</v>
      </c>
      <c r="E217" s="79">
        <f>'Cuadro Gral'!AK217</f>
        <v>0.45582959135829171</v>
      </c>
      <c r="F217" s="79">
        <f>'Cuadro Gral'!AL217</f>
        <v>2.2653326374468366</v>
      </c>
      <c r="G217" s="79">
        <f>'Cuadro Gral'!AM217</f>
        <v>1.0032063738826271</v>
      </c>
      <c r="H217" s="79">
        <f>'Cuadro Gral'!AN217</f>
        <v>1.7310881004348342</v>
      </c>
      <c r="I217" s="79">
        <f>'Cuadro Gral'!AO217</f>
        <v>0.93909131735387485</v>
      </c>
      <c r="J217" s="79"/>
      <c r="K217" s="288" t="s">
        <v>142</v>
      </c>
      <c r="L217" s="79">
        <f>'Cuadro Gral'!AO217</f>
        <v>0.93909131735387485</v>
      </c>
      <c r="M217" s="79">
        <f>'Cuadro Gral'!AP217</f>
        <v>1.0193788537493251</v>
      </c>
      <c r="N217" s="79">
        <f>'Cuadro Gral'!AQ217</f>
        <v>2.1571291710237128</v>
      </c>
      <c r="O217" s="79">
        <f>'Cuadro Gral'!AR217</f>
        <v>1.5686693297005241</v>
      </c>
      <c r="P217" s="79">
        <f>'Cuadro Gral'!AS217</f>
        <v>1.3531890288626787</v>
      </c>
      <c r="Q217" s="79">
        <f>'Cuadro Gral'!AT217</f>
        <v>0.7531786181426483</v>
      </c>
      <c r="R217" s="79">
        <f>'Cuadro Gral'!AU217</f>
        <v>2.9638372145123646</v>
      </c>
      <c r="S217" s="79"/>
      <c r="T217" s="257" t="s">
        <v>142</v>
      </c>
      <c r="U217" s="79">
        <f>'Cuadro Gral'!AU217</f>
        <v>2.9638372145123646</v>
      </c>
      <c r="V217" s="79">
        <f>'Cuadro Gral'!AV217</f>
        <v>1.6000112183082793</v>
      </c>
      <c r="W217" s="79">
        <f>'Cuadro Gral'!AW217</f>
        <v>2.2165506938182209</v>
      </c>
      <c r="X217" s="79">
        <f>'Cuadro Gral'!AX217</f>
        <v>2.4894238904699639</v>
      </c>
      <c r="Y217" s="79">
        <f>'Cuadro Gral'!AY217</f>
        <v>1.7847317553034807</v>
      </c>
      <c r="Z217" s="79">
        <f>'Cuadro Gral'!AZ217</f>
        <v>2.091524298886867</v>
      </c>
      <c r="AA217" s="79">
        <f>'Cuadro Gral'!BA217</f>
        <v>2.3874634256133245</v>
      </c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</row>
    <row r="218" spans="1:45" x14ac:dyDescent="0.25">
      <c r="A218" s="151"/>
      <c r="B218" s="257" t="s">
        <v>143</v>
      </c>
      <c r="C218" s="79">
        <f>'Cuadro Gral'!AI218</f>
        <v>-0.29074101399614105</v>
      </c>
      <c r="D218" s="79">
        <f>'Cuadro Gral'!AJ218</f>
        <v>-0.59314969888786329</v>
      </c>
      <c r="E218" s="79">
        <f>'Cuadro Gral'!AK218</f>
        <v>-0.41008890572026246</v>
      </c>
      <c r="F218" s="79">
        <f>'Cuadro Gral'!AL218</f>
        <v>2.7983520815519753</v>
      </c>
      <c r="G218" s="79">
        <f>'Cuadro Gral'!AM218</f>
        <v>0.74329576369996098</v>
      </c>
      <c r="H218" s="79">
        <f>'Cuadro Gral'!AN218</f>
        <v>-0.14275925079945181</v>
      </c>
      <c r="I218" s="79">
        <f>'Cuadro Gral'!AO218</f>
        <v>-0.73547881288201145</v>
      </c>
      <c r="J218" s="79"/>
      <c r="K218" s="288" t="s">
        <v>143</v>
      </c>
      <c r="L218" s="79">
        <f>'Cuadro Gral'!AO218</f>
        <v>-0.73547881288201145</v>
      </c>
      <c r="M218" s="79">
        <f>'Cuadro Gral'!AP218</f>
        <v>0.49725797743869515</v>
      </c>
      <c r="N218" s="79">
        <f>'Cuadro Gral'!AQ218</f>
        <v>-6.7312448732960731E-2</v>
      </c>
      <c r="O218" s="79">
        <f>'Cuadro Gral'!AR218</f>
        <v>-0.15513519129972986</v>
      </c>
      <c r="P218" s="79">
        <f>'Cuadro Gral'!AS218</f>
        <v>0.11310036888120334</v>
      </c>
      <c r="Q218" s="79">
        <f>'Cuadro Gral'!AT218</f>
        <v>0.65940697853350771</v>
      </c>
      <c r="R218" s="79">
        <f>'Cuadro Gral'!AU218</f>
        <v>0.16089547496751552</v>
      </c>
      <c r="S218" s="79"/>
      <c r="T218" s="257" t="s">
        <v>143</v>
      </c>
      <c r="U218" s="79">
        <f>'Cuadro Gral'!AU218</f>
        <v>0.16089547496751552</v>
      </c>
      <c r="V218" s="79">
        <f>'Cuadro Gral'!AV218</f>
        <v>-9.7692767930595961E-2</v>
      </c>
      <c r="W218" s="79">
        <f>'Cuadro Gral'!AW218</f>
        <v>2.5235871276867789E-2</v>
      </c>
      <c r="X218" s="79">
        <f>'Cuadro Gral'!AX218</f>
        <v>0.15306514883470485</v>
      </c>
      <c r="Y218" s="79">
        <f>'Cuadro Gral'!AY218</f>
        <v>0.17020602571014123</v>
      </c>
      <c r="Z218" s="79">
        <f>'Cuadro Gral'!AZ218</f>
        <v>0.15083107924664904</v>
      </c>
      <c r="AA218" s="79">
        <f>'Cuadro Gral'!BA218</f>
        <v>0.28724960612198974</v>
      </c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</row>
    <row r="219" spans="1:45" x14ac:dyDescent="0.25">
      <c r="A219" s="151"/>
      <c r="B219" s="257" t="s">
        <v>43</v>
      </c>
      <c r="C219" s="79">
        <f>'Cuadro Gral'!AI219</f>
        <v>4.3441788401947754</v>
      </c>
      <c r="D219" s="79">
        <f>'Cuadro Gral'!AJ219</f>
        <v>3.7745889929227658</v>
      </c>
      <c r="E219" s="79">
        <f>'Cuadro Gral'!AK219</f>
        <v>3.7854360528024231</v>
      </c>
      <c r="F219" s="79">
        <f>'Cuadro Gral'!AL219</f>
        <v>6.1297236072090886</v>
      </c>
      <c r="G219" s="79">
        <f>'Cuadro Gral'!AM219</f>
        <v>6.1066848037310528</v>
      </c>
      <c r="H219" s="79">
        <f>'Cuadro Gral'!AN219</f>
        <v>5.1742297345312425</v>
      </c>
      <c r="I219" s="79">
        <f>'Cuadro Gral'!AO219</f>
        <v>3.9200164412340062</v>
      </c>
      <c r="J219" s="79"/>
      <c r="K219" s="288" t="s">
        <v>43</v>
      </c>
      <c r="L219" s="79">
        <f>'Cuadro Gral'!AO219</f>
        <v>3.9200164412340062</v>
      </c>
      <c r="M219" s="79">
        <f>'Cuadro Gral'!AP219</f>
        <v>4.1556559543090952</v>
      </c>
      <c r="N219" s="79">
        <f>'Cuadro Gral'!AQ219</f>
        <v>3.5957370869676839</v>
      </c>
      <c r="O219" s="79">
        <f>'Cuadro Gral'!AR219</f>
        <v>3.1597069893093814</v>
      </c>
      <c r="P219" s="79">
        <f>'Cuadro Gral'!AS219</f>
        <v>3.0436714655130879</v>
      </c>
      <c r="Q219" s="79">
        <f>'Cuadro Gral'!AT219</f>
        <v>3.3932109332922984</v>
      </c>
      <c r="R219" s="79">
        <f>'Cuadro Gral'!AU219</f>
        <v>3.0351200198777195</v>
      </c>
      <c r="S219" s="79"/>
      <c r="T219" s="257" t="s">
        <v>43</v>
      </c>
      <c r="U219" s="79">
        <f>'Cuadro Gral'!AU219</f>
        <v>3.0351200198777195</v>
      </c>
      <c r="V219" s="79">
        <f>'Cuadro Gral'!AV219</f>
        <v>2.6886545508937254</v>
      </c>
      <c r="W219" s="79">
        <f>'Cuadro Gral'!AW219</f>
        <v>2.4445147310192601</v>
      </c>
      <c r="X219" s="79">
        <f>'Cuadro Gral'!AX219</f>
        <v>2.3882778247827088</v>
      </c>
      <c r="Y219" s="79">
        <f>'Cuadro Gral'!AY219</f>
        <v>2.3273068821590739</v>
      </c>
      <c r="Z219" s="79">
        <f>'Cuadro Gral'!AZ219</f>
        <v>2.2561815603977919</v>
      </c>
      <c r="AA219" s="79">
        <f>'Cuadro Gral'!BA219</f>
        <v>2.3072811163628177</v>
      </c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</row>
    <row r="220" spans="1:45" x14ac:dyDescent="0.25">
      <c r="A220" s="151"/>
      <c r="B220" s="257" t="s">
        <v>184</v>
      </c>
      <c r="C220" s="79">
        <f>'Cuadro Gral'!AI220</f>
        <v>1.2914872934314703</v>
      </c>
      <c r="D220" s="79">
        <f>'Cuadro Gral'!AJ220</f>
        <v>-12.517137373183429</v>
      </c>
      <c r="E220" s="79">
        <f>'Cuadro Gral'!AK220</f>
        <v>5.6417489421720646</v>
      </c>
      <c r="F220" s="79">
        <f>'Cuadro Gral'!AL220</f>
        <v>27.503337783711636</v>
      </c>
      <c r="G220" s="79">
        <f>'Cuadro Gral'!AM220</f>
        <v>1.756835369400811</v>
      </c>
      <c r="H220" s="79">
        <f>'Cuadro Gral'!AN220</f>
        <v>-11.113651955179515</v>
      </c>
      <c r="I220" s="79">
        <f>'Cuadro Gral'!AO220</f>
        <v>-2.4697710316439303</v>
      </c>
      <c r="J220" s="79"/>
      <c r="K220" s="288" t="s">
        <v>184</v>
      </c>
      <c r="L220" s="79">
        <f>'Cuadro Gral'!AO220</f>
        <v>-2.4697710316439303</v>
      </c>
      <c r="M220" s="79">
        <f>'Cuadro Gral'!AP220</f>
        <v>2.9675547348984477</v>
      </c>
      <c r="N220" s="79">
        <f>'Cuadro Gral'!AQ220</f>
        <v>3.2022543870885212</v>
      </c>
      <c r="O220" s="79">
        <f>'Cuadro Gral'!AR220</f>
        <v>4.6046915725455939</v>
      </c>
      <c r="P220" s="79">
        <f>'Cuadro Gral'!AS220</f>
        <v>10.856668248694824</v>
      </c>
      <c r="Q220" s="79">
        <f>'Cuadro Gral'!AT220</f>
        <v>10.11452424274859</v>
      </c>
      <c r="R220" s="79">
        <f>'Cuadro Gral'!AU220</f>
        <v>5.8125972006220827</v>
      </c>
      <c r="S220" s="79"/>
      <c r="T220" s="257" t="s">
        <v>184</v>
      </c>
      <c r="U220" s="79">
        <f>'Cuadro Gral'!AU220</f>
        <v>5.8125972006220827</v>
      </c>
      <c r="V220" s="79">
        <f>'Cuadro Gral'!AV220</f>
        <v>5.970971890501553</v>
      </c>
      <c r="W220" s="79">
        <f>'Cuadro Gral'!AW220</f>
        <v>7.0908460471567514</v>
      </c>
      <c r="X220" s="79">
        <f>'Cuadro Gral'!AX220</f>
        <v>-0.55042901084668694</v>
      </c>
      <c r="Y220" s="79">
        <f>'Cuadro Gral'!AY220</f>
        <v>3.866189158391653</v>
      </c>
      <c r="Z220" s="79">
        <f>'Cuadro Gral'!AZ220</f>
        <v>15.218243084397788</v>
      </c>
      <c r="AA220" s="79">
        <f>'Cuadro Gral'!BA220</f>
        <v>-1.6051146024620766</v>
      </c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</row>
    <row r="221" spans="1:45" x14ac:dyDescent="0.25">
      <c r="A221" s="151"/>
      <c r="B221" s="33" t="s">
        <v>45</v>
      </c>
      <c r="C221" s="145">
        <f>'Cuadro Gral'!AI221</f>
        <v>1.0363247863247826</v>
      </c>
      <c r="D221" s="145">
        <f>'Cuadro Gral'!AJ221</f>
        <v>-11.621021465581061</v>
      </c>
      <c r="E221" s="145">
        <f>'Cuadro Gral'!AK221</f>
        <v>6.9992821249102777</v>
      </c>
      <c r="F221" s="145">
        <f>'Cuadro Gral'!AL221</f>
        <v>-1.1629207201162894</v>
      </c>
      <c r="G221" s="145">
        <f>'Cuadro Gral'!AM221</f>
        <v>21.235433872609999</v>
      </c>
      <c r="H221" s="145">
        <f>'Cuadro Gral'!AN221</f>
        <v>8.3893243747667157</v>
      </c>
      <c r="I221" s="145">
        <f>'Cuadro Gral'!AO221</f>
        <v>0.29272492466636546</v>
      </c>
      <c r="J221" s="79"/>
      <c r="K221" s="33" t="s">
        <v>45</v>
      </c>
      <c r="L221" s="145">
        <f>'Cuadro Gral'!AO221</f>
        <v>0.29272492466636546</v>
      </c>
      <c r="M221" s="145">
        <f>'Cuadro Gral'!AP221</f>
        <v>-11.125418490857575</v>
      </c>
      <c r="N221" s="145">
        <f>'Cuadro Gral'!AQ221</f>
        <v>16.999903409639749</v>
      </c>
      <c r="O221" s="145">
        <f>'Cuadro Gral'!AR221</f>
        <v>-3.8058284487740734</v>
      </c>
      <c r="P221" s="145">
        <f>'Cuadro Gral'!AS221</f>
        <v>-0.37761757638172799</v>
      </c>
      <c r="Q221" s="145">
        <f>'Cuadro Gral'!AT221</f>
        <v>7.1847002067539689</v>
      </c>
      <c r="R221" s="145">
        <f>'Cuadro Gral'!AU221</f>
        <v>20.687992284198685</v>
      </c>
      <c r="S221" s="79"/>
      <c r="T221" s="33" t="s">
        <v>45</v>
      </c>
      <c r="U221" s="145">
        <f>'Cuadro Gral'!AU221</f>
        <v>20.687992284198685</v>
      </c>
      <c r="V221" s="145">
        <f>'Cuadro Gral'!AV221</f>
        <v>5.1411827384123532</v>
      </c>
      <c r="W221" s="145">
        <f>'Cuadro Gral'!AW221</f>
        <v>5.7005320496579692</v>
      </c>
      <c r="X221" s="145">
        <f>'Cuadro Gral'!AX221</f>
        <v>5.1773729626078735</v>
      </c>
      <c r="Y221" s="145">
        <f>'Cuadro Gral'!AY221</f>
        <v>10.34639927073837</v>
      </c>
      <c r="Z221" s="145">
        <f>'Cuadro Gral'!AZ221</f>
        <v>3.3612143742255185</v>
      </c>
      <c r="AA221" s="145">
        <f>'Cuadro Gral'!BA221</f>
        <v>17.573305359908108</v>
      </c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</row>
    <row r="222" spans="1:45" x14ac:dyDescent="0.25">
      <c r="A222" s="151"/>
      <c r="B222" s="251"/>
      <c r="C222" s="251"/>
      <c r="D222" s="251"/>
      <c r="E222" s="251"/>
      <c r="F222" s="251"/>
      <c r="G222" s="251"/>
      <c r="H222" s="251"/>
      <c r="I222" s="251"/>
      <c r="J222" s="287"/>
      <c r="K222" s="283"/>
      <c r="L222" s="327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</row>
    <row r="223" spans="1:45" x14ac:dyDescent="0.25">
      <c r="A223" s="151"/>
      <c r="B223" s="8" t="s">
        <v>280</v>
      </c>
      <c r="C223" s="8"/>
      <c r="D223" s="8"/>
      <c r="E223" s="8"/>
      <c r="F223" s="8"/>
      <c r="G223" s="8"/>
      <c r="H223" s="8"/>
      <c r="I223" s="8"/>
      <c r="J223" s="121"/>
      <c r="K223" s="8" t="s">
        <v>280</v>
      </c>
      <c r="L223" s="8"/>
      <c r="M223" s="8"/>
      <c r="N223" s="8"/>
      <c r="O223" s="8"/>
      <c r="P223" s="8"/>
      <c r="Q223" s="8"/>
      <c r="R223" s="8"/>
      <c r="S223" s="8"/>
      <c r="T223" s="8" t="s">
        <v>280</v>
      </c>
      <c r="U223" s="8"/>
      <c r="V223" s="8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</row>
    <row r="224" spans="1:45" x14ac:dyDescent="0.25">
      <c r="A224" s="151"/>
      <c r="B224" s="9"/>
      <c r="C224" s="10">
        <v>1952</v>
      </c>
      <c r="D224" s="10">
        <v>1953</v>
      </c>
      <c r="E224" s="10">
        <v>1954</v>
      </c>
      <c r="F224" s="10">
        <v>1955</v>
      </c>
      <c r="G224" s="10">
        <v>1956</v>
      </c>
      <c r="H224" s="10">
        <v>1957</v>
      </c>
      <c r="I224" s="10">
        <v>1958</v>
      </c>
      <c r="J224" s="156"/>
      <c r="K224" s="9"/>
      <c r="L224" s="10">
        <v>1958</v>
      </c>
      <c r="M224" s="10">
        <v>1959</v>
      </c>
      <c r="N224" s="10">
        <v>1960</v>
      </c>
      <c r="O224" s="10">
        <v>1961</v>
      </c>
      <c r="P224" s="10">
        <v>1962</v>
      </c>
      <c r="Q224" s="10">
        <v>1963</v>
      </c>
      <c r="R224" s="10">
        <v>1964</v>
      </c>
      <c r="S224" s="21"/>
      <c r="T224" s="10"/>
      <c r="U224" s="10">
        <v>1964</v>
      </c>
      <c r="V224" s="10">
        <v>1965</v>
      </c>
      <c r="W224" s="10">
        <v>1966</v>
      </c>
      <c r="X224" s="10">
        <v>1967</v>
      </c>
      <c r="Y224" s="10">
        <v>1968</v>
      </c>
      <c r="Z224" s="10">
        <v>1969</v>
      </c>
      <c r="AA224" s="10">
        <v>1970</v>
      </c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</row>
    <row r="225" spans="1:45" x14ac:dyDescent="0.25">
      <c r="A225" s="151"/>
      <c r="B225" s="164" t="s">
        <v>177</v>
      </c>
      <c r="C225" s="94">
        <f>'Cuadro Gral'!AI225</f>
        <v>128.89744451309085</v>
      </c>
      <c r="D225" s="94">
        <f>'Cuadro Gral'!AJ225</f>
        <v>126.48330279189781</v>
      </c>
      <c r="E225" s="94">
        <f>'Cuadro Gral'!AK225</f>
        <v>138.0974996152128</v>
      </c>
      <c r="F225" s="94">
        <f>'Cuadro Gral'!AL225</f>
        <v>157.18694523754928</v>
      </c>
      <c r="G225" s="94">
        <f>'Cuadro Gral'!AM225</f>
        <v>164.49742963313366</v>
      </c>
      <c r="H225" s="94">
        <f>'Cuadro Gral'!AN225</f>
        <v>171.64648377392595</v>
      </c>
      <c r="I225" s="94">
        <f>'Cuadro Gral'!AO225</f>
        <v>179.25676721412415</v>
      </c>
      <c r="J225" s="94"/>
      <c r="K225" s="164" t="s">
        <v>177</v>
      </c>
      <c r="L225" s="94">
        <f>'Cuadro Gral'!AO225</f>
        <v>179.25676721412415</v>
      </c>
      <c r="M225" s="94">
        <f>'Cuadro Gral'!AP225</f>
        <v>181.32076832896584</v>
      </c>
      <c r="N225" s="94">
        <f>'Cuadro Gral'!AQ225</f>
        <v>190.22249380750074</v>
      </c>
      <c r="O225" s="94">
        <f>'Cuadro Gral'!AR225</f>
        <v>192.05588027263926</v>
      </c>
      <c r="P225" s="94">
        <f>'Cuadro Gral'!AS225</f>
        <v>195.51510001818394</v>
      </c>
      <c r="Q225" s="94">
        <f>'Cuadro Gral'!AT225</f>
        <v>196.64511180172852</v>
      </c>
      <c r="R225" s="94">
        <f>'Cuadro Gral'!AU225</f>
        <v>204.98183138849117</v>
      </c>
      <c r="S225" s="94"/>
      <c r="T225" s="164" t="s">
        <v>177</v>
      </c>
      <c r="U225" s="94">
        <f>'Cuadro Gral'!AU225</f>
        <v>204.98183138849117</v>
      </c>
      <c r="V225" s="94">
        <f>'Cuadro Gral'!AV225</f>
        <v>208.72931944616448</v>
      </c>
      <c r="W225" s="94">
        <f>'Cuadro Gral'!AW225</f>
        <v>211.4621030451448</v>
      </c>
      <c r="X225" s="94">
        <f>'Cuadro Gral'!AX225</f>
        <v>217.49267613487757</v>
      </c>
      <c r="Y225" s="94">
        <f>'Cuadro Gral'!AY225</f>
        <v>221.70139349195688</v>
      </c>
      <c r="Z225" s="94">
        <f>'Cuadro Gral'!AZ225</f>
        <v>227.30336331577891</v>
      </c>
      <c r="AA225" s="94">
        <f>'Cuadro Gral'!BA225</f>
        <v>238.67625274463239</v>
      </c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</row>
    <row r="226" spans="1:45" x14ac:dyDescent="0.25">
      <c r="A226" s="151"/>
      <c r="B226" s="164" t="s">
        <v>178</v>
      </c>
      <c r="C226" s="94">
        <f>'Cuadro Gral'!AI226</f>
        <v>117.08407871198571</v>
      </c>
      <c r="D226" s="94">
        <f>'Cuadro Gral'!AJ226</f>
        <v>117.94871794871804</v>
      </c>
      <c r="E226" s="94">
        <f>'Cuadro Gral'!AK226</f>
        <v>137.11985688729888</v>
      </c>
      <c r="F226" s="94">
        <f>'Cuadro Gral'!AL226</f>
        <v>150.04391248340013</v>
      </c>
      <c r="G226" s="94">
        <f>'Cuadro Gral'!AM226</f>
        <v>152.60438880564246</v>
      </c>
      <c r="H226" s="94">
        <f>'Cuadro Gral'!AN226</f>
        <v>162.07815119793901</v>
      </c>
      <c r="I226" s="94">
        <f>'Cuadro Gral'!AO226</f>
        <v>167.96724673909634</v>
      </c>
      <c r="J226" s="94"/>
      <c r="K226" s="164" t="s">
        <v>178</v>
      </c>
      <c r="L226" s="94">
        <f>'Cuadro Gral'!AO226</f>
        <v>167.96724673909634</v>
      </c>
      <c r="M226" s="94">
        <f>'Cuadro Gral'!AP226</f>
        <v>168.47934200354482</v>
      </c>
      <c r="N226" s="94">
        <f>'Cuadro Gral'!AQ226</f>
        <v>177.56903294750498</v>
      </c>
      <c r="O226" s="94">
        <f>'Cuadro Gral'!AR226</f>
        <v>177.56903294750495</v>
      </c>
      <c r="P226" s="94">
        <f>'Cuadro Gral'!AS226</f>
        <v>181.66579506309267</v>
      </c>
      <c r="Q226" s="94">
        <f>'Cuadro Gral'!AT226</f>
        <v>182.30591414365327</v>
      </c>
      <c r="R226" s="94">
        <f>'Cuadro Gral'!AU226</f>
        <v>192.41979561651047</v>
      </c>
      <c r="S226" s="94"/>
      <c r="T226" s="164" t="s">
        <v>178</v>
      </c>
      <c r="U226" s="94">
        <f>'Cuadro Gral'!AU226</f>
        <v>192.41979561651047</v>
      </c>
      <c r="V226" s="94">
        <f>'Cuadro Gral'!AV226</f>
        <v>192.8038670648468</v>
      </c>
      <c r="W226" s="94">
        <f>'Cuadro Gral'!AW226</f>
        <v>198.30889115766772</v>
      </c>
      <c r="X226" s="94">
        <f>'Cuadro Gral'!AX226</f>
        <v>201.76553419269482</v>
      </c>
      <c r="Y226" s="94">
        <f>'Cuadro Gral'!AY226</f>
        <v>205.86229630828248</v>
      </c>
      <c r="Z226" s="94">
        <f>'Cuadro Gral'!AZ226</f>
        <v>215.86917901245016</v>
      </c>
      <c r="AA226" s="94">
        <f>'Cuadro Gral'!BA226</f>
        <v>226.00364154454346</v>
      </c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</row>
    <row r="227" spans="1:45" x14ac:dyDescent="0.25">
      <c r="A227" s="151"/>
      <c r="B227" s="257" t="s">
        <v>7</v>
      </c>
      <c r="C227" s="94">
        <f>'Cuadro Gral'!AI227</f>
        <v>3.6157582298974589</v>
      </c>
      <c r="D227" s="94">
        <f>'Cuadro Gral'!AJ227</f>
        <v>-1.8729166666666131</v>
      </c>
      <c r="E227" s="94">
        <f>'Cuadro Gral'!AK227</f>
        <v>9.1823952782319029</v>
      </c>
      <c r="F227" s="94">
        <f>'Cuadro Gral'!AL227</f>
        <v>13.823165282156635</v>
      </c>
      <c r="G227" s="94">
        <f>'Cuadro Gral'!AM227</f>
        <v>4.6508215962441257</v>
      </c>
      <c r="H227" s="94">
        <f>'Cuadro Gral'!AN227</f>
        <v>4.3459974765175824</v>
      </c>
      <c r="I227" s="94">
        <f>'Cuadro Gral'!AO227</f>
        <v>4.4336960902861433</v>
      </c>
      <c r="J227" s="94"/>
      <c r="K227" s="288" t="s">
        <v>7</v>
      </c>
      <c r="L227" s="94">
        <f>'Cuadro Gral'!AO227</f>
        <v>4.4336960902861433</v>
      </c>
      <c r="M227" s="94">
        <f>'Cuadro Gral'!AP227</f>
        <v>1.1514215875466638</v>
      </c>
      <c r="N227" s="94">
        <f>'Cuadro Gral'!AQ227</f>
        <v>4.9093799682034867</v>
      </c>
      <c r="O227" s="94">
        <f>'Cuadro Gral'!AR227</f>
        <v>0.96381160210938788</v>
      </c>
      <c r="P227" s="94">
        <f>'Cuadro Gral'!AS227</f>
        <v>1.8011527377521874</v>
      </c>
      <c r="Q227" s="94">
        <f>'Cuadro Gral'!AT227</f>
        <v>0.57796650153336682</v>
      </c>
      <c r="R227" s="94">
        <f>'Cuadro Gral'!AU227</f>
        <v>4.2394746100621772</v>
      </c>
      <c r="S227" s="94"/>
      <c r="T227" s="257" t="s">
        <v>7</v>
      </c>
      <c r="U227" s="94">
        <f>'Cuadro Gral'!AU227</f>
        <v>4.2394746100621772</v>
      </c>
      <c r="V227" s="94">
        <f>'Cuadro Gral'!AV227</f>
        <v>1.828204983968007</v>
      </c>
      <c r="W227" s="94">
        <f>'Cuadro Gral'!AW227</f>
        <v>1.3092475969506356</v>
      </c>
      <c r="X227" s="94">
        <f>'Cuadro Gral'!AX227</f>
        <v>2.8518457931184571</v>
      </c>
      <c r="Y227" s="94">
        <f>'Cuadro Gral'!AY227</f>
        <v>1.9351076237938525</v>
      </c>
      <c r="Z227" s="94">
        <f>'Cuadro Gral'!AZ227</f>
        <v>2.526808575980044</v>
      </c>
      <c r="AA227" s="94">
        <f>'Cuadro Gral'!BA227</f>
        <v>5.0033968978513643</v>
      </c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</row>
    <row r="228" spans="1:45" x14ac:dyDescent="0.25">
      <c r="A228" s="151"/>
      <c r="B228" s="257" t="s">
        <v>152</v>
      </c>
      <c r="C228" s="94">
        <f>'Cuadro Gral'!AI228</f>
        <v>-2.1917808219178214</v>
      </c>
      <c r="D228" s="94">
        <f>'Cuadro Gral'!AJ228</f>
        <v>0.73847720906550229</v>
      </c>
      <c r="E228" s="94">
        <f>'Cuadro Gral'!AK228</f>
        <v>16.253791708796793</v>
      </c>
      <c r="F228" s="94">
        <f>'Cuadro Gral'!AL228</f>
        <v>9.4253712696941818</v>
      </c>
      <c r="G228" s="94">
        <f>'Cuadro Gral'!AM228</f>
        <v>1.7064846416382284</v>
      </c>
      <c r="H228" s="94">
        <f>'Cuadro Gral'!AN228</f>
        <v>6.2080536912751283</v>
      </c>
      <c r="I228" s="94">
        <f>'Cuadro Gral'!AO228</f>
        <v>3.6334913112164191</v>
      </c>
      <c r="J228" s="94"/>
      <c r="K228" s="288" t="s">
        <v>152</v>
      </c>
      <c r="L228" s="94">
        <f>'Cuadro Gral'!AO228</f>
        <v>3.6334913112164191</v>
      </c>
      <c r="M228" s="94">
        <f>'Cuadro Gral'!AP228</f>
        <v>0.30487804878049918</v>
      </c>
      <c r="N228" s="94">
        <f>'Cuadro Gral'!AQ228</f>
        <v>5.3951367781154502</v>
      </c>
      <c r="O228" s="94">
        <f>'Cuadro Gral'!AR228</f>
        <v>-1.1102230246251565E-14</v>
      </c>
      <c r="P228" s="94">
        <f>'Cuadro Gral'!AS228</f>
        <v>2.3071377072819033</v>
      </c>
      <c r="Q228" s="94">
        <f>'Cuadro Gral'!AT228</f>
        <v>0.35236081747711534</v>
      </c>
      <c r="R228" s="94">
        <f>'Cuadro Gral'!AU228</f>
        <v>5.5477528089887818</v>
      </c>
      <c r="S228" s="94"/>
      <c r="T228" s="257" t="s">
        <v>152</v>
      </c>
      <c r="U228" s="94">
        <f>'Cuadro Gral'!AU228</f>
        <v>5.5477528089887818</v>
      </c>
      <c r="V228" s="94">
        <f>'Cuadro Gral'!AV228</f>
        <v>0.19960079840317668</v>
      </c>
      <c r="W228" s="94">
        <f>'Cuadro Gral'!AW228</f>
        <v>2.855245683930896</v>
      </c>
      <c r="X228" s="94">
        <f>'Cuadro Gral'!AX228</f>
        <v>1.7430600387346562</v>
      </c>
      <c r="Y228" s="94">
        <f>'Cuadro Gral'!AY228</f>
        <v>2.0304568527918621</v>
      </c>
      <c r="Z228" s="94">
        <f>'Cuadro Gral'!AZ228</f>
        <v>4.8609594294927172</v>
      </c>
      <c r="AA228" s="94">
        <f>'Cuadro Gral'!BA228</f>
        <v>4.694724174361542</v>
      </c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</row>
    <row r="229" spans="1:45" x14ac:dyDescent="0.25">
      <c r="A229" s="151"/>
      <c r="B229" s="257" t="s">
        <v>220</v>
      </c>
      <c r="C229" s="94">
        <f>'Cuadro Gral'!AI229</f>
        <v>148.62385321100916</v>
      </c>
      <c r="D229" s="94">
        <f>'Cuadro Gral'!AJ229</f>
        <v>147.70642201834863</v>
      </c>
      <c r="E229" s="94">
        <f>'Cuadro Gral'!AK229</f>
        <v>157.79816513761466</v>
      </c>
      <c r="F229" s="94">
        <f>'Cuadro Gral'!AL229</f>
        <v>181.65137614678898</v>
      </c>
      <c r="G229" s="94">
        <f>'Cuadro Gral'!AM229</f>
        <v>195.41284403669727</v>
      </c>
      <c r="H229" s="94">
        <f>'Cuadro Gral'!AN229</f>
        <v>208.25688073394494</v>
      </c>
      <c r="I229" s="94">
        <f>'Cuadro Gral'!AO229</f>
        <v>218.348623853211</v>
      </c>
      <c r="J229" s="94"/>
      <c r="K229" s="288" t="s">
        <v>220</v>
      </c>
      <c r="L229" s="94">
        <f>'Cuadro Gral'!AO229</f>
        <v>218.348623853211</v>
      </c>
      <c r="M229" s="94">
        <f>'Cuadro Gral'!AP229</f>
        <v>216.51376146788991</v>
      </c>
      <c r="N229" s="94">
        <f>'Cuadro Gral'!AQ229</f>
        <v>226.60550458715596</v>
      </c>
      <c r="O229" s="94">
        <f>'Cuadro Gral'!AR229</f>
        <v>229.35779816513761</v>
      </c>
      <c r="P229" s="94">
        <f>'Cuadro Gral'!AS229</f>
        <v>211.00917431192659</v>
      </c>
      <c r="Q229" s="94">
        <f>'Cuadro Gral'!AT229</f>
        <v>234.86238532110093</v>
      </c>
      <c r="R229" s="94">
        <f>'Cuadro Gral'!AU229</f>
        <v>244.03669724770643</v>
      </c>
      <c r="S229" s="94"/>
      <c r="T229" s="257" t="s">
        <v>220</v>
      </c>
      <c r="U229" s="94">
        <f>'Cuadro Gral'!AU229</f>
        <v>244.03669724770643</v>
      </c>
      <c r="V229" s="94">
        <f>'Cuadro Gral'!AV229</f>
        <v>256.8807339449541</v>
      </c>
      <c r="W229" s="94">
        <f>'Cuadro Gral'!AW229</f>
        <v>258.71559633027522</v>
      </c>
      <c r="X229" s="94">
        <f>'Cuadro Gral'!AX229</f>
        <v>257.79816513761466</v>
      </c>
      <c r="Y229" s="94">
        <f>'Cuadro Gral'!AY229</f>
        <v>262.38532110091745</v>
      </c>
      <c r="Z229" s="94">
        <f>'Cuadro Gral'!AZ229</f>
        <v>268.8073394495413</v>
      </c>
      <c r="AA229" s="94">
        <f>'Cuadro Gral'!BA229</f>
        <v>284.40366972477062</v>
      </c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</row>
    <row r="230" spans="1:45" x14ac:dyDescent="0.25">
      <c r="A230" s="151"/>
      <c r="B230" s="257" t="s">
        <v>219</v>
      </c>
      <c r="C230" s="94">
        <f>'Cuadro Gral'!AI230</f>
        <v>12.499999999999979</v>
      </c>
      <c r="D230" s="94">
        <f>'Cuadro Gral'!AJ230</f>
        <v>-0.61728395061727559</v>
      </c>
      <c r="E230" s="94">
        <f>'Cuadro Gral'!AK230</f>
        <v>6.8322981366459423</v>
      </c>
      <c r="F230" s="94">
        <f>'Cuadro Gral'!AL230</f>
        <v>15.116279069767447</v>
      </c>
      <c r="G230" s="94">
        <f>'Cuadro Gral'!AM230</f>
        <v>7.5757575757575912</v>
      </c>
      <c r="H230" s="94">
        <f>'Cuadro Gral'!AN230</f>
        <v>6.572769953051627</v>
      </c>
      <c r="I230" s="94">
        <f>'Cuadro Gral'!AO230</f>
        <v>4.8458149779735615</v>
      </c>
      <c r="J230" s="94"/>
      <c r="K230" s="288" t="s">
        <v>219</v>
      </c>
      <c r="L230" s="94">
        <f>'Cuadro Gral'!AO230</f>
        <v>4.8458149779735615</v>
      </c>
      <c r="M230" s="94">
        <f>'Cuadro Gral'!AP230</f>
        <v>-0.84033613445377853</v>
      </c>
      <c r="N230" s="94">
        <f>'Cuadro Gral'!AQ230</f>
        <v>4.6610169491525522</v>
      </c>
      <c r="O230" s="94">
        <f>'Cuadro Gral'!AR230</f>
        <v>1.2145748987854255</v>
      </c>
      <c r="P230" s="94">
        <f>'Cuadro Gral'!AS230</f>
        <v>-8.0000000000000071</v>
      </c>
      <c r="Q230" s="94">
        <f>'Cuadro Gral'!AT230</f>
        <v>11.30434782608698</v>
      </c>
      <c r="R230" s="94">
        <f>'Cuadro Gral'!AU230</f>
        <v>3.90625</v>
      </c>
      <c r="S230" s="94"/>
      <c r="T230" s="257" t="s">
        <v>219</v>
      </c>
      <c r="U230" s="94">
        <f>'Cuadro Gral'!AU230</f>
        <v>3.90625</v>
      </c>
      <c r="V230" s="94">
        <f>'Cuadro Gral'!AV230</f>
        <v>5.2631578947368363</v>
      </c>
      <c r="W230" s="94">
        <f>'Cuadro Gral'!AW230</f>
        <v>0.71428571428571175</v>
      </c>
      <c r="X230" s="94">
        <f>'Cuadro Gral'!AX230</f>
        <v>-0.35460992907802025</v>
      </c>
      <c r="Y230" s="94">
        <f>'Cuadro Gral'!AY230</f>
        <v>1.7793594306049876</v>
      </c>
      <c r="Z230" s="94">
        <f>'Cuadro Gral'!AZ230</f>
        <v>2.4475524475524368</v>
      </c>
      <c r="AA230" s="94">
        <f>'Cuadro Gral'!BA230</f>
        <v>5.8020477815699412</v>
      </c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</row>
    <row r="231" spans="1:45" x14ac:dyDescent="0.25">
      <c r="A231" s="151"/>
      <c r="B231" s="257" t="s">
        <v>221</v>
      </c>
      <c r="C231" s="94">
        <f>'Cuadro Gral'!AI231</f>
        <v>128.7037037037037</v>
      </c>
      <c r="D231" s="94">
        <f>'Cuadro Gral'!AJ231</f>
        <v>126.85185185185186</v>
      </c>
      <c r="E231" s="94">
        <f>'Cuadro Gral'!AK231</f>
        <v>133.33333333333334</v>
      </c>
      <c r="F231" s="94">
        <f>'Cuadro Gral'!AL231</f>
        <v>154.62962962962962</v>
      </c>
      <c r="G231" s="94">
        <f>'Cuadro Gral'!AM231</f>
        <v>162.03703703703701</v>
      </c>
      <c r="H231" s="94">
        <f>'Cuadro Gral'!AN231</f>
        <v>171.29629629629628</v>
      </c>
      <c r="I231" s="94">
        <f>'Cuadro Gral'!AO231</f>
        <v>190.74074074074073</v>
      </c>
      <c r="J231" s="94"/>
      <c r="K231" s="288" t="s">
        <v>221</v>
      </c>
      <c r="L231" s="94">
        <f>'Cuadro Gral'!AO231</f>
        <v>190.74074074074073</v>
      </c>
      <c r="M231" s="94">
        <f>'Cuadro Gral'!AP231</f>
        <v>195.37037037037038</v>
      </c>
      <c r="N231" s="94">
        <f>'Cuadro Gral'!AQ231</f>
        <v>205.55555555555557</v>
      </c>
      <c r="O231" s="94">
        <f>'Cuadro Gral'!AR231</f>
        <v>209.25925925925927</v>
      </c>
      <c r="P231" s="94">
        <f>'Cuadro Gral'!AS231</f>
        <v>211.11111111111111</v>
      </c>
      <c r="Q231" s="94">
        <f>'Cuadro Gral'!AT231</f>
        <v>212.96296296296299</v>
      </c>
      <c r="R231" s="94">
        <f>'Cuadro Gral'!AU231</f>
        <v>217.59259259259264</v>
      </c>
      <c r="S231" s="94"/>
      <c r="T231" s="257" t="s">
        <v>221</v>
      </c>
      <c r="U231" s="94">
        <f>'Cuadro Gral'!AU231</f>
        <v>217.59259259259264</v>
      </c>
      <c r="V231" s="94">
        <f>'Cuadro Gral'!AV231</f>
        <v>225.00000000000009</v>
      </c>
      <c r="W231" s="94">
        <f>'Cuadro Gral'!AW231</f>
        <v>235.18518518518525</v>
      </c>
      <c r="X231" s="94">
        <f>'Cuadro Gral'!AX231</f>
        <v>241.6666666666668</v>
      </c>
      <c r="Y231" s="94">
        <f>'Cuadro Gral'!AY231</f>
        <v>245.37037037037047</v>
      </c>
      <c r="Z231" s="94">
        <f>'Cuadro Gral'!AZ231</f>
        <v>252.77777777777786</v>
      </c>
      <c r="AA231" s="94">
        <f>'Cuadro Gral'!BA231</f>
        <v>267.59259259259267</v>
      </c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</row>
    <row r="232" spans="1:45" x14ac:dyDescent="0.25">
      <c r="A232" s="151"/>
      <c r="B232" s="257" t="s">
        <v>222</v>
      </c>
      <c r="C232" s="94">
        <f>'Cuadro Gral'!AI232</f>
        <v>13.934426229508201</v>
      </c>
      <c r="D232" s="94">
        <f>'Cuadro Gral'!AJ232</f>
        <v>-1.4388489208633004</v>
      </c>
      <c r="E232" s="94">
        <f>'Cuadro Gral'!AK232</f>
        <v>5.1094890510948954</v>
      </c>
      <c r="F232" s="94">
        <f>'Cuadro Gral'!AL232</f>
        <v>15.972222222222211</v>
      </c>
      <c r="G232" s="94">
        <f>'Cuadro Gral'!AM232</f>
        <v>4.7904191616766401</v>
      </c>
      <c r="H232" s="94">
        <f>'Cuadro Gral'!AN232</f>
        <v>5.7142857142857162</v>
      </c>
      <c r="I232" s="94">
        <f>'Cuadro Gral'!AO232</f>
        <v>11.351351351351369</v>
      </c>
      <c r="J232" s="94"/>
      <c r="K232" s="288" t="s">
        <v>222</v>
      </c>
      <c r="L232" s="94">
        <f>'Cuadro Gral'!AO232</f>
        <v>11.351351351351369</v>
      </c>
      <c r="M232" s="94">
        <f>'Cuadro Gral'!AP232</f>
        <v>2.4271844660194164</v>
      </c>
      <c r="N232" s="94">
        <f>'Cuadro Gral'!AQ232</f>
        <v>5.2132701421800931</v>
      </c>
      <c r="O232" s="94">
        <f>'Cuadro Gral'!AR232</f>
        <v>1.8018018018018056</v>
      </c>
      <c r="P232" s="94">
        <f>'Cuadro Gral'!AS232</f>
        <v>0.88495575221239076</v>
      </c>
      <c r="Q232" s="94">
        <f>'Cuadro Gral'!AT232</f>
        <v>0.87719298245614308</v>
      </c>
      <c r="R232" s="94">
        <f>'Cuadro Gral'!AU232</f>
        <v>2.1739130434782705</v>
      </c>
      <c r="S232" s="94"/>
      <c r="T232" s="257" t="s">
        <v>222</v>
      </c>
      <c r="U232" s="94">
        <f>'Cuadro Gral'!AU232</f>
        <v>2.1739130434782705</v>
      </c>
      <c r="V232" s="94">
        <f>'Cuadro Gral'!AV232</f>
        <v>3.4042553191489633</v>
      </c>
      <c r="W232" s="94">
        <f>'Cuadro Gral'!AW232</f>
        <v>4.5267489711934061</v>
      </c>
      <c r="X232" s="94">
        <f>'Cuadro Gral'!AX232</f>
        <v>2.7559055118110631</v>
      </c>
      <c r="Y232" s="94">
        <f>'Cuadro Gral'!AY232</f>
        <v>1.5325670498084198</v>
      </c>
      <c r="Z232" s="94">
        <f>'Cuadro Gral'!AZ232</f>
        <v>3.0188679245283012</v>
      </c>
      <c r="AA232" s="94">
        <f>'Cuadro Gral'!BA232</f>
        <v>5.8608058608058622</v>
      </c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</row>
    <row r="233" spans="1:45" x14ac:dyDescent="0.25">
      <c r="A233" s="151"/>
      <c r="B233" s="326" t="s">
        <v>297</v>
      </c>
      <c r="C233" s="94">
        <f>'Cuadro Gral'!AI233</f>
        <v>8.6083333333333307</v>
      </c>
      <c r="D233" s="94">
        <f>'Cuadro Gral'!AJ233</f>
        <v>8.6083333333333325</v>
      </c>
      <c r="E233" s="94">
        <f>'Cuadro Gral'!AK233</f>
        <v>11.661666666666664</v>
      </c>
      <c r="F233" s="94">
        <f>'Cuadro Gral'!AL233</f>
        <v>12.5</v>
      </c>
      <c r="G233" s="94">
        <f>'Cuadro Gral'!AM233</f>
        <v>12.5</v>
      </c>
      <c r="H233" s="94">
        <f>'Cuadro Gral'!AN233</f>
        <v>12.5</v>
      </c>
      <c r="I233" s="94">
        <f>'Cuadro Gral'!AO233</f>
        <v>12.5</v>
      </c>
      <c r="J233" s="94"/>
      <c r="K233" s="326" t="s">
        <v>297</v>
      </c>
      <c r="L233" s="94">
        <f>'Cuadro Gral'!AO233</f>
        <v>12.5</v>
      </c>
      <c r="M233" s="94">
        <f>'Cuadro Gral'!AP233</f>
        <v>12.5</v>
      </c>
      <c r="N233" s="94">
        <f>'Cuadro Gral'!AQ233</f>
        <v>12.5</v>
      </c>
      <c r="O233" s="94">
        <f>'Cuadro Gral'!AR233</f>
        <v>12.5</v>
      </c>
      <c r="P233" s="94">
        <f>'Cuadro Gral'!AS233</f>
        <v>12.5</v>
      </c>
      <c r="Q233" s="94">
        <f>'Cuadro Gral'!AT233</f>
        <v>12.5</v>
      </c>
      <c r="R233" s="94">
        <f>'Cuadro Gral'!AU233</f>
        <v>12.5</v>
      </c>
      <c r="S233" s="94"/>
      <c r="T233" s="326" t="s">
        <v>297</v>
      </c>
      <c r="U233" s="94">
        <f>'Cuadro Gral'!AU233</f>
        <v>12.5</v>
      </c>
      <c r="V233" s="94">
        <f>'Cuadro Gral'!AV233</f>
        <v>12.5</v>
      </c>
      <c r="W233" s="94">
        <f>'Cuadro Gral'!AW233</f>
        <v>12.5</v>
      </c>
      <c r="X233" s="94">
        <f>'Cuadro Gral'!AX233</f>
        <v>12.5</v>
      </c>
      <c r="Y233" s="94">
        <f>'Cuadro Gral'!AY233</f>
        <v>12.5</v>
      </c>
      <c r="Z233" s="94">
        <f>'Cuadro Gral'!AZ233</f>
        <v>12.5</v>
      </c>
      <c r="AA233" s="94">
        <f>'Cuadro Gral'!BA233</f>
        <v>12.5</v>
      </c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</row>
    <row r="234" spans="1:45" x14ac:dyDescent="0.25">
      <c r="A234" s="151"/>
      <c r="B234" s="326" t="s">
        <v>298</v>
      </c>
      <c r="C234" s="94">
        <f>'Cuadro Gral'!AI234</f>
        <v>8.6</v>
      </c>
      <c r="D234" s="94">
        <f>'Cuadro Gral'!AJ234</f>
        <v>8.61</v>
      </c>
      <c r="E234" s="94">
        <f>'Cuadro Gral'!AK234</f>
        <v>12.49</v>
      </c>
      <c r="F234" s="94">
        <f>'Cuadro Gral'!AL234</f>
        <v>12.49</v>
      </c>
      <c r="G234" s="94">
        <f>'Cuadro Gral'!AM234</f>
        <v>12.49</v>
      </c>
      <c r="H234" s="94">
        <f>'Cuadro Gral'!AN234</f>
        <v>12.49</v>
      </c>
      <c r="I234" s="94">
        <f>'Cuadro Gral'!AO234</f>
        <v>12.49</v>
      </c>
      <c r="J234" s="94"/>
      <c r="K234" s="326" t="s">
        <v>298</v>
      </c>
      <c r="L234" s="94">
        <f>'Cuadro Gral'!AO234</f>
        <v>12.49</v>
      </c>
      <c r="M234" s="94">
        <f>'Cuadro Gral'!AP234</f>
        <v>12.49</v>
      </c>
      <c r="N234" s="94">
        <f>'Cuadro Gral'!AQ234</f>
        <v>12.49</v>
      </c>
      <c r="O234" s="94">
        <f>'Cuadro Gral'!AR234</f>
        <v>12.49</v>
      </c>
      <c r="P234" s="94">
        <f>'Cuadro Gral'!AS234</f>
        <v>12.49</v>
      </c>
      <c r="Q234" s="94">
        <f>'Cuadro Gral'!AT234</f>
        <v>12.49</v>
      </c>
      <c r="R234" s="94">
        <f>'Cuadro Gral'!AU234</f>
        <v>12.49</v>
      </c>
      <c r="S234" s="94"/>
      <c r="T234" s="326" t="s">
        <v>298</v>
      </c>
      <c r="U234" s="94">
        <f>'Cuadro Gral'!AU234</f>
        <v>12.49</v>
      </c>
      <c r="V234" s="94">
        <f>'Cuadro Gral'!AV234</f>
        <v>12.49</v>
      </c>
      <c r="W234" s="94">
        <f>'Cuadro Gral'!AW234</f>
        <v>12.49</v>
      </c>
      <c r="X234" s="94">
        <f>'Cuadro Gral'!AX234</f>
        <v>12.49</v>
      </c>
      <c r="Y234" s="94">
        <f>'Cuadro Gral'!AY234</f>
        <v>12.5</v>
      </c>
      <c r="Z234" s="94">
        <f>'Cuadro Gral'!AZ234</f>
        <v>12.5</v>
      </c>
      <c r="AA234" s="94">
        <f>'Cuadro Gral'!BA234</f>
        <v>12.5</v>
      </c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</row>
    <row r="235" spans="1:45" x14ac:dyDescent="0.25">
      <c r="A235" s="151"/>
      <c r="B235" s="257" t="s">
        <v>180</v>
      </c>
      <c r="C235" s="94">
        <f>'Cuadro Gral'!AI235</f>
        <v>97.582765627678938</v>
      </c>
      <c r="D235" s="94">
        <f>'Cuadro Gral'!AJ235</f>
        <v>97.150012123213003</v>
      </c>
      <c r="E235" s="94">
        <f>'Cuadro Gral'!AK235</f>
        <v>78.0755783787979</v>
      </c>
      <c r="F235" s="94">
        <f>'Cuadro Gral'!AL235</f>
        <v>82.625607490253969</v>
      </c>
      <c r="G235" s="94">
        <f>'Cuadro Gral'!AM235</f>
        <v>83.827213120265867</v>
      </c>
      <c r="H235" s="94">
        <f>'Cuadro Gral'!AN235</f>
        <v>84.968516891459274</v>
      </c>
      <c r="I235" s="94">
        <f>'Cuadro Gral'!AO235</f>
        <v>87.56541500167819</v>
      </c>
      <c r="J235" s="94"/>
      <c r="K235" s="288" t="s">
        <v>180</v>
      </c>
      <c r="L235" s="94">
        <f>'Cuadro Gral'!AO235</f>
        <v>87.56541500167819</v>
      </c>
      <c r="M235" s="94">
        <f>'Cuadro Gral'!AP235</f>
        <v>88.363882367222075</v>
      </c>
      <c r="N235" s="94">
        <f>'Cuadro Gral'!AQ235</f>
        <v>92.653236246103191</v>
      </c>
      <c r="O235" s="94">
        <f>'Cuadro Gral'!AR235</f>
        <v>93.867194575748442</v>
      </c>
      <c r="P235" s="94">
        <f>'Cuadro Gral'!AS235</f>
        <v>95.331445632263012</v>
      </c>
      <c r="Q235" s="94">
        <f>'Cuadro Gral'!AT235</f>
        <v>96.110178692051747</v>
      </c>
      <c r="R235" s="94">
        <f>'Cuadro Gral'!AU235</f>
        <v>100</v>
      </c>
      <c r="S235" s="94"/>
      <c r="T235" s="257" t="s">
        <v>180</v>
      </c>
      <c r="U235" s="94">
        <f>'Cuadro Gral'!AU235</f>
        <v>100</v>
      </c>
      <c r="V235" s="94">
        <f>'Cuadro Gral'!AV235</f>
        <v>99.829510877877723</v>
      </c>
      <c r="W235" s="94">
        <f>'Cuadro Gral'!AW235</f>
        <v>97.973637735192298</v>
      </c>
      <c r="X235" s="94">
        <f>'Cuadro Gral'!AX235</f>
        <v>100.49113675669416</v>
      </c>
      <c r="Y235" s="94">
        <f>'Cuadro Gral'!AY235</f>
        <v>99.942181014723147</v>
      </c>
      <c r="Z235" s="94">
        <f>'Cuadro Gral'!AZ235</f>
        <v>97.162821472481781</v>
      </c>
      <c r="AA235" s="94">
        <f>'Cuadro Gral'!BA235</f>
        <v>96.394930007951686</v>
      </c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</row>
    <row r="236" spans="1:45" x14ac:dyDescent="0.25">
      <c r="A236" s="151"/>
      <c r="B236" s="257" t="s">
        <v>181</v>
      </c>
      <c r="C236" s="94">
        <f>'Cuadro Gral'!AI236</f>
        <v>97.464352978878992</v>
      </c>
      <c r="D236" s="94">
        <f>'Cuadro Gral'!AJ236</f>
        <v>97.734213643147697</v>
      </c>
      <c r="E236" s="94">
        <f>'Cuadro Gral'!AK236</f>
        <v>78.864093610898138</v>
      </c>
      <c r="F236" s="94">
        <f>'Cuadro Gral'!AL236</f>
        <v>84.834660668946739</v>
      </c>
      <c r="G236" s="94">
        <f>'Cuadro Gral'!AM236</f>
        <v>82.64056357660462</v>
      </c>
      <c r="H236" s="94">
        <f>'Cuadro Gral'!AN236</f>
        <v>86.093782526552502</v>
      </c>
      <c r="I236" s="94">
        <f>'Cuadro Gral'!AO236</f>
        <v>88.657296478239971</v>
      </c>
      <c r="J236" s="94"/>
      <c r="K236" s="288" t="s">
        <v>181</v>
      </c>
      <c r="L236" s="94">
        <f>'Cuadro Gral'!AO236</f>
        <v>88.657296478239971</v>
      </c>
      <c r="M236" s="94">
        <f>'Cuadro Gral'!AP236</f>
        <v>89.209902933253431</v>
      </c>
      <c r="N236" s="94">
        <f>'Cuadro Gral'!AQ236</f>
        <v>93.429694804668245</v>
      </c>
      <c r="O236" s="94">
        <f>'Cuadro Gral'!AR236</f>
        <v>93.725358395822241</v>
      </c>
      <c r="P236" s="94">
        <f>'Cuadro Gral'!AS236</f>
        <v>95.887731480657365</v>
      </c>
      <c r="Q236" s="94">
        <f>'Cuadro Gral'!AT236</f>
        <v>96.225602275162842</v>
      </c>
      <c r="R236" s="94">
        <f>'Cuadro Gral'!AU236</f>
        <v>101.24356978472701</v>
      </c>
      <c r="S236" s="94"/>
      <c r="T236" s="257" t="s">
        <v>181</v>
      </c>
      <c r="U236" s="94">
        <f>'Cuadro Gral'!AU236</f>
        <v>101.24356978472701</v>
      </c>
      <c r="V236" s="94">
        <f>'Cuadro Gral'!AV236</f>
        <v>98.043511964624059</v>
      </c>
      <c r="W236" s="94">
        <f>'Cuadro Gral'!AW236</f>
        <v>99.328737524158555</v>
      </c>
      <c r="X236" s="94">
        <f>'Cuadro Gral'!AX236</f>
        <v>99.860570680382651</v>
      </c>
      <c r="Y236" s="94">
        <f>'Cuadro Gral'!AY236</f>
        <v>99.158535133888932</v>
      </c>
      <c r="Z236" s="94">
        <f>'Cuadro Gral'!AZ236</f>
        <v>97.910875094582025</v>
      </c>
      <c r="AA236" s="94">
        <f>'Cuadro Gral'!BA236</f>
        <v>97.098832343216188</v>
      </c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</row>
    <row r="237" spans="1:45" x14ac:dyDescent="0.25">
      <c r="A237" s="151"/>
      <c r="B237" s="282" t="s">
        <v>267</v>
      </c>
      <c r="C237" s="94">
        <f>'Cuadro Gral'!AI237</f>
        <v>8</v>
      </c>
      <c r="D237" s="94">
        <f>'Cuadro Gral'!AJ237</f>
        <v>8</v>
      </c>
      <c r="E237" s="94">
        <f>'Cuadro Gral'!AK237</f>
        <v>8</v>
      </c>
      <c r="F237" s="94">
        <f>'Cuadro Gral'!AL237</f>
        <v>8</v>
      </c>
      <c r="G237" s="94">
        <f>'Cuadro Gral'!AM237</f>
        <v>8</v>
      </c>
      <c r="H237" s="94">
        <f>'Cuadro Gral'!AN237</f>
        <v>8</v>
      </c>
      <c r="I237" s="94">
        <f>'Cuadro Gral'!AO237</f>
        <v>8</v>
      </c>
      <c r="J237" s="94"/>
      <c r="K237" s="288" t="s">
        <v>267</v>
      </c>
      <c r="L237" s="94">
        <f>'Cuadro Gral'!AO237</f>
        <v>8</v>
      </c>
      <c r="M237" s="94">
        <f>'Cuadro Gral'!AP237</f>
        <v>8</v>
      </c>
      <c r="N237" s="94">
        <f>'Cuadro Gral'!AQ237</f>
        <v>8</v>
      </c>
      <c r="O237" s="94">
        <f>'Cuadro Gral'!AR237</f>
        <v>8</v>
      </c>
      <c r="P237" s="94">
        <f>'Cuadro Gral'!AS237</f>
        <v>8</v>
      </c>
      <c r="Q237" s="94">
        <f>'Cuadro Gral'!AT237</f>
        <v>8</v>
      </c>
      <c r="R237" s="94">
        <f>'Cuadro Gral'!AU237</f>
        <v>8</v>
      </c>
      <c r="S237" s="94"/>
      <c r="T237" s="282" t="s">
        <v>267</v>
      </c>
      <c r="U237" s="94">
        <f>'Cuadro Gral'!AU237</f>
        <v>8</v>
      </c>
      <c r="V237" s="94">
        <f>'Cuadro Gral'!AV237</f>
        <v>8</v>
      </c>
      <c r="W237" s="94">
        <f>'Cuadro Gral'!AW237</f>
        <v>8</v>
      </c>
      <c r="X237" s="94">
        <f>'Cuadro Gral'!AX237</f>
        <v>8</v>
      </c>
      <c r="Y237" s="94">
        <f>'Cuadro Gral'!AY237</f>
        <v>8</v>
      </c>
      <c r="Z237" s="94">
        <f>'Cuadro Gral'!AZ237</f>
        <v>8</v>
      </c>
      <c r="AA237" s="94">
        <f>'Cuadro Gral'!BA237</f>
        <v>8</v>
      </c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</row>
    <row r="238" spans="1:45" x14ac:dyDescent="0.25">
      <c r="A238" s="151"/>
      <c r="B238" s="257" t="s">
        <v>223</v>
      </c>
      <c r="C238" s="94">
        <f>'Cuadro Gral'!AI238</f>
        <v>159.70149253731341</v>
      </c>
      <c r="D238" s="94">
        <f>'Cuadro Gral'!AJ238</f>
        <v>159.70149253731341</v>
      </c>
      <c r="E238" s="94">
        <f>'Cuadro Gral'!AK238</f>
        <v>189.25373134328359</v>
      </c>
      <c r="F238" s="94">
        <f>'Cuadro Gral'!AL238</f>
        <v>189.25373134328359</v>
      </c>
      <c r="G238" s="94">
        <f>'Cuadro Gral'!AM238</f>
        <v>216.41791044776119</v>
      </c>
      <c r="H238" s="94">
        <f>'Cuadro Gral'!AN238</f>
        <v>216.41791044776119</v>
      </c>
      <c r="I238" s="94">
        <f>'Cuadro Gral'!AO238</f>
        <v>242.68656716417914</v>
      </c>
      <c r="J238" s="94"/>
      <c r="K238" s="288" t="s">
        <v>223</v>
      </c>
      <c r="L238" s="94">
        <f>'Cuadro Gral'!AO238</f>
        <v>242.68656716417914</v>
      </c>
      <c r="M238" s="94">
        <f>'Cuadro Gral'!AP238</f>
        <v>242.68656716417914</v>
      </c>
      <c r="N238" s="94">
        <f>'Cuadro Gral'!AQ238</f>
        <v>295.2238805970149</v>
      </c>
      <c r="O238" s="94">
        <f>'Cuadro Gral'!AR238</f>
        <v>295.2238805970149</v>
      </c>
      <c r="P238" s="94">
        <f>'Cuadro Gral'!AS238</f>
        <v>371.3432835820895</v>
      </c>
      <c r="Q238" s="94">
        <f>'Cuadro Gral'!AT238</f>
        <v>371.3432835820895</v>
      </c>
      <c r="R238" s="94">
        <f>'Cuadro Gral'!AU238</f>
        <v>531.04477611940297</v>
      </c>
      <c r="S238" s="94"/>
      <c r="T238" s="257" t="s">
        <v>223</v>
      </c>
      <c r="U238" s="94">
        <f>'Cuadro Gral'!AU238</f>
        <v>531.04477611940297</v>
      </c>
      <c r="V238" s="94">
        <f>'Cuadro Gral'!AV238</f>
        <v>531.04477611940297</v>
      </c>
      <c r="W238" s="94">
        <f>'Cuadro Gral'!AW238</f>
        <v>623.88059701492534</v>
      </c>
      <c r="X238" s="94">
        <f>'Cuadro Gral'!AX238</f>
        <v>623.88059701492534</v>
      </c>
      <c r="Y238" s="94">
        <f>'Cuadro Gral'!AY238</f>
        <v>720.89552238805959</v>
      </c>
      <c r="Z238" s="94">
        <f>'Cuadro Gral'!AZ238</f>
        <v>720.89552238805959</v>
      </c>
      <c r="AA238" s="94">
        <f>'Cuadro Gral'!BA238</f>
        <v>833.73134328358208</v>
      </c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</row>
    <row r="239" spans="1:45" x14ac:dyDescent="0.25">
      <c r="A239" s="151"/>
      <c r="B239" s="281" t="s">
        <v>263</v>
      </c>
      <c r="C239" s="94">
        <f>'Cuadro Gral'!AI239</f>
        <v>123.89810608005816</v>
      </c>
      <c r="D239" s="94">
        <f>'Cuadro Gral'!AJ239</f>
        <v>126.26290507298761</v>
      </c>
      <c r="E239" s="94">
        <f>'Cuadro Gral'!AK239</f>
        <v>137.04356115831905</v>
      </c>
      <c r="F239" s="94">
        <f>'Cuadro Gral'!AL239</f>
        <v>120.40041306055873</v>
      </c>
      <c r="G239" s="94">
        <f>'Cuadro Gral'!AM239</f>
        <v>131.56309550272115</v>
      </c>
      <c r="H239" s="94">
        <f>'Cuadro Gral'!AN239</f>
        <v>126.08350936731291</v>
      </c>
      <c r="I239" s="94">
        <f>'Cuadro Gral'!AO239</f>
        <v>135.38488445141232</v>
      </c>
      <c r="J239" s="94"/>
      <c r="K239" s="288" t="s">
        <v>263</v>
      </c>
      <c r="L239" s="94">
        <f>'Cuadro Gral'!AO239</f>
        <v>135.38488445141232</v>
      </c>
      <c r="M239" s="94">
        <f>'Cuadro Gral'!AP239</f>
        <v>133.84377829454087</v>
      </c>
      <c r="N239" s="94">
        <f>'Cuadro Gral'!AQ239</f>
        <v>155.19924835796354</v>
      </c>
      <c r="O239" s="94">
        <f>'Cuadro Gral'!AR239</f>
        <v>153.71769933725543</v>
      </c>
      <c r="P239" s="94">
        <f>'Cuadro Gral'!AS239</f>
        <v>189.93074373669992</v>
      </c>
      <c r="Q239" s="94">
        <f>'Cuadro Gral'!AT239</f>
        <v>188.83931574994045</v>
      </c>
      <c r="R239" s="94">
        <f>'Cuadro Gral'!AU239</f>
        <v>259.06919287541245</v>
      </c>
      <c r="S239" s="94"/>
      <c r="T239" s="281" t="s">
        <v>263</v>
      </c>
      <c r="U239" s="94">
        <f>'Cuadro Gral'!AU239</f>
        <v>259.06919287541245</v>
      </c>
      <c r="V239" s="94">
        <f>'Cuadro Gral'!AV239</f>
        <v>254.41791192941162</v>
      </c>
      <c r="W239" s="94">
        <f>'Cuadro Gral'!AW239</f>
        <v>295.0318700281411</v>
      </c>
      <c r="X239" s="94">
        <f>'Cuadro Gral'!AX239</f>
        <v>286.85131292790163</v>
      </c>
      <c r="Y239" s="94">
        <f>'Cuadro Gral'!AY239</f>
        <v>325.16508400485674</v>
      </c>
      <c r="Z239" s="94">
        <f>'Cuadro Gral'!AZ239</f>
        <v>317.15127830579559</v>
      </c>
      <c r="AA239" s="94">
        <f>'Cuadro Gral'!BA239</f>
        <v>349.31474484628296</v>
      </c>
      <c r="AB239" s="64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</row>
    <row r="240" spans="1:45" x14ac:dyDescent="0.25">
      <c r="A240" s="151"/>
      <c r="B240" s="281" t="s">
        <v>264</v>
      </c>
      <c r="C240" s="94">
        <f>'Cuadro Gral'!AI240</f>
        <v>107.45347337387139</v>
      </c>
      <c r="D240" s="94">
        <f>'Cuadro Gral'!AJ240</f>
        <v>108.12088625196994</v>
      </c>
      <c r="E240" s="94">
        <f>'Cuadro Gral'!AK240</f>
        <v>119.93405067684833</v>
      </c>
      <c r="F240" s="94">
        <f>'Cuadro Gral'!AL240</f>
        <v>104.1851349314036</v>
      </c>
      <c r="G240" s="94">
        <f>'Cuadro Gral'!AM240</f>
        <v>110.74907154368998</v>
      </c>
      <c r="H240" s="94">
        <f>'Cuadro Gral'!AN240</f>
        <v>103.91873232954171</v>
      </c>
      <c r="I240" s="94">
        <f>'Cuadro Gral'!AO240</f>
        <v>111.14636899535937</v>
      </c>
      <c r="J240" s="94"/>
      <c r="K240" s="288" t="s">
        <v>264</v>
      </c>
      <c r="L240" s="94">
        <f>'Cuadro Gral'!AO240</f>
        <v>111.14636899535937</v>
      </c>
      <c r="M240" s="94">
        <f>'Cuadro Gral'!AP240</f>
        <v>112.08828737667595</v>
      </c>
      <c r="N240" s="94">
        <f>'Cuadro Gral'!AQ240</f>
        <v>130.2809837452414</v>
      </c>
      <c r="O240" s="94">
        <f>'Cuadro Gral'!AR240</f>
        <v>128.7176119402985</v>
      </c>
      <c r="P240" s="94">
        <f>'Cuadro Gral'!AS240</f>
        <v>175.98442569759897</v>
      </c>
      <c r="Q240" s="94">
        <f>'Cuadro Gral'!AT240</f>
        <v>158.11100746268653</v>
      </c>
      <c r="R240" s="94">
        <f>'Cuadro Gral'!AU240</f>
        <v>217.60857367298843</v>
      </c>
      <c r="S240" s="94"/>
      <c r="T240" s="281" t="s">
        <v>264</v>
      </c>
      <c r="U240" s="94">
        <f>'Cuadro Gral'!AU240</f>
        <v>217.60857367298843</v>
      </c>
      <c r="V240" s="94">
        <f>'Cuadro Gral'!AV240</f>
        <v>206.72814498933906</v>
      </c>
      <c r="W240" s="94">
        <f>'Cuadro Gral'!AW240</f>
        <v>241.14533714406693</v>
      </c>
      <c r="X240" s="94">
        <f>'Cuadro Gral'!AX240</f>
        <v>242.00350560365433</v>
      </c>
      <c r="Y240" s="94">
        <f>'Cuadro Gral'!AY240</f>
        <v>274.74689489614855</v>
      </c>
      <c r="Z240" s="94">
        <f>'Cuadro Gral'!AZ240</f>
        <v>268.18297590545563</v>
      </c>
      <c r="AA240" s="94">
        <f>'Cuadro Gral'!BA240</f>
        <v>293.15069812229177</v>
      </c>
      <c r="AB240" s="64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</row>
    <row r="241" spans="1:45" x14ac:dyDescent="0.25">
      <c r="A241" s="151"/>
      <c r="B241" s="281" t="s">
        <v>265</v>
      </c>
      <c r="C241" s="94">
        <f>'Cuadro Gral'!AI241</f>
        <v>124.08461290668957</v>
      </c>
      <c r="D241" s="94">
        <f>'Cuadro Gral'!AJ241</f>
        <v>125.89606710970691</v>
      </c>
      <c r="E241" s="94">
        <f>'Cuadro Gral'!AK241</f>
        <v>141.94029850746267</v>
      </c>
      <c r="F241" s="94">
        <f>'Cuadro Gral'!AL241</f>
        <v>122.39163464116545</v>
      </c>
      <c r="G241" s="94">
        <f>'Cuadro Gral'!AM241</f>
        <v>133.56076759061835</v>
      </c>
      <c r="H241" s="94">
        <f>'Cuadro Gral'!AN241</f>
        <v>126.34126663977412</v>
      </c>
      <c r="I241" s="94">
        <f>'Cuadro Gral'!AO241</f>
        <v>127.23373424141431</v>
      </c>
      <c r="J241" s="94"/>
      <c r="K241" s="288" t="s">
        <v>265</v>
      </c>
      <c r="L241" s="94">
        <f>'Cuadro Gral'!AO241</f>
        <v>127.23373424141431</v>
      </c>
      <c r="M241" s="94">
        <f>'Cuadro Gral'!AP241</f>
        <v>124.21871684232866</v>
      </c>
      <c r="N241" s="94">
        <f>'Cuadro Gral'!AQ241</f>
        <v>143.62242839854778</v>
      </c>
      <c r="O241" s="94">
        <f>'Cuadro Gral'!AR241</f>
        <v>141.08043851538764</v>
      </c>
      <c r="P241" s="94">
        <f>'Cuadro Gral'!AS241</f>
        <v>175.89945011783186</v>
      </c>
      <c r="Q241" s="94">
        <f>'Cuadro Gral'!AT241</f>
        <v>174.36988968202459</v>
      </c>
      <c r="R241" s="94">
        <f>'Cuadro Gral'!AU241</f>
        <v>244.05462051444897</v>
      </c>
      <c r="S241" s="94"/>
      <c r="T241" s="281" t="s">
        <v>265</v>
      </c>
      <c r="U241" s="94">
        <f>'Cuadro Gral'!AU241</f>
        <v>244.05462051444897</v>
      </c>
      <c r="V241" s="94">
        <f>'Cuadro Gral'!AV241</f>
        <v>236.01990049751237</v>
      </c>
      <c r="W241" s="94">
        <f>'Cuadro Gral'!AW241</f>
        <v>265.27206487248787</v>
      </c>
      <c r="X241" s="94">
        <f>'Cuadro Gral'!AX241</f>
        <v>258.15748841996896</v>
      </c>
      <c r="Y241" s="94">
        <f>'Cuadro Gral'!AY241</f>
        <v>293.79892987890719</v>
      </c>
      <c r="Z241" s="94">
        <f>'Cuadro Gral'!AZ241</f>
        <v>285.18943742824325</v>
      </c>
      <c r="AA241" s="94">
        <f>'Cuadro Gral'!BA241</f>
        <v>311.56742240355311</v>
      </c>
      <c r="AB241" s="64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</row>
    <row r="242" spans="1:45" x14ac:dyDescent="0.25">
      <c r="A242" s="151"/>
      <c r="B242" s="281" t="s">
        <v>266</v>
      </c>
      <c r="C242" s="94">
        <f>'Cuadro Gral'!AI242</f>
        <v>89.649122807017534</v>
      </c>
      <c r="D242" s="94">
        <f>'Cuadro Gral'!AJ242</f>
        <v>96.43274853801168</v>
      </c>
      <c r="E242" s="94">
        <f>'Cuadro Gral'!AK242</f>
        <v>103.04093567251462</v>
      </c>
      <c r="F242" s="94">
        <f>'Cuadro Gral'!AL242</f>
        <v>103.21637426900583</v>
      </c>
      <c r="G242" s="94">
        <f>'Cuadro Gral'!AM242</f>
        <v>108.77192982456141</v>
      </c>
      <c r="H242" s="94">
        <f>'Cuadro Gral'!AN242</f>
        <v>108.36257309941519</v>
      </c>
      <c r="I242" s="94">
        <f>'Cuadro Gral'!AO242</f>
        <v>114.85380116959062</v>
      </c>
      <c r="J242" s="94"/>
      <c r="K242" s="288" t="s">
        <v>266</v>
      </c>
      <c r="L242" s="94">
        <f>'Cuadro Gral'!AO242</f>
        <v>114.85380116959062</v>
      </c>
      <c r="M242" s="94">
        <f>'Cuadro Gral'!AP242</f>
        <v>115.96491228070174</v>
      </c>
      <c r="N242" s="94">
        <f>'Cuadro Gral'!AQ242</f>
        <v>116.78362573099415</v>
      </c>
      <c r="O242" s="94">
        <f>'Cuadro Gral'!AR242</f>
        <v>120</v>
      </c>
      <c r="P242" s="94">
        <f>'Cuadro Gral'!AS242</f>
        <v>128.2456140350877</v>
      </c>
      <c r="Q242" s="94">
        <f>'Cuadro Gral'!AT242</f>
        <v>136.90058479532163</v>
      </c>
      <c r="R242" s="94">
        <f>'Cuadro Gral'!AU242</f>
        <v>134.15204678362574</v>
      </c>
      <c r="S242" s="94"/>
      <c r="T242" s="281" t="s">
        <v>266</v>
      </c>
      <c r="U242" s="94">
        <f>'Cuadro Gral'!AU242</f>
        <v>134.15204678362574</v>
      </c>
      <c r="V242" s="94">
        <f>'Cuadro Gral'!AV242</f>
        <v>144.50292397660817</v>
      </c>
      <c r="W242" s="94">
        <f>'Cuadro Gral'!AW242</f>
        <v>153.04093567251462</v>
      </c>
      <c r="X242" s="94">
        <f>'Cuadro Gral'!AX242</f>
        <v>164.03508771929825</v>
      </c>
      <c r="Y242" s="94">
        <f>'Cuadro Gral'!AY242</f>
        <v>165.14619883040933</v>
      </c>
      <c r="Z242" s="94">
        <f>'Cuadro Gral'!AZ242</f>
        <v>180.40935672514621</v>
      </c>
      <c r="AA242" s="94">
        <f>'Cuadro Gral'!BA242</f>
        <v>175.14619883040933</v>
      </c>
      <c r="AB242" s="64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</row>
    <row r="243" spans="1:45" x14ac:dyDescent="0.25">
      <c r="A243" s="151"/>
      <c r="B243" s="17" t="s">
        <v>179</v>
      </c>
      <c r="C243" s="101">
        <f>'Cuadro Gral'!AI243</f>
        <v>101.76892073443797</v>
      </c>
      <c r="D243" s="101">
        <f>'Cuadro Gral'!AJ243</f>
        <v>99.50738916256158</v>
      </c>
      <c r="E243" s="101">
        <f>'Cuadro Gral'!AK243</f>
        <v>90.631525481121955</v>
      </c>
      <c r="F243" s="101">
        <f>'Cuadro Gral'!AL243</f>
        <v>83.566613317813662</v>
      </c>
      <c r="G243" s="101">
        <f>'Cuadro Gral'!AM243</f>
        <v>84.615312043020907</v>
      </c>
      <c r="H243" s="101">
        <f>'Cuadro Gral'!AN243</f>
        <v>78.511989038593299</v>
      </c>
      <c r="I243" s="101">
        <f>'Cuadro Gral'!AO243</f>
        <v>70.19723601234405</v>
      </c>
      <c r="J243" s="94"/>
      <c r="K243" s="17" t="s">
        <v>179</v>
      </c>
      <c r="L243" s="101">
        <f>'Cuadro Gral'!AO243</f>
        <v>70.19723601234405</v>
      </c>
      <c r="M243" s="101">
        <f>'Cuadro Gral'!AP243</f>
        <v>69.186429665382647</v>
      </c>
      <c r="N243" s="101">
        <f>'Cuadro Gral'!AQ243</f>
        <v>63.052786403007033</v>
      </c>
      <c r="O243" s="101">
        <f>'Cuadro Gral'!AR243</f>
        <v>64.390537289494787</v>
      </c>
      <c r="P243" s="101">
        <f>'Cuadro Gral'!AS243</f>
        <v>60.542854958330153</v>
      </c>
      <c r="Q243" s="101">
        <f>'Cuadro Gral'!AT243</f>
        <v>64.36293585051051</v>
      </c>
      <c r="R243" s="101">
        <f>'Cuadro Gral'!AU243</f>
        <v>61.741432252144136</v>
      </c>
      <c r="S243" s="94"/>
      <c r="T243" s="17" t="s">
        <v>179</v>
      </c>
      <c r="U243" s="101">
        <f>'Cuadro Gral'!AU243</f>
        <v>61.741432252144136</v>
      </c>
      <c r="V243" s="101">
        <f>'Cuadro Gral'!AV243</f>
        <v>60.504951190392589</v>
      </c>
      <c r="W243" s="101">
        <f>'Cuadro Gral'!AW243</f>
        <v>61.30490199455717</v>
      </c>
      <c r="X243" s="101">
        <f>'Cuadro Gral'!AX243</f>
        <v>60.422128117227949</v>
      </c>
      <c r="Y243" s="101">
        <f>'Cuadro Gral'!AY243</f>
        <v>64.159695300278869</v>
      </c>
      <c r="Z243" s="101">
        <f>'Cuadro Gral'!AZ243</f>
        <v>63.34139947570074</v>
      </c>
      <c r="AA243" s="101">
        <f>'Cuadro Gral'!BA243</f>
        <v>69.65517241379311</v>
      </c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</row>
    <row r="244" spans="1:45" x14ac:dyDescent="0.25">
      <c r="A244" s="151"/>
      <c r="B244" s="251"/>
      <c r="C244" s="251"/>
      <c r="D244" s="251"/>
      <c r="E244" s="251"/>
      <c r="F244" s="251"/>
      <c r="G244" s="251"/>
      <c r="H244" s="251"/>
      <c r="I244" s="251"/>
      <c r="J244" s="287"/>
      <c r="K244" s="283"/>
      <c r="L244" s="327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</row>
    <row r="245" spans="1:45" x14ac:dyDescent="0.25">
      <c r="A245" s="151"/>
      <c r="B245" s="155" t="s">
        <v>281</v>
      </c>
      <c r="C245" s="155"/>
      <c r="D245" s="155"/>
      <c r="E245" s="155"/>
      <c r="F245" s="155"/>
      <c r="G245" s="155"/>
      <c r="H245" s="155"/>
      <c r="I245" s="155"/>
      <c r="J245" s="121"/>
      <c r="K245" s="155" t="s">
        <v>281</v>
      </c>
      <c r="L245" s="155"/>
      <c r="M245" s="155"/>
      <c r="N245" s="155"/>
      <c r="O245" s="121"/>
      <c r="P245" s="121"/>
      <c r="Q245" s="121"/>
      <c r="R245" s="121"/>
      <c r="S245" s="121"/>
      <c r="T245" s="155" t="s">
        <v>281</v>
      </c>
      <c r="U245" s="121"/>
      <c r="V245" s="121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</row>
    <row r="246" spans="1:45" x14ac:dyDescent="0.25">
      <c r="A246" s="151"/>
      <c r="B246" s="9"/>
      <c r="C246" s="10">
        <v>1952</v>
      </c>
      <c r="D246" s="10">
        <v>1953</v>
      </c>
      <c r="E246" s="10">
        <v>1954</v>
      </c>
      <c r="F246" s="10">
        <v>1955</v>
      </c>
      <c r="G246" s="10">
        <v>1956</v>
      </c>
      <c r="H246" s="10">
        <v>1957</v>
      </c>
      <c r="I246" s="10">
        <v>1958</v>
      </c>
      <c r="J246" s="156"/>
      <c r="K246" s="9"/>
      <c r="L246" s="10">
        <v>1958</v>
      </c>
      <c r="M246" s="10">
        <v>1959</v>
      </c>
      <c r="N246" s="10">
        <v>1960</v>
      </c>
      <c r="O246" s="10">
        <v>1961</v>
      </c>
      <c r="P246" s="10">
        <v>1962</v>
      </c>
      <c r="Q246" s="10">
        <v>1963</v>
      </c>
      <c r="R246" s="10">
        <v>1964</v>
      </c>
      <c r="S246" s="21"/>
      <c r="T246" s="10"/>
      <c r="U246" s="10">
        <v>1964</v>
      </c>
      <c r="V246" s="10">
        <v>1965</v>
      </c>
      <c r="W246" s="10">
        <v>1966</v>
      </c>
      <c r="X246" s="10">
        <v>1967</v>
      </c>
      <c r="Y246" s="10">
        <v>1968</v>
      </c>
      <c r="Z246" s="10">
        <v>1969</v>
      </c>
      <c r="AA246" s="10">
        <v>1970</v>
      </c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</row>
    <row r="247" spans="1:45" x14ac:dyDescent="0.25">
      <c r="A247" s="151"/>
      <c r="B247" s="7" t="s">
        <v>188</v>
      </c>
      <c r="C247" s="6"/>
      <c r="D247" s="6"/>
      <c r="E247" s="6"/>
      <c r="F247" s="6"/>
      <c r="G247" s="6"/>
      <c r="H247" s="6"/>
      <c r="I247" s="6"/>
      <c r="J247" s="6"/>
      <c r="K247" s="7" t="s">
        <v>188</v>
      </c>
      <c r="L247" s="7"/>
      <c r="M247" s="6"/>
      <c r="N247" s="6"/>
      <c r="O247" s="156"/>
      <c r="P247" s="156"/>
      <c r="Q247" s="156"/>
      <c r="R247" s="156"/>
      <c r="S247" s="156"/>
      <c r="T247" s="7" t="s">
        <v>188</v>
      </c>
      <c r="U247" s="156"/>
      <c r="V247" s="156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</row>
    <row r="248" spans="1:45" x14ac:dyDescent="0.25">
      <c r="A248" s="151"/>
      <c r="B248" s="125" t="s">
        <v>161</v>
      </c>
      <c r="C248" s="261">
        <f>'Cuadro Gral'!AI248</f>
        <v>6338.1</v>
      </c>
      <c r="D248" s="261">
        <f>'Cuadro Gral'!AJ248</f>
        <v>5023.1000000000004</v>
      </c>
      <c r="E248" s="261">
        <f>'Cuadro Gral'!AK248</f>
        <v>7713.8</v>
      </c>
      <c r="F248" s="261">
        <f>'Cuadro Gral'!AL248</f>
        <v>9023.5</v>
      </c>
      <c r="G248" s="261">
        <f>'Cuadro Gral'!AM248</f>
        <v>10193.5</v>
      </c>
      <c r="H248" s="261">
        <f>'Cuadro Gral'!AN248</f>
        <v>10669.9</v>
      </c>
      <c r="I248" s="261">
        <f>'Cuadro Gral'!AO248</f>
        <v>13183.3</v>
      </c>
      <c r="J248" s="261"/>
      <c r="K248" s="125" t="s">
        <v>161</v>
      </c>
      <c r="L248" s="261">
        <f>'Cuadro Gral'!AO248</f>
        <v>13183.3</v>
      </c>
      <c r="M248" s="261">
        <f>'Cuadro Gral'!AP248</f>
        <v>10446</v>
      </c>
      <c r="N248" s="261">
        <f>'Cuadro Gral'!AQ248</f>
        <v>12878</v>
      </c>
      <c r="O248" s="261">
        <f>'Cuadro Gral'!AR248</f>
        <v>12221</v>
      </c>
      <c r="P248" s="261">
        <f>'Cuadro Gral'!AS248</f>
        <v>13955</v>
      </c>
      <c r="Q248" s="261">
        <f>'Cuadro Gral'!AT248</f>
        <v>16379</v>
      </c>
      <c r="R248" s="261">
        <f>'Cuadro Gral'!AU248</f>
        <v>18575</v>
      </c>
      <c r="S248" s="261"/>
      <c r="T248" s="125" t="s">
        <v>161</v>
      </c>
      <c r="U248" s="261">
        <f>'Cuadro Gral'!AU248</f>
        <v>18575</v>
      </c>
      <c r="V248" s="261">
        <f>'Cuadro Gral'!AV248</f>
        <v>21928</v>
      </c>
      <c r="W248" s="261">
        <f>'Cuadro Gral'!AW248</f>
        <v>24411</v>
      </c>
      <c r="X248" s="261">
        <f>'Cuadro Gral'!AX248</f>
        <v>27243</v>
      </c>
      <c r="Y248" s="261">
        <f>'Cuadro Gral'!AY248</f>
        <v>31732</v>
      </c>
      <c r="Z248" s="261">
        <f>'Cuadro Gral'!AZ248</f>
        <v>35712</v>
      </c>
      <c r="AA248" s="261">
        <f>'Cuadro Gral'!BA248</f>
        <v>41300</v>
      </c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</row>
    <row r="249" spans="1:45" x14ac:dyDescent="0.25">
      <c r="A249" s="151"/>
      <c r="B249" s="123" t="s">
        <v>69</v>
      </c>
      <c r="C249" s="261">
        <f>'Cuadro Gral'!AI249</f>
        <v>6338</v>
      </c>
      <c r="D249" s="261">
        <f>'Cuadro Gral'!AJ249</f>
        <v>5023</v>
      </c>
      <c r="E249" s="261">
        <f>'Cuadro Gral'!AK249</f>
        <v>7714</v>
      </c>
      <c r="F249" s="261">
        <f>'Cuadro Gral'!AL249</f>
        <v>9024</v>
      </c>
      <c r="G249" s="261">
        <f>'Cuadro Gral'!AM249</f>
        <v>10194</v>
      </c>
      <c r="H249" s="261">
        <f>'Cuadro Gral'!AN249</f>
        <v>10870</v>
      </c>
      <c r="I249" s="261">
        <f>'Cuadro Gral'!AO249</f>
        <v>13183</v>
      </c>
      <c r="J249" s="261"/>
      <c r="K249" s="123" t="s">
        <v>69</v>
      </c>
      <c r="L249" s="261">
        <f>'Cuadro Gral'!AO249</f>
        <v>13183</v>
      </c>
      <c r="M249" s="261">
        <f>'Cuadro Gral'!AP249</f>
        <v>14163</v>
      </c>
      <c r="N249" s="261">
        <f>'Cuadro Gral'!AQ249</f>
        <v>19458</v>
      </c>
      <c r="O249" s="261">
        <f>'Cuadro Gral'!AR249</f>
        <v>19941</v>
      </c>
      <c r="P249" s="261">
        <f>'Cuadro Gral'!AS249</f>
        <v>20398</v>
      </c>
      <c r="Q249" s="261">
        <f>'Cuadro Gral'!AT249</f>
        <v>19704</v>
      </c>
      <c r="R249" s="261">
        <f>'Cuadro Gral'!AU249</f>
        <v>28976</v>
      </c>
      <c r="S249" s="261"/>
      <c r="T249" s="123" t="s">
        <v>69</v>
      </c>
      <c r="U249" s="261">
        <f>'Cuadro Gral'!AU249</f>
        <v>28976</v>
      </c>
      <c r="V249" s="261">
        <f>'Cuadro Gral'!AV249</f>
        <v>64283</v>
      </c>
      <c r="W249" s="261">
        <f>'Cuadro Gral'!AW249</f>
        <v>66619</v>
      </c>
      <c r="X249" s="261">
        <f>'Cuadro Gral'!AX249</f>
        <v>79459</v>
      </c>
      <c r="Y249" s="261">
        <f>'Cuadro Gral'!AY249</f>
        <v>85279</v>
      </c>
      <c r="Z249" s="261">
        <f>'Cuadro Gral'!AZ249</f>
        <v>97509</v>
      </c>
      <c r="AA249" s="261">
        <f>'Cuadro Gral'!BA249</f>
        <v>109064</v>
      </c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</row>
    <row r="250" spans="1:45" x14ac:dyDescent="0.25">
      <c r="A250" s="151"/>
      <c r="B250" s="123" t="s">
        <v>73</v>
      </c>
      <c r="C250" s="261">
        <f>'Cuadro Gral'!AI250</f>
        <v>6338</v>
      </c>
      <c r="D250" s="261">
        <f>'Cuadro Gral'!AJ250</f>
        <v>5023</v>
      </c>
      <c r="E250" s="261">
        <f>'Cuadro Gral'!AK250</f>
        <v>7714</v>
      </c>
      <c r="F250" s="261">
        <f>'Cuadro Gral'!AL250</f>
        <v>9024</v>
      </c>
      <c r="G250" s="261">
        <f>'Cuadro Gral'!AM250</f>
        <v>10194</v>
      </c>
      <c r="H250" s="261">
        <f>'Cuadro Gral'!AN250</f>
        <v>10870</v>
      </c>
      <c r="I250" s="261">
        <f>'Cuadro Gral'!AO250</f>
        <v>13183</v>
      </c>
      <c r="J250" s="261"/>
      <c r="K250" s="123" t="s">
        <v>73</v>
      </c>
      <c r="L250" s="261">
        <f>'Cuadro Gral'!AO250</f>
        <v>13183</v>
      </c>
      <c r="M250" s="261">
        <f>'Cuadro Gral'!AP250</f>
        <v>11720</v>
      </c>
      <c r="N250" s="261">
        <f>'Cuadro Gral'!AQ250</f>
        <v>14449</v>
      </c>
      <c r="O250" s="261">
        <f>'Cuadro Gral'!AR250</f>
        <v>13711</v>
      </c>
      <c r="P250" s="261">
        <f>'Cuadro Gral'!AS250</f>
        <v>15657</v>
      </c>
      <c r="Q250" s="262" t="str">
        <f>'Cuadro Gral'!AT250</f>
        <v>-</v>
      </c>
      <c r="R250" s="262" t="str">
        <f>'Cuadro Gral'!AU250</f>
        <v>-</v>
      </c>
      <c r="S250" s="262"/>
      <c r="T250" s="123" t="s">
        <v>73</v>
      </c>
      <c r="U250" s="262" t="str">
        <f>'Cuadro Gral'!AU250</f>
        <v>-</v>
      </c>
      <c r="V250" s="262" t="str">
        <f>'Cuadro Gral'!AV250</f>
        <v>-</v>
      </c>
      <c r="W250" s="262" t="str">
        <f>'Cuadro Gral'!AW250</f>
        <v>-</v>
      </c>
      <c r="X250" s="262" t="str">
        <f>'Cuadro Gral'!AX250</f>
        <v>-</v>
      </c>
      <c r="Y250" s="262" t="str">
        <f>'Cuadro Gral'!AY250</f>
        <v>-</v>
      </c>
      <c r="Z250" s="262" t="str">
        <f>'Cuadro Gral'!AZ250</f>
        <v>-</v>
      </c>
      <c r="AA250" s="262" t="str">
        <f>'Cuadro Gral'!BA250</f>
        <v>-</v>
      </c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</row>
    <row r="251" spans="1:45" x14ac:dyDescent="0.25">
      <c r="A251" s="151"/>
      <c r="B251" s="123" t="s">
        <v>74</v>
      </c>
      <c r="C251" s="261">
        <f>'Cuadro Gral'!AI251</f>
        <v>6338</v>
      </c>
      <c r="D251" s="261">
        <f>'Cuadro Gral'!AJ251</f>
        <v>5023</v>
      </c>
      <c r="E251" s="261">
        <f>'Cuadro Gral'!AK251</f>
        <v>7714</v>
      </c>
      <c r="F251" s="261">
        <f>'Cuadro Gral'!AL251</f>
        <v>9024</v>
      </c>
      <c r="G251" s="261">
        <f>'Cuadro Gral'!AM251</f>
        <v>10194</v>
      </c>
      <c r="H251" s="261">
        <f>'Cuadro Gral'!AN251</f>
        <v>10870</v>
      </c>
      <c r="I251" s="261">
        <f>'Cuadro Gral'!AO251</f>
        <v>13183</v>
      </c>
      <c r="J251" s="261"/>
      <c r="K251" s="123" t="s">
        <v>74</v>
      </c>
      <c r="L251" s="261">
        <f>'Cuadro Gral'!AO251</f>
        <v>13183</v>
      </c>
      <c r="M251" s="261">
        <f>'Cuadro Gral'!AP251</f>
        <v>14163</v>
      </c>
      <c r="N251" s="261">
        <f>'Cuadro Gral'!AQ251</f>
        <v>19458</v>
      </c>
      <c r="O251" s="262" t="str">
        <f>'Cuadro Gral'!AR251</f>
        <v>-</v>
      </c>
      <c r="P251" s="262" t="str">
        <f>'Cuadro Gral'!AS251</f>
        <v>-</v>
      </c>
      <c r="Q251" s="262" t="str">
        <f>'Cuadro Gral'!AT251</f>
        <v>-</v>
      </c>
      <c r="R251" s="262" t="str">
        <f>'Cuadro Gral'!AU251</f>
        <v>-</v>
      </c>
      <c r="S251" s="262"/>
      <c r="T251" s="123" t="s">
        <v>74</v>
      </c>
      <c r="U251" s="262" t="str">
        <f>'Cuadro Gral'!AU251</f>
        <v>-</v>
      </c>
      <c r="V251" s="262" t="str">
        <f>'Cuadro Gral'!AV251</f>
        <v>-</v>
      </c>
      <c r="W251" s="262" t="str">
        <f>'Cuadro Gral'!AW251</f>
        <v>-</v>
      </c>
      <c r="X251" s="262" t="str">
        <f>'Cuadro Gral'!AX251</f>
        <v>-</v>
      </c>
      <c r="Y251" s="262" t="str">
        <f>'Cuadro Gral'!AY251</f>
        <v>-</v>
      </c>
      <c r="Z251" s="262" t="str">
        <f>'Cuadro Gral'!AZ251</f>
        <v>-</v>
      </c>
      <c r="AA251" s="262" t="str">
        <f>'Cuadro Gral'!BA251</f>
        <v>-</v>
      </c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</row>
    <row r="252" spans="1:45" x14ac:dyDescent="0.25">
      <c r="A252" s="151"/>
      <c r="B252" s="123" t="s">
        <v>75</v>
      </c>
      <c r="C252" s="261">
        <f>'Cuadro Gral'!AI252</f>
        <v>6338.1</v>
      </c>
      <c r="D252" s="261">
        <f>'Cuadro Gral'!AJ252</f>
        <v>5023.1000000000004</v>
      </c>
      <c r="E252" s="261">
        <f>'Cuadro Gral'!AK252</f>
        <v>7713.8</v>
      </c>
      <c r="F252" s="261">
        <f>'Cuadro Gral'!AL252</f>
        <v>9023.5</v>
      </c>
      <c r="G252" s="261">
        <f>'Cuadro Gral'!AM252</f>
        <v>10193.5</v>
      </c>
      <c r="H252" s="261">
        <f>'Cuadro Gral'!AN252</f>
        <v>10669.9</v>
      </c>
      <c r="I252" s="261">
        <f>'Cuadro Gral'!AO252</f>
        <v>13183.3</v>
      </c>
      <c r="J252" s="261"/>
      <c r="K252" s="123" t="s">
        <v>75</v>
      </c>
      <c r="L252" s="261">
        <f>'Cuadro Gral'!AO252</f>
        <v>13183.3</v>
      </c>
      <c r="M252" s="261">
        <f>'Cuadro Gral'!AP252</f>
        <v>14163.4</v>
      </c>
      <c r="N252" s="261">
        <f>'Cuadro Gral'!AQ252</f>
        <v>19457.599999999999</v>
      </c>
      <c r="O252" s="261">
        <f>'Cuadro Gral'!AR252</f>
        <v>19122.3</v>
      </c>
      <c r="P252" s="262" t="str">
        <f>'Cuadro Gral'!AS252</f>
        <v>-</v>
      </c>
      <c r="Q252" s="262" t="str">
        <f>'Cuadro Gral'!AT252</f>
        <v>-</v>
      </c>
      <c r="R252" s="262" t="str">
        <f>'Cuadro Gral'!AU252</f>
        <v>-</v>
      </c>
      <c r="S252" s="262"/>
      <c r="T252" s="123" t="s">
        <v>75</v>
      </c>
      <c r="U252" s="262" t="str">
        <f>'Cuadro Gral'!AU252</f>
        <v>-</v>
      </c>
      <c r="V252" s="262" t="str">
        <f>'Cuadro Gral'!AV252</f>
        <v>-</v>
      </c>
      <c r="W252" s="262" t="str">
        <f>'Cuadro Gral'!AW252</f>
        <v>-</v>
      </c>
      <c r="X252" s="262" t="str">
        <f>'Cuadro Gral'!AX252</f>
        <v>-</v>
      </c>
      <c r="Y252" s="262" t="str">
        <f>'Cuadro Gral'!AY252</f>
        <v>-</v>
      </c>
      <c r="Z252" s="262" t="str">
        <f>'Cuadro Gral'!AZ252</f>
        <v>-</v>
      </c>
      <c r="AA252" s="262" t="str">
        <f>'Cuadro Gral'!BA252</f>
        <v>-</v>
      </c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</row>
    <row r="253" spans="1:45" x14ac:dyDescent="0.25">
      <c r="A253" s="151"/>
      <c r="B253" s="123" t="s">
        <v>76</v>
      </c>
      <c r="C253" s="262" t="str">
        <f>'Cuadro Gral'!AI253</f>
        <v>-</v>
      </c>
      <c r="D253" s="262" t="str">
        <f>'Cuadro Gral'!AJ253</f>
        <v>-</v>
      </c>
      <c r="E253" s="262" t="str">
        <f>'Cuadro Gral'!AK253</f>
        <v>-</v>
      </c>
      <c r="F253" s="262" t="str">
        <f>'Cuadro Gral'!AL253</f>
        <v>-</v>
      </c>
      <c r="G253" s="262" t="str">
        <f>'Cuadro Gral'!AM253</f>
        <v>-</v>
      </c>
      <c r="H253" s="262" t="str">
        <f>'Cuadro Gral'!AN253</f>
        <v>-</v>
      </c>
      <c r="I253" s="262" t="str">
        <f>'Cuadro Gral'!AO253</f>
        <v>-</v>
      </c>
      <c r="J253" s="262"/>
      <c r="K253" s="123" t="s">
        <v>76</v>
      </c>
      <c r="L253" s="262" t="str">
        <f>'Cuadro Gral'!AO253</f>
        <v>-</v>
      </c>
      <c r="M253" s="262">
        <f>'Cuadro Gral'!AP253</f>
        <v>10446</v>
      </c>
      <c r="N253" s="262">
        <f>'Cuadro Gral'!AQ253</f>
        <v>12878</v>
      </c>
      <c r="O253" s="262">
        <f>'Cuadro Gral'!AR253</f>
        <v>12221</v>
      </c>
      <c r="P253" s="262">
        <f>'Cuadro Gral'!AS253</f>
        <v>13955</v>
      </c>
      <c r="Q253" s="262">
        <f>'Cuadro Gral'!AT253</f>
        <v>16379</v>
      </c>
      <c r="R253" s="262">
        <f>'Cuadro Gral'!AU253</f>
        <v>18575</v>
      </c>
      <c r="S253" s="262"/>
      <c r="T253" s="123" t="s">
        <v>76</v>
      </c>
      <c r="U253" s="267">
        <f>'Cuadro Gral'!AU253</f>
        <v>18575</v>
      </c>
      <c r="V253" s="267">
        <f>'Cuadro Gral'!AV253</f>
        <v>21928</v>
      </c>
      <c r="W253" s="267">
        <f>'Cuadro Gral'!AW253</f>
        <v>24411</v>
      </c>
      <c r="X253" s="267">
        <f>'Cuadro Gral'!AX253</f>
        <v>27243</v>
      </c>
      <c r="Y253" s="267">
        <f>'Cuadro Gral'!AY253</f>
        <v>31732</v>
      </c>
      <c r="Z253" s="267">
        <f>'Cuadro Gral'!AZ253</f>
        <v>35712</v>
      </c>
      <c r="AA253" s="261">
        <f>'Cuadro Gral'!BA253</f>
        <v>40217</v>
      </c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</row>
    <row r="254" spans="1:45" x14ac:dyDescent="0.25">
      <c r="A254" s="151"/>
      <c r="B254" s="123" t="s">
        <v>77</v>
      </c>
      <c r="C254" s="262" t="str">
        <f>'Cuadro Gral'!AI254</f>
        <v>-</v>
      </c>
      <c r="D254" s="262" t="str">
        <f>'Cuadro Gral'!AJ254</f>
        <v>-</v>
      </c>
      <c r="E254" s="262" t="str">
        <f>'Cuadro Gral'!AK254</f>
        <v>-</v>
      </c>
      <c r="F254" s="262" t="str">
        <f>'Cuadro Gral'!AL254</f>
        <v>-</v>
      </c>
      <c r="G254" s="262" t="str">
        <f>'Cuadro Gral'!AM254</f>
        <v>-</v>
      </c>
      <c r="H254" s="262" t="str">
        <f>'Cuadro Gral'!AN254</f>
        <v>-</v>
      </c>
      <c r="I254" s="262" t="str">
        <f>'Cuadro Gral'!AO254</f>
        <v>-</v>
      </c>
      <c r="J254" s="262"/>
      <c r="K254" s="123" t="s">
        <v>77</v>
      </c>
      <c r="L254" s="262" t="str">
        <f>'Cuadro Gral'!AO254</f>
        <v>-</v>
      </c>
      <c r="M254" s="262" t="str">
        <f>'Cuadro Gral'!AP254</f>
        <v>-</v>
      </c>
      <c r="N254" s="262" t="str">
        <f>'Cuadro Gral'!AQ254</f>
        <v>-</v>
      </c>
      <c r="O254" s="262" t="str">
        <f>'Cuadro Gral'!AR254</f>
        <v>-</v>
      </c>
      <c r="P254" s="262" t="str">
        <f>'Cuadro Gral'!AS254</f>
        <v>-</v>
      </c>
      <c r="Q254" s="262" t="str">
        <f>'Cuadro Gral'!AT254</f>
        <v>-</v>
      </c>
      <c r="R254" s="262" t="str">
        <f>'Cuadro Gral'!AU254</f>
        <v>-</v>
      </c>
      <c r="S254" s="262"/>
      <c r="T254" s="123" t="s">
        <v>77</v>
      </c>
      <c r="U254" s="262" t="str">
        <f>'Cuadro Gral'!AU254</f>
        <v>-</v>
      </c>
      <c r="V254" s="262" t="str">
        <f>'Cuadro Gral'!AV254</f>
        <v>-</v>
      </c>
      <c r="W254" s="262" t="str">
        <f>'Cuadro Gral'!AW254</f>
        <v>-</v>
      </c>
      <c r="X254" s="262" t="str">
        <f>'Cuadro Gral'!AX254</f>
        <v>-</v>
      </c>
      <c r="Y254" s="262" t="str">
        <f>'Cuadro Gral'!AY254</f>
        <v>-</v>
      </c>
      <c r="Z254" s="262" t="str">
        <f>'Cuadro Gral'!AZ254</f>
        <v>-</v>
      </c>
      <c r="AA254" s="261">
        <f>'Cuadro Gral'!BA254</f>
        <v>41300</v>
      </c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</row>
    <row r="255" spans="1:45" x14ac:dyDescent="0.25">
      <c r="A255" s="151"/>
      <c r="B255" s="125" t="s">
        <v>166</v>
      </c>
      <c r="C255" s="261">
        <f>'Cuadro Gral'!AI255</f>
        <v>4967.7</v>
      </c>
      <c r="D255" s="261">
        <f>'Cuadro Gral'!AJ255</f>
        <v>4551.2</v>
      </c>
      <c r="E255" s="261">
        <f>'Cuadro Gral'!AK255</f>
        <v>5737.2</v>
      </c>
      <c r="F255" s="261">
        <f>'Cuadro Gral'!AL255</f>
        <v>6424.6</v>
      </c>
      <c r="G255" s="261">
        <f>'Cuadro Gral'!AM255</f>
        <v>7448.7</v>
      </c>
      <c r="H255" s="261">
        <f>'Cuadro Gral'!AN255</f>
        <v>8456.2000000000007</v>
      </c>
      <c r="I255" s="261">
        <f>'Cuadro Gral'!AO255</f>
        <v>9543.1</v>
      </c>
      <c r="J255" s="261"/>
      <c r="K255" s="125" t="s">
        <v>166</v>
      </c>
      <c r="L255" s="261">
        <f>'Cuadro Gral'!AO255</f>
        <v>9543.1</v>
      </c>
      <c r="M255" s="261">
        <f>'Cuadro Gral'!AP255</f>
        <v>11352</v>
      </c>
      <c r="N255" s="261">
        <f>'Cuadro Gral'!AQ255</f>
        <v>15382</v>
      </c>
      <c r="O255" s="261">
        <f>'Cuadro Gral'!AR255</f>
        <v>14795</v>
      </c>
      <c r="P255" s="261">
        <f>'Cuadro Gral'!AS255</f>
        <v>16491</v>
      </c>
      <c r="Q255" s="261">
        <f>'Cuadro Gral'!AT255</f>
        <v>19721</v>
      </c>
      <c r="R255" s="261">
        <f>'Cuadro Gral'!AU255</f>
        <v>23044</v>
      </c>
      <c r="S255" s="261"/>
      <c r="T255" s="125" t="s">
        <v>166</v>
      </c>
      <c r="U255" s="267">
        <f>'Cuadro Gral'!AU255</f>
        <v>23044</v>
      </c>
      <c r="V255" s="267">
        <f>'Cuadro Gral'!AV255</f>
        <v>26305</v>
      </c>
      <c r="W255" s="267">
        <f>'Cuadro Gral'!AW255</f>
        <v>27013</v>
      </c>
      <c r="X255" s="267">
        <f>'Cuadro Gral'!AX255</f>
        <v>32350</v>
      </c>
      <c r="Y255" s="267">
        <f>'Cuadro Gral'!AY255</f>
        <v>35373</v>
      </c>
      <c r="Z255" s="267">
        <f>'Cuadro Gral'!AZ255</f>
        <v>40591</v>
      </c>
      <c r="AA255" s="261">
        <f>'Cuadro Gral'!BA255</f>
        <v>48000</v>
      </c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</row>
    <row r="256" spans="1:45" x14ac:dyDescent="0.25">
      <c r="A256" s="151"/>
      <c r="B256" s="123" t="s">
        <v>69</v>
      </c>
      <c r="C256" s="261">
        <f>'Cuadro Gral'!AI256</f>
        <v>6464</v>
      </c>
      <c r="D256" s="261">
        <f>'Cuadro Gral'!AJ256</f>
        <v>5490</v>
      </c>
      <c r="E256" s="261">
        <f>'Cuadro Gral'!AK256</f>
        <v>7917</v>
      </c>
      <c r="F256" s="261">
        <f>'Cuadro Gral'!AL256</f>
        <v>8883</v>
      </c>
      <c r="G256" s="261">
        <f>'Cuadro Gral'!AM256</f>
        <v>10270</v>
      </c>
      <c r="H256" s="261">
        <f>'Cuadro Gral'!AN256</f>
        <v>11303</v>
      </c>
      <c r="I256" s="261">
        <f>'Cuadro Gral'!AO256</f>
        <v>12019</v>
      </c>
      <c r="J256" s="261"/>
      <c r="K256" s="123" t="s">
        <v>69</v>
      </c>
      <c r="L256" s="261">
        <f>'Cuadro Gral'!AO256</f>
        <v>12019</v>
      </c>
      <c r="M256" s="261">
        <f>'Cuadro Gral'!AP256</f>
        <v>14158</v>
      </c>
      <c r="N256" s="261">
        <f>'Cuadro Gral'!AQ256</f>
        <v>20150</v>
      </c>
      <c r="O256" s="261">
        <f>'Cuadro Gral'!AR256</f>
        <v>20362</v>
      </c>
      <c r="P256" s="261">
        <f>'Cuadro Gral'!AS256</f>
        <v>20219</v>
      </c>
      <c r="Q256" s="261">
        <f>'Cuadro Gral'!AT256</f>
        <v>20295</v>
      </c>
      <c r="R256" s="261">
        <f>'Cuadro Gral'!AU256</f>
        <v>28286</v>
      </c>
      <c r="S256" s="261"/>
      <c r="T256" s="123" t="s">
        <v>69</v>
      </c>
      <c r="U256" s="267">
        <f>'Cuadro Gral'!AU256</f>
        <v>28286</v>
      </c>
      <c r="V256" s="267">
        <f>'Cuadro Gral'!AV256</f>
        <v>64020</v>
      </c>
      <c r="W256" s="267">
        <f>'Cuadro Gral'!AW256</f>
        <v>66054</v>
      </c>
      <c r="X256" s="267">
        <f>'Cuadro Gral'!AX256</f>
        <v>79452</v>
      </c>
      <c r="Y256" s="267">
        <f>'Cuadro Gral'!AY256</f>
        <v>83422</v>
      </c>
      <c r="Z256" s="267">
        <f>'Cuadro Gral'!AZ256</f>
        <v>98001</v>
      </c>
      <c r="AA256" s="261">
        <f>'Cuadro Gral'!BA256</f>
        <v>109261</v>
      </c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</row>
    <row r="257" spans="1:45" x14ac:dyDescent="0.25">
      <c r="A257" s="151"/>
      <c r="B257" s="123" t="s">
        <v>78</v>
      </c>
      <c r="C257" s="261">
        <f>'Cuadro Gral'!AI257</f>
        <v>6464</v>
      </c>
      <c r="D257" s="261">
        <f>'Cuadro Gral'!AJ257</f>
        <v>5490</v>
      </c>
      <c r="E257" s="261">
        <f>'Cuadro Gral'!AK257</f>
        <v>7917</v>
      </c>
      <c r="F257" s="261">
        <f>'Cuadro Gral'!AL257</f>
        <v>8883</v>
      </c>
      <c r="G257" s="261">
        <f>'Cuadro Gral'!AM257</f>
        <v>10270</v>
      </c>
      <c r="H257" s="261">
        <f>'Cuadro Gral'!AN257</f>
        <v>11303</v>
      </c>
      <c r="I257" s="261">
        <f>'Cuadro Gral'!AO257</f>
        <v>12019</v>
      </c>
      <c r="J257" s="261"/>
      <c r="K257" s="123" t="s">
        <v>78</v>
      </c>
      <c r="L257" s="261">
        <f>'Cuadro Gral'!AO257</f>
        <v>12019</v>
      </c>
      <c r="M257" s="261">
        <f>'Cuadro Gral'!AP257</f>
        <v>11103</v>
      </c>
      <c r="N257" s="261">
        <f>'Cuadro Gral'!AQ257</f>
        <v>15046</v>
      </c>
      <c r="O257" s="261">
        <f>'Cuadro Gral'!AR257</f>
        <v>14472</v>
      </c>
      <c r="P257" s="261">
        <f>'Cuadro Gral'!AS257</f>
        <v>16131</v>
      </c>
      <c r="Q257" s="262" t="str">
        <f>'Cuadro Gral'!AT257</f>
        <v>-</v>
      </c>
      <c r="R257" s="262" t="str">
        <f>'Cuadro Gral'!AU257</f>
        <v>-</v>
      </c>
      <c r="S257" s="262"/>
      <c r="T257" s="123" t="s">
        <v>78</v>
      </c>
      <c r="U257" s="262" t="str">
        <f>'Cuadro Gral'!AU257</f>
        <v>-</v>
      </c>
      <c r="V257" s="262" t="str">
        <f>'Cuadro Gral'!AV257</f>
        <v>-</v>
      </c>
      <c r="W257" s="262" t="str">
        <f>'Cuadro Gral'!AW257</f>
        <v>-</v>
      </c>
      <c r="X257" s="262" t="str">
        <f>'Cuadro Gral'!AX257</f>
        <v>-</v>
      </c>
      <c r="Y257" s="262" t="str">
        <f>'Cuadro Gral'!AY257</f>
        <v>-</v>
      </c>
      <c r="Z257" s="262" t="str">
        <f>'Cuadro Gral'!AZ257</f>
        <v>-</v>
      </c>
      <c r="AA257" s="262" t="str">
        <f>'Cuadro Gral'!BA257</f>
        <v>-</v>
      </c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</row>
    <row r="258" spans="1:45" x14ac:dyDescent="0.25">
      <c r="A258" s="151"/>
      <c r="B258" s="123" t="s">
        <v>79</v>
      </c>
      <c r="C258" s="261">
        <f>'Cuadro Gral'!AI258</f>
        <v>6464</v>
      </c>
      <c r="D258" s="261">
        <f>'Cuadro Gral'!AJ258</f>
        <v>5490</v>
      </c>
      <c r="E258" s="261">
        <f>'Cuadro Gral'!AK258</f>
        <v>7917</v>
      </c>
      <c r="F258" s="261">
        <f>'Cuadro Gral'!AL258</f>
        <v>8883</v>
      </c>
      <c r="G258" s="261">
        <f>'Cuadro Gral'!AM258</f>
        <v>10270</v>
      </c>
      <c r="H258" s="261">
        <f>'Cuadro Gral'!AN258</f>
        <v>11303</v>
      </c>
      <c r="I258" s="261">
        <f>'Cuadro Gral'!AO258</f>
        <v>12019</v>
      </c>
      <c r="J258" s="261"/>
      <c r="K258" s="123" t="s">
        <v>79</v>
      </c>
      <c r="L258" s="261">
        <f>'Cuadro Gral'!AO258</f>
        <v>12019</v>
      </c>
      <c r="M258" s="261">
        <f>'Cuadro Gral'!AP258</f>
        <v>14158</v>
      </c>
      <c r="N258" s="261">
        <f>'Cuadro Gral'!AQ258</f>
        <v>20150</v>
      </c>
      <c r="O258" s="261">
        <f>'Cuadro Gral'!AR258</f>
        <v>14472</v>
      </c>
      <c r="P258" s="261">
        <f>'Cuadro Gral'!AS258</f>
        <v>16131</v>
      </c>
      <c r="Q258" s="262" t="str">
        <f>'Cuadro Gral'!AT258</f>
        <v>-</v>
      </c>
      <c r="R258" s="262" t="str">
        <f>'Cuadro Gral'!AU258</f>
        <v>-</v>
      </c>
      <c r="S258" s="262"/>
      <c r="T258" s="123" t="s">
        <v>79</v>
      </c>
      <c r="U258" s="262" t="str">
        <f>'Cuadro Gral'!AU258</f>
        <v>-</v>
      </c>
      <c r="V258" s="262" t="str">
        <f>'Cuadro Gral'!AV258</f>
        <v>-</v>
      </c>
      <c r="W258" s="262" t="str">
        <f>'Cuadro Gral'!AW258</f>
        <v>-</v>
      </c>
      <c r="X258" s="262" t="str">
        <f>'Cuadro Gral'!AX258</f>
        <v>-</v>
      </c>
      <c r="Y258" s="262" t="str">
        <f>'Cuadro Gral'!AY258</f>
        <v>-</v>
      </c>
      <c r="Z258" s="262" t="str">
        <f>'Cuadro Gral'!AZ258</f>
        <v>-</v>
      </c>
      <c r="AA258" s="262" t="str">
        <f>'Cuadro Gral'!BA258</f>
        <v>-</v>
      </c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</row>
    <row r="259" spans="1:45" x14ac:dyDescent="0.25">
      <c r="A259" s="151"/>
      <c r="B259" s="123" t="s">
        <v>75</v>
      </c>
      <c r="C259" s="261">
        <f>'Cuadro Gral'!AI259</f>
        <v>4967.7</v>
      </c>
      <c r="D259" s="261">
        <f>'Cuadro Gral'!AJ259</f>
        <v>4551.2</v>
      </c>
      <c r="E259" s="261">
        <f>'Cuadro Gral'!AK259</f>
        <v>5737.2</v>
      </c>
      <c r="F259" s="261">
        <f>'Cuadro Gral'!AL259</f>
        <v>6424.6</v>
      </c>
      <c r="G259" s="261">
        <f>'Cuadro Gral'!AM259</f>
        <v>7448.7</v>
      </c>
      <c r="H259" s="261">
        <f>'Cuadro Gral'!AN259</f>
        <v>8456.2000000000007</v>
      </c>
      <c r="I259" s="261">
        <f>'Cuadro Gral'!AO259</f>
        <v>9543.1</v>
      </c>
      <c r="J259" s="261"/>
      <c r="K259" s="123" t="s">
        <v>75</v>
      </c>
      <c r="L259" s="261">
        <f>'Cuadro Gral'!AO259</f>
        <v>9543.1</v>
      </c>
      <c r="M259" s="261">
        <f>'Cuadro Gral'!AP259</f>
        <v>9846</v>
      </c>
      <c r="N259" s="261">
        <f>'Cuadro Gral'!AQ259</f>
        <v>11794.8</v>
      </c>
      <c r="O259" s="261">
        <f>'Cuadro Gral'!AR259</f>
        <v>12919.6</v>
      </c>
      <c r="P259" s="262" t="str">
        <f>'Cuadro Gral'!AS259</f>
        <v>-</v>
      </c>
      <c r="Q259" s="262" t="str">
        <f>'Cuadro Gral'!AT259</f>
        <v>-</v>
      </c>
      <c r="R259" s="262" t="str">
        <f>'Cuadro Gral'!AU259</f>
        <v>-</v>
      </c>
      <c r="S259" s="262"/>
      <c r="T259" s="123" t="s">
        <v>75</v>
      </c>
      <c r="U259" s="262" t="str">
        <f>'Cuadro Gral'!AU259</f>
        <v>-</v>
      </c>
      <c r="V259" s="262" t="str">
        <f>'Cuadro Gral'!AV259</f>
        <v>-</v>
      </c>
      <c r="W259" s="262" t="str">
        <f>'Cuadro Gral'!AW259</f>
        <v>-</v>
      </c>
      <c r="X259" s="262" t="str">
        <f>'Cuadro Gral'!AX259</f>
        <v>-</v>
      </c>
      <c r="Y259" s="262" t="str">
        <f>'Cuadro Gral'!AY259</f>
        <v>-</v>
      </c>
      <c r="Z259" s="262" t="str">
        <f>'Cuadro Gral'!AZ259</f>
        <v>-</v>
      </c>
      <c r="AA259" s="262" t="str">
        <f>'Cuadro Gral'!BA259</f>
        <v>-</v>
      </c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</row>
    <row r="260" spans="1:45" x14ac:dyDescent="0.25">
      <c r="A260" s="151"/>
      <c r="B260" s="123" t="s">
        <v>76</v>
      </c>
      <c r="C260" s="262" t="str">
        <f>'Cuadro Gral'!AI260</f>
        <v>-</v>
      </c>
      <c r="D260" s="262" t="str">
        <f>'Cuadro Gral'!AJ260</f>
        <v>-</v>
      </c>
      <c r="E260" s="262" t="str">
        <f>'Cuadro Gral'!AK260</f>
        <v>-</v>
      </c>
      <c r="F260" s="262" t="str">
        <f>'Cuadro Gral'!AL260</f>
        <v>-</v>
      </c>
      <c r="G260" s="262" t="str">
        <f>'Cuadro Gral'!AM260</f>
        <v>-</v>
      </c>
      <c r="H260" s="262" t="str">
        <f>'Cuadro Gral'!AN260</f>
        <v>-</v>
      </c>
      <c r="I260" s="262" t="str">
        <f>'Cuadro Gral'!AO260</f>
        <v>-</v>
      </c>
      <c r="J260" s="262"/>
      <c r="K260" s="123" t="s">
        <v>76</v>
      </c>
      <c r="L260" s="262" t="str">
        <f>'Cuadro Gral'!AO260</f>
        <v>-</v>
      </c>
      <c r="M260" s="262">
        <f>'Cuadro Gral'!AP260</f>
        <v>11352</v>
      </c>
      <c r="N260" s="262">
        <f>'Cuadro Gral'!AQ260</f>
        <v>15382</v>
      </c>
      <c r="O260" s="262">
        <f>'Cuadro Gral'!AR260</f>
        <v>14795</v>
      </c>
      <c r="P260" s="262">
        <f>'Cuadro Gral'!AS260</f>
        <v>16491</v>
      </c>
      <c r="Q260" s="262">
        <f>'Cuadro Gral'!AT260</f>
        <v>19721</v>
      </c>
      <c r="R260" s="262">
        <f>'Cuadro Gral'!AU260</f>
        <v>23044</v>
      </c>
      <c r="S260" s="262"/>
      <c r="T260" s="123" t="s">
        <v>76</v>
      </c>
      <c r="U260" s="267">
        <f>'Cuadro Gral'!AU260</f>
        <v>23044</v>
      </c>
      <c r="V260" s="267">
        <f>'Cuadro Gral'!AV260</f>
        <v>26305</v>
      </c>
      <c r="W260" s="267">
        <f>'Cuadro Gral'!AW260</f>
        <v>27013</v>
      </c>
      <c r="X260" s="267">
        <f>'Cuadro Gral'!AX260</f>
        <v>32350</v>
      </c>
      <c r="Y260" s="267">
        <f>'Cuadro Gral'!AY260</f>
        <v>35373</v>
      </c>
      <c r="Z260" s="267">
        <f>'Cuadro Gral'!AZ260</f>
        <v>40591</v>
      </c>
      <c r="AA260" s="261">
        <f>'Cuadro Gral'!BA260</f>
        <v>48392</v>
      </c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</row>
    <row r="261" spans="1:45" x14ac:dyDescent="0.25">
      <c r="A261" s="151"/>
      <c r="B261" s="123" t="s">
        <v>77</v>
      </c>
      <c r="C261" s="262" t="str">
        <f>'Cuadro Gral'!AI261</f>
        <v>-</v>
      </c>
      <c r="D261" s="262" t="str">
        <f>'Cuadro Gral'!AJ261</f>
        <v>-</v>
      </c>
      <c r="E261" s="262" t="str">
        <f>'Cuadro Gral'!AK261</f>
        <v>-</v>
      </c>
      <c r="F261" s="262" t="str">
        <f>'Cuadro Gral'!AL261</f>
        <v>-</v>
      </c>
      <c r="G261" s="262" t="str">
        <f>'Cuadro Gral'!AM261</f>
        <v>-</v>
      </c>
      <c r="H261" s="262" t="str">
        <f>'Cuadro Gral'!AN261</f>
        <v>-</v>
      </c>
      <c r="I261" s="262" t="str">
        <f>'Cuadro Gral'!AO261</f>
        <v>-</v>
      </c>
      <c r="J261" s="262"/>
      <c r="K261" s="123" t="s">
        <v>77</v>
      </c>
      <c r="L261" s="262" t="str">
        <f>'Cuadro Gral'!AO261</f>
        <v>-</v>
      </c>
      <c r="M261" s="262" t="str">
        <f>'Cuadro Gral'!AP261</f>
        <v>-</v>
      </c>
      <c r="N261" s="262" t="str">
        <f>'Cuadro Gral'!AQ261</f>
        <v>-</v>
      </c>
      <c r="O261" s="262" t="str">
        <f>'Cuadro Gral'!AR261</f>
        <v>-</v>
      </c>
      <c r="P261" s="262" t="str">
        <f>'Cuadro Gral'!AS261</f>
        <v>-</v>
      </c>
      <c r="Q261" s="262" t="str">
        <f>'Cuadro Gral'!AT261</f>
        <v>-</v>
      </c>
      <c r="R261" s="262" t="str">
        <f>'Cuadro Gral'!AU261</f>
        <v>-</v>
      </c>
      <c r="S261" s="262"/>
      <c r="T261" s="123" t="s">
        <v>77</v>
      </c>
      <c r="U261" s="262" t="str">
        <f>'Cuadro Gral'!AU261</f>
        <v>-</v>
      </c>
      <c r="V261" s="262" t="str">
        <f>'Cuadro Gral'!AV261</f>
        <v>-</v>
      </c>
      <c r="W261" s="262" t="str">
        <f>'Cuadro Gral'!AW261</f>
        <v>-</v>
      </c>
      <c r="X261" s="262" t="str">
        <f>'Cuadro Gral'!AX261</f>
        <v>-</v>
      </c>
      <c r="Y261" s="262" t="str">
        <f>'Cuadro Gral'!AY261</f>
        <v>-</v>
      </c>
      <c r="Z261" s="262" t="str">
        <f>'Cuadro Gral'!AZ261</f>
        <v>-</v>
      </c>
      <c r="AA261" s="261">
        <f>'Cuadro Gral'!BA261</f>
        <v>48000</v>
      </c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</row>
    <row r="262" spans="1:45" x14ac:dyDescent="0.25">
      <c r="A262" s="151"/>
      <c r="B262" s="125" t="s">
        <v>167</v>
      </c>
      <c r="C262" s="261">
        <f>'Cuadro Gral'!AI262</f>
        <v>1370.4000000000005</v>
      </c>
      <c r="D262" s="261">
        <f>'Cuadro Gral'!AJ262</f>
        <v>471.90000000000055</v>
      </c>
      <c r="E262" s="261">
        <f>'Cuadro Gral'!AK262</f>
        <v>1976.6000000000004</v>
      </c>
      <c r="F262" s="261">
        <f>'Cuadro Gral'!AL262</f>
        <v>2598.8999999999996</v>
      </c>
      <c r="G262" s="261">
        <f>'Cuadro Gral'!AM262</f>
        <v>2744.8</v>
      </c>
      <c r="H262" s="261">
        <f>'Cuadro Gral'!AN262</f>
        <v>2213.6999999999989</v>
      </c>
      <c r="I262" s="261">
        <f>'Cuadro Gral'!AO262</f>
        <v>3640.1999999999989</v>
      </c>
      <c r="J262" s="261"/>
      <c r="K262" s="125" t="s">
        <v>167</v>
      </c>
      <c r="L262" s="261">
        <f>'Cuadro Gral'!AO262</f>
        <v>3640.1999999999989</v>
      </c>
      <c r="M262" s="261">
        <f>'Cuadro Gral'!AP262</f>
        <v>-906</v>
      </c>
      <c r="N262" s="261">
        <f>'Cuadro Gral'!AQ262</f>
        <v>-2504</v>
      </c>
      <c r="O262" s="261">
        <f>'Cuadro Gral'!AR262</f>
        <v>-2574</v>
      </c>
      <c r="P262" s="261">
        <f>'Cuadro Gral'!AS262</f>
        <v>-2536</v>
      </c>
      <c r="Q262" s="261">
        <f>'Cuadro Gral'!AT262</f>
        <v>-3342</v>
      </c>
      <c r="R262" s="261">
        <f>'Cuadro Gral'!AU262</f>
        <v>-4469</v>
      </c>
      <c r="S262" s="261"/>
      <c r="T262" s="125" t="s">
        <v>167</v>
      </c>
      <c r="U262" s="267">
        <f>'Cuadro Gral'!AU262</f>
        <v>-4469</v>
      </c>
      <c r="V262" s="267">
        <f>'Cuadro Gral'!AV262</f>
        <v>-4377</v>
      </c>
      <c r="W262" s="267">
        <f>'Cuadro Gral'!AW262</f>
        <v>-2602</v>
      </c>
      <c r="X262" s="267">
        <f>'Cuadro Gral'!AX262</f>
        <v>-5107</v>
      </c>
      <c r="Y262" s="267">
        <f>'Cuadro Gral'!AY262</f>
        <v>-3641</v>
      </c>
      <c r="Z262" s="267">
        <f>'Cuadro Gral'!AZ262</f>
        <v>-4879</v>
      </c>
      <c r="AA262" s="261">
        <f>'Cuadro Gral'!BA262</f>
        <v>-6700</v>
      </c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</row>
    <row r="263" spans="1:45" x14ac:dyDescent="0.25">
      <c r="A263" s="151"/>
      <c r="B263" s="123" t="s">
        <v>69</v>
      </c>
      <c r="C263" s="261">
        <f>'Cuadro Gral'!AI263</f>
        <v>-126</v>
      </c>
      <c r="D263" s="261">
        <f>'Cuadro Gral'!AJ263</f>
        <v>-467</v>
      </c>
      <c r="E263" s="261">
        <f>'Cuadro Gral'!AK263</f>
        <v>-203</v>
      </c>
      <c r="F263" s="261">
        <f>'Cuadro Gral'!AL263</f>
        <v>141</v>
      </c>
      <c r="G263" s="261">
        <f>'Cuadro Gral'!AM263</f>
        <v>-76</v>
      </c>
      <c r="H263" s="261">
        <f>'Cuadro Gral'!AN263</f>
        <v>-433</v>
      </c>
      <c r="I263" s="261">
        <f>'Cuadro Gral'!AO263</f>
        <v>1164</v>
      </c>
      <c r="J263" s="261"/>
      <c r="K263" s="123" t="s">
        <v>69</v>
      </c>
      <c r="L263" s="261">
        <f>'Cuadro Gral'!AO263</f>
        <v>1164</v>
      </c>
      <c r="M263" s="261">
        <f>'Cuadro Gral'!AP263</f>
        <v>5</v>
      </c>
      <c r="N263" s="261">
        <f>'Cuadro Gral'!AQ263</f>
        <v>-692</v>
      </c>
      <c r="O263" s="261">
        <f>'Cuadro Gral'!AR263</f>
        <v>-421</v>
      </c>
      <c r="P263" s="261">
        <f>'Cuadro Gral'!AS263</f>
        <v>179</v>
      </c>
      <c r="Q263" s="261">
        <f>'Cuadro Gral'!AT263</f>
        <v>-591</v>
      </c>
      <c r="R263" s="261">
        <f>'Cuadro Gral'!AU263</f>
        <v>690</v>
      </c>
      <c r="S263" s="261"/>
      <c r="T263" s="123" t="s">
        <v>69</v>
      </c>
      <c r="U263" s="267">
        <f>'Cuadro Gral'!AU263</f>
        <v>690</v>
      </c>
      <c r="V263" s="267">
        <f>'Cuadro Gral'!AV263</f>
        <v>263</v>
      </c>
      <c r="W263" s="267">
        <f>'Cuadro Gral'!AW263</f>
        <v>565</v>
      </c>
      <c r="X263" s="267">
        <f>'Cuadro Gral'!AX263</f>
        <v>7</v>
      </c>
      <c r="Y263" s="267">
        <f>'Cuadro Gral'!AY263</f>
        <v>1857</v>
      </c>
      <c r="Z263" s="267">
        <f>'Cuadro Gral'!AZ263</f>
        <v>-492</v>
      </c>
      <c r="AA263" s="261">
        <f>'Cuadro Gral'!BA263</f>
        <v>-197</v>
      </c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</row>
    <row r="264" spans="1:45" x14ac:dyDescent="0.25">
      <c r="A264" s="151"/>
      <c r="B264" s="123" t="s">
        <v>78</v>
      </c>
      <c r="C264" s="261">
        <f>'Cuadro Gral'!AI264</f>
        <v>-126</v>
      </c>
      <c r="D264" s="261">
        <f>'Cuadro Gral'!AJ264</f>
        <v>-467</v>
      </c>
      <c r="E264" s="261">
        <f>'Cuadro Gral'!AK264</f>
        <v>-203</v>
      </c>
      <c r="F264" s="261">
        <f>'Cuadro Gral'!AL264</f>
        <v>141</v>
      </c>
      <c r="G264" s="261">
        <f>'Cuadro Gral'!AM264</f>
        <v>-76</v>
      </c>
      <c r="H264" s="261">
        <f>'Cuadro Gral'!AN264</f>
        <v>-433</v>
      </c>
      <c r="I264" s="261">
        <f>'Cuadro Gral'!AO264</f>
        <v>1164</v>
      </c>
      <c r="J264" s="261"/>
      <c r="K264" s="123" t="s">
        <v>78</v>
      </c>
      <c r="L264" s="261">
        <f>'Cuadro Gral'!AO264</f>
        <v>1164</v>
      </c>
      <c r="M264" s="261">
        <f>'Cuadro Gral'!AP264</f>
        <v>617</v>
      </c>
      <c r="N264" s="261">
        <f>'Cuadro Gral'!AQ264</f>
        <v>-597</v>
      </c>
      <c r="O264" s="261">
        <f>'Cuadro Gral'!AR264</f>
        <v>-761</v>
      </c>
      <c r="P264" s="261">
        <f>'Cuadro Gral'!AS264</f>
        <v>-474</v>
      </c>
      <c r="Q264" s="262" t="str">
        <f>'Cuadro Gral'!AT264</f>
        <v>-</v>
      </c>
      <c r="R264" s="262" t="str">
        <f>'Cuadro Gral'!AU264</f>
        <v>-</v>
      </c>
      <c r="S264" s="262"/>
      <c r="T264" s="123" t="s">
        <v>78</v>
      </c>
      <c r="U264" s="262" t="str">
        <f>'Cuadro Gral'!AU264</f>
        <v>-</v>
      </c>
      <c r="V264" s="262" t="str">
        <f>'Cuadro Gral'!AV264</f>
        <v>-</v>
      </c>
      <c r="W264" s="262" t="str">
        <f>'Cuadro Gral'!AW264</f>
        <v>-</v>
      </c>
      <c r="X264" s="262" t="str">
        <f>'Cuadro Gral'!AX264</f>
        <v>-</v>
      </c>
      <c r="Y264" s="262" t="str">
        <f>'Cuadro Gral'!AY264</f>
        <v>-</v>
      </c>
      <c r="Z264" s="262" t="str">
        <f>'Cuadro Gral'!AZ264</f>
        <v>-</v>
      </c>
      <c r="AA264" s="262" t="str">
        <f>'Cuadro Gral'!BA264</f>
        <v>-</v>
      </c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</row>
    <row r="265" spans="1:45" x14ac:dyDescent="0.25">
      <c r="A265" s="151"/>
      <c r="B265" s="123" t="s">
        <v>79</v>
      </c>
      <c r="C265" s="261">
        <f>'Cuadro Gral'!AI265</f>
        <v>-126</v>
      </c>
      <c r="D265" s="261">
        <f>'Cuadro Gral'!AJ265</f>
        <v>-467</v>
      </c>
      <c r="E265" s="261">
        <f>'Cuadro Gral'!AK265</f>
        <v>-203</v>
      </c>
      <c r="F265" s="261">
        <f>'Cuadro Gral'!AL265</f>
        <v>141</v>
      </c>
      <c r="G265" s="261">
        <f>'Cuadro Gral'!AM265</f>
        <v>-76</v>
      </c>
      <c r="H265" s="261">
        <f>'Cuadro Gral'!AN265</f>
        <v>-433</v>
      </c>
      <c r="I265" s="261">
        <f>'Cuadro Gral'!AO265</f>
        <v>1164</v>
      </c>
      <c r="J265" s="261"/>
      <c r="K265" s="123" t="s">
        <v>79</v>
      </c>
      <c r="L265" s="261">
        <f>'Cuadro Gral'!AO265</f>
        <v>1164</v>
      </c>
      <c r="M265" s="261">
        <f>'Cuadro Gral'!AP265</f>
        <v>5</v>
      </c>
      <c r="N265" s="261">
        <f>'Cuadro Gral'!AQ265</f>
        <v>-692</v>
      </c>
      <c r="O265" s="262" t="str">
        <f>'Cuadro Gral'!AR265</f>
        <v>-</v>
      </c>
      <c r="P265" s="262" t="str">
        <f>'Cuadro Gral'!AS265</f>
        <v>-</v>
      </c>
      <c r="Q265" s="262" t="str">
        <f>'Cuadro Gral'!AT265</f>
        <v>-</v>
      </c>
      <c r="R265" s="262" t="str">
        <f>'Cuadro Gral'!AU265</f>
        <v>-</v>
      </c>
      <c r="S265" s="262"/>
      <c r="T265" s="123" t="s">
        <v>79</v>
      </c>
      <c r="U265" s="262" t="str">
        <f>'Cuadro Gral'!AU265</f>
        <v>-</v>
      </c>
      <c r="V265" s="262" t="str">
        <f>'Cuadro Gral'!AV265</f>
        <v>-</v>
      </c>
      <c r="W265" s="262" t="str">
        <f>'Cuadro Gral'!AW265</f>
        <v>-</v>
      </c>
      <c r="X265" s="262" t="str">
        <f>'Cuadro Gral'!AX265</f>
        <v>-</v>
      </c>
      <c r="Y265" s="262" t="str">
        <f>'Cuadro Gral'!AY265</f>
        <v>-</v>
      </c>
      <c r="Z265" s="262" t="str">
        <f>'Cuadro Gral'!AZ265</f>
        <v>-</v>
      </c>
      <c r="AA265" s="262" t="str">
        <f>'Cuadro Gral'!BA265</f>
        <v>-</v>
      </c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</row>
    <row r="266" spans="1:45" x14ac:dyDescent="0.25">
      <c r="A266" s="151"/>
      <c r="B266" s="123" t="s">
        <v>75</v>
      </c>
      <c r="C266" s="261">
        <f>'Cuadro Gral'!AI266</f>
        <v>1370.4000000000005</v>
      </c>
      <c r="D266" s="261">
        <f>'Cuadro Gral'!AJ266</f>
        <v>471.90000000000055</v>
      </c>
      <c r="E266" s="261">
        <f>'Cuadro Gral'!AK266</f>
        <v>1976.6000000000004</v>
      </c>
      <c r="F266" s="261">
        <f>'Cuadro Gral'!AL266</f>
        <v>2598.8999999999996</v>
      </c>
      <c r="G266" s="261">
        <f>'Cuadro Gral'!AM266</f>
        <v>2744.8</v>
      </c>
      <c r="H266" s="261">
        <f>'Cuadro Gral'!AN266</f>
        <v>2213.6999999999989</v>
      </c>
      <c r="I266" s="261">
        <f>'Cuadro Gral'!AO266</f>
        <v>3640.1999999999989</v>
      </c>
      <c r="J266" s="261"/>
      <c r="K266" s="123" t="s">
        <v>75</v>
      </c>
      <c r="L266" s="261">
        <f>'Cuadro Gral'!AO266</f>
        <v>3640.1999999999989</v>
      </c>
      <c r="M266" s="261">
        <f>'Cuadro Gral'!AP266</f>
        <v>4317.3999999999996</v>
      </c>
      <c r="N266" s="261">
        <f>'Cuadro Gral'!AQ266</f>
        <v>7662.7999999999993</v>
      </c>
      <c r="O266" s="261">
        <f>'Cuadro Gral'!AR266</f>
        <v>6202.6999999999989</v>
      </c>
      <c r="P266" s="262" t="str">
        <f>'Cuadro Gral'!AS266</f>
        <v>-</v>
      </c>
      <c r="Q266" s="262" t="str">
        <f>'Cuadro Gral'!AT266</f>
        <v>-</v>
      </c>
      <c r="R266" s="262" t="str">
        <f>'Cuadro Gral'!AU266</f>
        <v>-</v>
      </c>
      <c r="S266" s="262"/>
      <c r="T266" s="123" t="s">
        <v>75</v>
      </c>
      <c r="U266" s="262" t="str">
        <f>'Cuadro Gral'!AU266</f>
        <v>-</v>
      </c>
      <c r="V266" s="262" t="str">
        <f>'Cuadro Gral'!AV266</f>
        <v>-</v>
      </c>
      <c r="W266" s="262" t="str">
        <f>'Cuadro Gral'!AW266</f>
        <v>-</v>
      </c>
      <c r="X266" s="262" t="str">
        <f>'Cuadro Gral'!AX266</f>
        <v>-</v>
      </c>
      <c r="Y266" s="262" t="str">
        <f>'Cuadro Gral'!AY266</f>
        <v>-</v>
      </c>
      <c r="Z266" s="262" t="str">
        <f>'Cuadro Gral'!AZ266</f>
        <v>-</v>
      </c>
      <c r="AA266" s="262" t="str">
        <f>'Cuadro Gral'!BA266</f>
        <v>-</v>
      </c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</row>
    <row r="267" spans="1:45" x14ac:dyDescent="0.25">
      <c r="A267" s="151"/>
      <c r="B267" s="123" t="s">
        <v>76</v>
      </c>
      <c r="C267" s="262" t="str">
        <f>'Cuadro Gral'!AI267</f>
        <v>-</v>
      </c>
      <c r="D267" s="262" t="str">
        <f>'Cuadro Gral'!AJ267</f>
        <v>-</v>
      </c>
      <c r="E267" s="262" t="str">
        <f>'Cuadro Gral'!AK267</f>
        <v>-</v>
      </c>
      <c r="F267" s="262" t="str">
        <f>'Cuadro Gral'!AL267</f>
        <v>-</v>
      </c>
      <c r="G267" s="262" t="str">
        <f>'Cuadro Gral'!AM267</f>
        <v>-</v>
      </c>
      <c r="H267" s="262" t="str">
        <f>'Cuadro Gral'!AN267</f>
        <v>-</v>
      </c>
      <c r="I267" s="262" t="str">
        <f>'Cuadro Gral'!AO267</f>
        <v>-</v>
      </c>
      <c r="J267" s="262"/>
      <c r="K267" s="123" t="s">
        <v>76</v>
      </c>
      <c r="L267" s="262" t="str">
        <f>'Cuadro Gral'!AO267</f>
        <v>-</v>
      </c>
      <c r="M267" s="267">
        <f>'Cuadro Gral'!AP267</f>
        <v>-906</v>
      </c>
      <c r="N267" s="267">
        <f>'Cuadro Gral'!AQ267</f>
        <v>-2504</v>
      </c>
      <c r="O267" s="267">
        <f>'Cuadro Gral'!AR267</f>
        <v>-2574</v>
      </c>
      <c r="P267" s="267">
        <f>'Cuadro Gral'!AS267</f>
        <v>-2536</v>
      </c>
      <c r="Q267" s="267">
        <f>'Cuadro Gral'!AT267</f>
        <v>-3342</v>
      </c>
      <c r="R267" s="267">
        <f>'Cuadro Gral'!AU267</f>
        <v>-4469</v>
      </c>
      <c r="S267" s="262"/>
      <c r="T267" s="123" t="s">
        <v>76</v>
      </c>
      <c r="U267" s="267">
        <f>'Cuadro Gral'!AU267</f>
        <v>-4469</v>
      </c>
      <c r="V267" s="267">
        <f>'Cuadro Gral'!AV267</f>
        <v>-4377</v>
      </c>
      <c r="W267" s="267">
        <f>'Cuadro Gral'!AW267</f>
        <v>-2602</v>
      </c>
      <c r="X267" s="267">
        <f>'Cuadro Gral'!AX267</f>
        <v>-5107</v>
      </c>
      <c r="Y267" s="267">
        <f>'Cuadro Gral'!AY267</f>
        <v>-3641</v>
      </c>
      <c r="Z267" s="267">
        <f>'Cuadro Gral'!AZ267</f>
        <v>-4879</v>
      </c>
      <c r="AA267" s="267">
        <f>'Cuadro Gral'!BA267</f>
        <v>-8175</v>
      </c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</row>
    <row r="268" spans="1:45" x14ac:dyDescent="0.25">
      <c r="A268" s="151"/>
      <c r="B268" s="123" t="s">
        <v>77</v>
      </c>
      <c r="C268" s="262" t="str">
        <f>'Cuadro Gral'!AI268</f>
        <v>-</v>
      </c>
      <c r="D268" s="262" t="str">
        <f>'Cuadro Gral'!AJ268</f>
        <v>-</v>
      </c>
      <c r="E268" s="262" t="str">
        <f>'Cuadro Gral'!AK268</f>
        <v>-</v>
      </c>
      <c r="F268" s="262" t="str">
        <f>'Cuadro Gral'!AL268</f>
        <v>-</v>
      </c>
      <c r="G268" s="262" t="str">
        <f>'Cuadro Gral'!AM268</f>
        <v>-</v>
      </c>
      <c r="H268" s="262" t="str">
        <f>'Cuadro Gral'!AN268</f>
        <v>-</v>
      </c>
      <c r="I268" s="262" t="str">
        <f>'Cuadro Gral'!AO268</f>
        <v>-</v>
      </c>
      <c r="J268" s="262"/>
      <c r="K268" s="123" t="s">
        <v>77</v>
      </c>
      <c r="L268" s="262" t="str">
        <f>'Cuadro Gral'!AO268</f>
        <v>-</v>
      </c>
      <c r="M268" s="262" t="str">
        <f>'Cuadro Gral'!AP268</f>
        <v>-</v>
      </c>
      <c r="N268" s="262" t="str">
        <f>'Cuadro Gral'!AQ268</f>
        <v>-</v>
      </c>
      <c r="O268" s="262" t="str">
        <f>'Cuadro Gral'!AR268</f>
        <v>-</v>
      </c>
      <c r="P268" s="262" t="str">
        <f>'Cuadro Gral'!AS268</f>
        <v>-</v>
      </c>
      <c r="Q268" s="262" t="str">
        <f>'Cuadro Gral'!AT268</f>
        <v>-</v>
      </c>
      <c r="R268" s="262" t="str">
        <f>'Cuadro Gral'!AU268</f>
        <v>-</v>
      </c>
      <c r="S268" s="262"/>
      <c r="T268" s="123" t="s">
        <v>77</v>
      </c>
      <c r="U268" s="262" t="str">
        <f>'Cuadro Gral'!AU268</f>
        <v>-</v>
      </c>
      <c r="V268" s="262" t="str">
        <f>'Cuadro Gral'!AV268</f>
        <v>-</v>
      </c>
      <c r="W268" s="262" t="str">
        <f>'Cuadro Gral'!AW268</f>
        <v>-</v>
      </c>
      <c r="X268" s="262" t="str">
        <f>'Cuadro Gral'!AX268</f>
        <v>-</v>
      </c>
      <c r="Y268" s="262" t="str">
        <f>'Cuadro Gral'!AY268</f>
        <v>-</v>
      </c>
      <c r="Z268" s="262" t="str">
        <f>'Cuadro Gral'!AZ268</f>
        <v>-</v>
      </c>
      <c r="AA268" s="267">
        <f>'Cuadro Gral'!BA268</f>
        <v>-6700</v>
      </c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</row>
    <row r="269" spans="1:45" x14ac:dyDescent="0.25">
      <c r="A269" s="151"/>
      <c r="B269" s="202" t="s">
        <v>82</v>
      </c>
      <c r="C269" s="276">
        <f>'Cuadro Gral'!AI269</f>
        <v>-162.5</v>
      </c>
      <c r="D269" s="276">
        <f>'Cuadro Gral'!AJ269</f>
        <v>-288.7</v>
      </c>
      <c r="E269" s="276">
        <f>'Cuadro Gral'!AK269</f>
        <v>-449.8</v>
      </c>
      <c r="F269" s="276">
        <f>'Cuadro Gral'!AL269</f>
        <v>680</v>
      </c>
      <c r="G269" s="276">
        <f>'Cuadro Gral'!AM269</f>
        <v>395</v>
      </c>
      <c r="H269" s="276">
        <f>'Cuadro Gral'!AN269</f>
        <v>-405</v>
      </c>
      <c r="I269" s="276">
        <f>'Cuadro Gral'!AO269</f>
        <v>-875</v>
      </c>
      <c r="J269" s="261"/>
      <c r="K269" s="202" t="s">
        <v>82</v>
      </c>
      <c r="L269" s="276">
        <f>'Cuadro Gral'!AO269</f>
        <v>-875</v>
      </c>
      <c r="M269" s="276">
        <f>'Cuadro Gral'!AP269</f>
        <v>-906</v>
      </c>
      <c r="N269" s="276">
        <f>'Cuadro Gral'!AQ269</f>
        <v>-2504</v>
      </c>
      <c r="O269" s="276">
        <f>'Cuadro Gral'!AR269</f>
        <v>-2574</v>
      </c>
      <c r="P269" s="276">
        <f>'Cuadro Gral'!AS269</f>
        <v>-2536</v>
      </c>
      <c r="Q269" s="276">
        <f>'Cuadro Gral'!AT269</f>
        <v>-3342</v>
      </c>
      <c r="R269" s="276">
        <f>'Cuadro Gral'!AU269</f>
        <v>-4469</v>
      </c>
      <c r="S269" s="261"/>
      <c r="T269" s="202" t="s">
        <v>82</v>
      </c>
      <c r="U269" s="321">
        <f>'Cuadro Gral'!AU269</f>
        <v>-4469</v>
      </c>
      <c r="V269" s="321">
        <f>'Cuadro Gral'!AV269</f>
        <v>-4377</v>
      </c>
      <c r="W269" s="321">
        <f>'Cuadro Gral'!AW269</f>
        <v>-2602</v>
      </c>
      <c r="X269" s="321">
        <f>'Cuadro Gral'!AX269</f>
        <v>-5107</v>
      </c>
      <c r="Y269" s="321">
        <f>'Cuadro Gral'!AY269</f>
        <v>-3641</v>
      </c>
      <c r="Z269" s="321">
        <f>'Cuadro Gral'!AZ269</f>
        <v>-4879</v>
      </c>
      <c r="AA269" s="321">
        <f>'Cuadro Gral'!BA269</f>
        <v>-6700</v>
      </c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</row>
    <row r="270" spans="1:45" x14ac:dyDescent="0.25">
      <c r="A270" s="151"/>
      <c r="B270" s="123"/>
      <c r="C270" s="116"/>
      <c r="D270" s="116"/>
      <c r="E270" s="116"/>
      <c r="F270" s="116"/>
      <c r="G270" s="116"/>
      <c r="H270" s="116"/>
      <c r="I270" s="116"/>
      <c r="J270" s="116"/>
      <c r="K270" s="123"/>
      <c r="L270" s="123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</row>
    <row r="271" spans="1:45" x14ac:dyDescent="0.25">
      <c r="A271" s="151"/>
      <c r="B271" s="155" t="s">
        <v>288</v>
      </c>
      <c r="C271" s="155"/>
      <c r="D271" s="155"/>
      <c r="E271" s="155"/>
      <c r="F271" s="155"/>
      <c r="G271" s="155"/>
      <c r="H271" s="155"/>
      <c r="I271" s="155"/>
      <c r="J271" s="121"/>
      <c r="K271" s="155" t="s">
        <v>288</v>
      </c>
      <c r="L271" s="155"/>
      <c r="M271" s="155"/>
      <c r="N271" s="155"/>
      <c r="O271" s="121"/>
      <c r="P271" s="121"/>
      <c r="Q271" s="121"/>
      <c r="R271" s="121"/>
      <c r="S271" s="121"/>
      <c r="T271" s="155" t="s">
        <v>288</v>
      </c>
      <c r="U271" s="121"/>
      <c r="V271" s="121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</row>
    <row r="272" spans="1:45" x14ac:dyDescent="0.25">
      <c r="A272" s="151"/>
      <c r="B272" s="9"/>
      <c r="C272" s="10">
        <v>1952</v>
      </c>
      <c r="D272" s="10">
        <v>1953</v>
      </c>
      <c r="E272" s="10">
        <v>1954</v>
      </c>
      <c r="F272" s="10">
        <v>1955</v>
      </c>
      <c r="G272" s="10">
        <v>1956</v>
      </c>
      <c r="H272" s="10">
        <v>1957</v>
      </c>
      <c r="I272" s="10">
        <v>1958</v>
      </c>
      <c r="J272" s="156"/>
      <c r="K272" s="9"/>
      <c r="L272" s="9"/>
      <c r="M272" s="10">
        <v>1959</v>
      </c>
      <c r="N272" s="10">
        <v>1960</v>
      </c>
      <c r="O272" s="10">
        <v>1961</v>
      </c>
      <c r="P272" s="10">
        <v>1962</v>
      </c>
      <c r="Q272" s="10">
        <v>1963</v>
      </c>
      <c r="R272" s="10">
        <v>1964</v>
      </c>
      <c r="S272" s="21"/>
      <c r="T272" s="10"/>
      <c r="U272" s="10">
        <v>1964</v>
      </c>
      <c r="V272" s="10">
        <v>1965</v>
      </c>
      <c r="W272" s="10">
        <v>1966</v>
      </c>
      <c r="X272" s="10">
        <v>1967</v>
      </c>
      <c r="Y272" s="10">
        <v>1968</v>
      </c>
      <c r="Z272" s="10">
        <v>1969</v>
      </c>
      <c r="AA272" s="10">
        <v>1970</v>
      </c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</row>
    <row r="273" spans="1:45" x14ac:dyDescent="0.25">
      <c r="A273" s="151"/>
      <c r="B273" s="7" t="s">
        <v>53</v>
      </c>
      <c r="C273" s="156"/>
      <c r="D273" s="156"/>
      <c r="E273" s="156"/>
      <c r="F273" s="156"/>
      <c r="G273" s="156"/>
      <c r="H273" s="156"/>
      <c r="I273" s="156"/>
      <c r="J273" s="156"/>
      <c r="K273" s="7" t="s">
        <v>53</v>
      </c>
      <c r="L273" s="7"/>
      <c r="M273" s="156"/>
      <c r="N273" s="156"/>
      <c r="O273" s="156"/>
      <c r="P273" s="156"/>
      <c r="Q273" s="156"/>
      <c r="R273" s="156"/>
      <c r="S273" s="156"/>
      <c r="T273" s="7" t="s">
        <v>53</v>
      </c>
      <c r="U273" s="156"/>
      <c r="V273" s="156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</row>
    <row r="274" spans="1:45" x14ac:dyDescent="0.25">
      <c r="A274" s="151"/>
      <c r="B274" s="125" t="s">
        <v>168</v>
      </c>
      <c r="C274" s="120">
        <f>'Cuadro Gral'!AI274</f>
        <v>10.39152033839949</v>
      </c>
      <c r="D274" s="120">
        <f>'Cuadro Gral'!AJ274</f>
        <v>8.2801991296320718</v>
      </c>
      <c r="E274" s="120">
        <f>'Cuadro Gral'!AK274</f>
        <v>10.433077256005193</v>
      </c>
      <c r="F274" s="120">
        <f>'Cuadro Gral'!AL274</f>
        <v>10.020210320588987</v>
      </c>
      <c r="G274" s="120">
        <f>'Cuadro Gral'!AM274</f>
        <v>9.904294597745821</v>
      </c>
      <c r="H274" s="120">
        <f>'Cuadro Gral'!AN274</f>
        <v>9.026529956178198</v>
      </c>
      <c r="I274" s="120">
        <f>'Cuadro Gral'!AO274</f>
        <v>10.034709271790343</v>
      </c>
      <c r="J274" s="120"/>
      <c r="K274" s="125" t="s">
        <v>168</v>
      </c>
      <c r="L274" s="125"/>
      <c r="M274" s="120">
        <f>'Cuadro Gral'!AP274</f>
        <v>7.4205097604637285</v>
      </c>
      <c r="N274" s="120">
        <f>'Cuadro Gral'!AQ274</f>
        <v>8.0637182770517768</v>
      </c>
      <c r="O274" s="120">
        <f>'Cuadro Gral'!AR274</f>
        <v>7.0545383176706915</v>
      </c>
      <c r="P274" s="120">
        <f>'Cuadro Gral'!AS274</f>
        <v>7.4713166756790033</v>
      </c>
      <c r="Q274" s="120">
        <f>'Cuadro Gral'!AT274</f>
        <v>7.8763368469646835</v>
      </c>
      <c r="R274" s="120">
        <f>'Cuadro Gral'!AU274</f>
        <v>7.5661606266369583</v>
      </c>
      <c r="S274" s="120"/>
      <c r="T274" s="125" t="s">
        <v>168</v>
      </c>
      <c r="U274" s="120">
        <f>'Cuadro Gral'!AU274</f>
        <v>7.5661606266369583</v>
      </c>
      <c r="V274" s="120">
        <f>'Cuadro Gral'!AV274</f>
        <v>8.1998354648119065</v>
      </c>
      <c r="W274" s="120">
        <f>'Cuadro Gral'!AW274</f>
        <v>8.2137713831949295</v>
      </c>
      <c r="X274" s="120">
        <f>'Cuadro Gral'!AX274</f>
        <v>8.3818167833243606</v>
      </c>
      <c r="Y274" s="120">
        <f>'Cuadro Gral'!AY274</f>
        <v>8.8179226250354308</v>
      </c>
      <c r="Z274" s="120">
        <f>'Cuadro Gral'!AZ274</f>
        <v>8.9774658367605511</v>
      </c>
      <c r="AA274" s="120">
        <f>'Cuadro Gral'!BA274</f>
        <v>9.2955210443394112</v>
      </c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</row>
    <row r="275" spans="1:45" x14ac:dyDescent="0.25">
      <c r="A275" s="151"/>
      <c r="B275" s="123" t="s">
        <v>69</v>
      </c>
      <c r="C275" s="79">
        <f>'Cuadro Gral'!AI275</f>
        <v>10.391356385158952</v>
      </c>
      <c r="D275" s="79">
        <f>'Cuadro Gral'!AJ275</f>
        <v>8.2800342872214152</v>
      </c>
      <c r="E275" s="79">
        <f>'Cuadro Gral'!AK275</f>
        <v>10.433347760225059</v>
      </c>
      <c r="F275" s="79">
        <f>'Cuadro Gral'!AL275</f>
        <v>10.020765549176595</v>
      </c>
      <c r="G275" s="79">
        <f>'Cuadro Gral'!AM275</f>
        <v>9.9047804119704619</v>
      </c>
      <c r="H275" s="79">
        <f>'Cuadro Gral'!AN275</f>
        <v>9.1958107033483927</v>
      </c>
      <c r="I275" s="79">
        <f>'Cuadro Gral'!AO275</f>
        <v>10.034480921318039</v>
      </c>
      <c r="J275" s="79"/>
      <c r="K275" s="123" t="s">
        <v>69</v>
      </c>
      <c r="L275" s="123"/>
      <c r="M275" s="79">
        <f>'Cuadro Gral'!AP275</f>
        <v>10.0609496206632</v>
      </c>
      <c r="N275" s="79">
        <f>'Cuadro Gral'!AQ275</f>
        <v>12.183866301822759</v>
      </c>
      <c r="O275" s="79">
        <f>'Cuadro Gral'!AR275</f>
        <v>11.510886882634095</v>
      </c>
      <c r="P275" s="79">
        <f>'Cuadro Gral'!AS275</f>
        <v>10.920811003260503</v>
      </c>
      <c r="Q275" s="79">
        <f>'Cuadro Gral'!AT275</f>
        <v>9.4752635223513106</v>
      </c>
      <c r="R275" s="79">
        <f>'Cuadro Gral'!AU275</f>
        <v>11.802803247237282</v>
      </c>
      <c r="S275" s="120"/>
      <c r="T275" s="123" t="s">
        <v>69</v>
      </c>
      <c r="U275" s="79">
        <f>'Cuadro Gral'!AU275</f>
        <v>11.802803247237282</v>
      </c>
      <c r="V275" s="79" t="str">
        <f>'Cuadro Gral'!AV275</f>
        <v>-</v>
      </c>
      <c r="W275" s="79" t="str">
        <f>'Cuadro Gral'!AW275</f>
        <v>-</v>
      </c>
      <c r="X275" s="79" t="str">
        <f>'Cuadro Gral'!AX275</f>
        <v>-</v>
      </c>
      <c r="Y275" s="79" t="str">
        <f>'Cuadro Gral'!AY275</f>
        <v>-</v>
      </c>
      <c r="Z275" s="79" t="str">
        <f>'Cuadro Gral'!AZ275</f>
        <v>-</v>
      </c>
      <c r="AA275" s="79" t="str">
        <f>'Cuadro Gral'!BA275</f>
        <v>-</v>
      </c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x14ac:dyDescent="0.25">
      <c r="A276" s="151"/>
      <c r="B276" s="123" t="s">
        <v>73</v>
      </c>
      <c r="C276" s="79">
        <f>'Cuadro Gral'!AI276</f>
        <v>10.391356385158952</v>
      </c>
      <c r="D276" s="79">
        <f>'Cuadro Gral'!AJ276</f>
        <v>8.2800342872214152</v>
      </c>
      <c r="E276" s="79">
        <f>'Cuadro Gral'!AK276</f>
        <v>10.433347760225059</v>
      </c>
      <c r="F276" s="79">
        <f>'Cuadro Gral'!AL276</f>
        <v>10.020765549176595</v>
      </c>
      <c r="G276" s="79">
        <f>'Cuadro Gral'!AM276</f>
        <v>9.9047804119704619</v>
      </c>
      <c r="H276" s="79">
        <f>'Cuadro Gral'!AN276</f>
        <v>9.1958107033483927</v>
      </c>
      <c r="I276" s="79">
        <f>'Cuadro Gral'!AO276</f>
        <v>10.034480921318039</v>
      </c>
      <c r="J276" s="79"/>
      <c r="K276" s="123" t="s">
        <v>73</v>
      </c>
      <c r="L276" s="123"/>
      <c r="M276" s="79">
        <f>'Cuadro Gral'!AP276</f>
        <v>8.3255192794021529</v>
      </c>
      <c r="N276" s="79">
        <f>'Cuadro Gral'!AQ276</f>
        <v>9.0474192720236939</v>
      </c>
      <c r="O276" s="79">
        <f>'Cuadro Gral'!AR276</f>
        <v>7.9146366805975656</v>
      </c>
      <c r="P276" s="79">
        <f>'Cuadro Gral'!AS276</f>
        <v>8.3825442630674427</v>
      </c>
      <c r="Q276" s="79" t="str">
        <f>'Cuadro Gral'!AT276</f>
        <v>-</v>
      </c>
      <c r="R276" s="79" t="str">
        <f>'Cuadro Gral'!AU276</f>
        <v>-</v>
      </c>
      <c r="S276" s="120"/>
      <c r="T276" s="123" t="s">
        <v>73</v>
      </c>
      <c r="U276" s="54" t="str">
        <f>'Cuadro Gral'!AU276</f>
        <v>-</v>
      </c>
      <c r="V276" s="54" t="str">
        <f>'Cuadro Gral'!AV276</f>
        <v>-</v>
      </c>
      <c r="W276" s="54" t="str">
        <f>'Cuadro Gral'!AW276</f>
        <v>-</v>
      </c>
      <c r="X276" s="54" t="str">
        <f>'Cuadro Gral'!AX276</f>
        <v>-</v>
      </c>
      <c r="Y276" s="54" t="str">
        <f>'Cuadro Gral'!AY276</f>
        <v>-</v>
      </c>
      <c r="Z276" s="54" t="str">
        <f>'Cuadro Gral'!AZ276</f>
        <v>-</v>
      </c>
      <c r="AA276" s="54" t="str">
        <f>'Cuadro Gral'!BA276</f>
        <v>-</v>
      </c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</row>
    <row r="277" spans="1:45" x14ac:dyDescent="0.25">
      <c r="A277" s="151"/>
      <c r="B277" s="123" t="s">
        <v>74</v>
      </c>
      <c r="C277" s="79">
        <f>'Cuadro Gral'!AI277</f>
        <v>10.391356385158952</v>
      </c>
      <c r="D277" s="79">
        <f>'Cuadro Gral'!AJ277</f>
        <v>8.2800342872214152</v>
      </c>
      <c r="E277" s="79">
        <f>'Cuadro Gral'!AK277</f>
        <v>10.433347760225059</v>
      </c>
      <c r="F277" s="79">
        <f>'Cuadro Gral'!AL277</f>
        <v>10.020765549176595</v>
      </c>
      <c r="G277" s="79">
        <f>'Cuadro Gral'!AM277</f>
        <v>9.9047804119704619</v>
      </c>
      <c r="H277" s="79">
        <f>'Cuadro Gral'!AN277</f>
        <v>9.1958107033483927</v>
      </c>
      <c r="I277" s="79">
        <f>'Cuadro Gral'!AO277</f>
        <v>10.034480921318039</v>
      </c>
      <c r="J277" s="79"/>
      <c r="K277" s="123" t="s">
        <v>74</v>
      </c>
      <c r="L277" s="123"/>
      <c r="M277" s="79">
        <f>'Cuadro Gral'!AP277</f>
        <v>10.0609496206632</v>
      </c>
      <c r="N277" s="79">
        <f>'Cuadro Gral'!AQ277</f>
        <v>12.183866301822759</v>
      </c>
      <c r="O277" s="79" t="str">
        <f>'Cuadro Gral'!AR277</f>
        <v>-</v>
      </c>
      <c r="P277" s="79" t="str">
        <f>'Cuadro Gral'!AS277</f>
        <v>-</v>
      </c>
      <c r="Q277" s="79" t="str">
        <f>'Cuadro Gral'!AT277</f>
        <v>-</v>
      </c>
      <c r="R277" s="79" t="str">
        <f>'Cuadro Gral'!AU277</f>
        <v>-</v>
      </c>
      <c r="S277" s="120"/>
      <c r="T277" s="123" t="s">
        <v>74</v>
      </c>
      <c r="U277" s="54" t="str">
        <f>'Cuadro Gral'!AU277</f>
        <v>-</v>
      </c>
      <c r="V277" s="54" t="str">
        <f>'Cuadro Gral'!AV277</f>
        <v>-</v>
      </c>
      <c r="W277" s="54" t="str">
        <f>'Cuadro Gral'!AW277</f>
        <v>-</v>
      </c>
      <c r="X277" s="54" t="str">
        <f>'Cuadro Gral'!AX277</f>
        <v>-</v>
      </c>
      <c r="Y277" s="54" t="str">
        <f>'Cuadro Gral'!AY277</f>
        <v>-</v>
      </c>
      <c r="Z277" s="54" t="str">
        <f>'Cuadro Gral'!AZ277</f>
        <v>-</v>
      </c>
      <c r="AA277" s="54" t="str">
        <f>'Cuadro Gral'!BA277</f>
        <v>-</v>
      </c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</row>
    <row r="278" spans="1:45" x14ac:dyDescent="0.25">
      <c r="A278" s="151"/>
      <c r="B278" s="123" t="s">
        <v>75</v>
      </c>
      <c r="C278" s="79">
        <f>'Cuadro Gral'!AI278</f>
        <v>10.39152033839949</v>
      </c>
      <c r="D278" s="79">
        <f>'Cuadro Gral'!AJ278</f>
        <v>8.2801991296320718</v>
      </c>
      <c r="E278" s="79">
        <f>'Cuadro Gral'!AK278</f>
        <v>10.433077256005193</v>
      </c>
      <c r="F278" s="79">
        <f>'Cuadro Gral'!AL278</f>
        <v>10.020210320588987</v>
      </c>
      <c r="G278" s="79">
        <f>'Cuadro Gral'!AM278</f>
        <v>9.904294597745821</v>
      </c>
      <c r="H278" s="79">
        <f>'Cuadro Gral'!AN278</f>
        <v>9.026529956178198</v>
      </c>
      <c r="I278" s="79">
        <f>'Cuadro Gral'!AO278</f>
        <v>10.034709271790343</v>
      </c>
      <c r="J278" s="79"/>
      <c r="K278" s="123" t="s">
        <v>75</v>
      </c>
      <c r="L278" s="123"/>
      <c r="M278" s="79">
        <f>'Cuadro Gral'!AP278</f>
        <v>10.06123376807888</v>
      </c>
      <c r="N278" s="79">
        <f>'Cuadro Gral'!AQ278</f>
        <v>12.183615836897239</v>
      </c>
      <c r="O278" s="79">
        <f>'Cuadro Gral'!AR278</f>
        <v>11.038294580803065</v>
      </c>
      <c r="P278" s="79" t="str">
        <f>'Cuadro Gral'!AS278</f>
        <v>-</v>
      </c>
      <c r="Q278" s="79" t="str">
        <f>'Cuadro Gral'!AT278</f>
        <v>-</v>
      </c>
      <c r="R278" s="79" t="str">
        <f>'Cuadro Gral'!AU278</f>
        <v>-</v>
      </c>
      <c r="S278" s="120"/>
      <c r="T278" s="123" t="s">
        <v>75</v>
      </c>
      <c r="U278" s="54" t="str">
        <f>'Cuadro Gral'!AU278</f>
        <v>-</v>
      </c>
      <c r="V278" s="54" t="str">
        <f>'Cuadro Gral'!AV278</f>
        <v>-</v>
      </c>
      <c r="W278" s="54" t="str">
        <f>'Cuadro Gral'!AW278</f>
        <v>-</v>
      </c>
      <c r="X278" s="54" t="str">
        <f>'Cuadro Gral'!AX278</f>
        <v>-</v>
      </c>
      <c r="Y278" s="54" t="str">
        <f>'Cuadro Gral'!AY278</f>
        <v>-</v>
      </c>
      <c r="Z278" s="54" t="str">
        <f>'Cuadro Gral'!AZ278</f>
        <v>-</v>
      </c>
      <c r="AA278" s="54" t="str">
        <f>'Cuadro Gral'!BA278</f>
        <v>-</v>
      </c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</row>
    <row r="279" spans="1:45" x14ac:dyDescent="0.25">
      <c r="A279" s="151"/>
      <c r="B279" s="123" t="s">
        <v>76</v>
      </c>
      <c r="C279" s="54" t="str">
        <f>'Cuadro Gral'!AI279</f>
        <v>-</v>
      </c>
      <c r="D279" s="54" t="str">
        <f>'Cuadro Gral'!AJ279</f>
        <v>-</v>
      </c>
      <c r="E279" s="54" t="str">
        <f>'Cuadro Gral'!AK279</f>
        <v>-</v>
      </c>
      <c r="F279" s="54" t="str">
        <f>'Cuadro Gral'!AL279</f>
        <v>-</v>
      </c>
      <c r="G279" s="54" t="str">
        <f>'Cuadro Gral'!AM279</f>
        <v>-</v>
      </c>
      <c r="H279" s="54" t="str">
        <f>'Cuadro Gral'!AN279</f>
        <v>-</v>
      </c>
      <c r="I279" s="54" t="str">
        <f>'Cuadro Gral'!AO279</f>
        <v>-</v>
      </c>
      <c r="J279" s="54"/>
      <c r="K279" s="123" t="s">
        <v>76</v>
      </c>
      <c r="L279" s="123"/>
      <c r="M279" s="79">
        <f>'Cuadro Gral'!AP279</f>
        <v>7.4205097604637285</v>
      </c>
      <c r="N279" s="79">
        <f>'Cuadro Gral'!AQ279</f>
        <v>8.0637182770517768</v>
      </c>
      <c r="O279" s="79">
        <f>'Cuadro Gral'!AR279</f>
        <v>7.0545383176706915</v>
      </c>
      <c r="P279" s="79">
        <f>'Cuadro Gral'!AS279</f>
        <v>7.4713166756790033</v>
      </c>
      <c r="Q279" s="79">
        <f>'Cuadro Gral'!AT279</f>
        <v>7.8763368469646835</v>
      </c>
      <c r="R279" s="79">
        <f>'Cuadro Gral'!AU279</f>
        <v>7.5661606266369583</v>
      </c>
      <c r="S279" s="120"/>
      <c r="T279" s="123" t="s">
        <v>76</v>
      </c>
      <c r="U279" s="79">
        <f>'Cuadro Gral'!AU279</f>
        <v>7.5661606266369583</v>
      </c>
      <c r="V279" s="79">
        <f>'Cuadro Gral'!AV279</f>
        <v>8.1998354648119065</v>
      </c>
      <c r="W279" s="79">
        <f>'Cuadro Gral'!AW279</f>
        <v>8.2137713831949295</v>
      </c>
      <c r="X279" s="79">
        <f>'Cuadro Gral'!AX279</f>
        <v>8.3818167833243606</v>
      </c>
      <c r="Y279" s="79">
        <f>'Cuadro Gral'!AY279</f>
        <v>8.8179226250354308</v>
      </c>
      <c r="Z279" s="79">
        <f>'Cuadro Gral'!AZ279</f>
        <v>8.9774658367605511</v>
      </c>
      <c r="AA279" s="79">
        <f>'Cuadro Gral'!BA279</f>
        <v>9.0517668242178697</v>
      </c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</row>
    <row r="280" spans="1:45" x14ac:dyDescent="0.25">
      <c r="A280" s="151"/>
      <c r="B280" s="123" t="s">
        <v>77</v>
      </c>
      <c r="C280" s="54" t="str">
        <f>'Cuadro Gral'!AI280</f>
        <v>-</v>
      </c>
      <c r="D280" s="54" t="str">
        <f>'Cuadro Gral'!AJ280</f>
        <v>-</v>
      </c>
      <c r="E280" s="54" t="str">
        <f>'Cuadro Gral'!AK280</f>
        <v>-</v>
      </c>
      <c r="F280" s="54" t="str">
        <f>'Cuadro Gral'!AL280</f>
        <v>-</v>
      </c>
      <c r="G280" s="54" t="str">
        <f>'Cuadro Gral'!AM280</f>
        <v>-</v>
      </c>
      <c r="H280" s="54" t="str">
        <f>'Cuadro Gral'!AN280</f>
        <v>-</v>
      </c>
      <c r="I280" s="54" t="str">
        <f>'Cuadro Gral'!AO280</f>
        <v>-</v>
      </c>
      <c r="J280" s="54"/>
      <c r="K280" s="123" t="s">
        <v>77</v>
      </c>
      <c r="L280" s="123"/>
      <c r="M280" s="54" t="str">
        <f>'Cuadro Gral'!AP280</f>
        <v>-</v>
      </c>
      <c r="N280" s="54" t="str">
        <f>'Cuadro Gral'!AQ280</f>
        <v>-</v>
      </c>
      <c r="O280" s="54" t="str">
        <f>'Cuadro Gral'!AR280</f>
        <v>-</v>
      </c>
      <c r="P280" s="54" t="str">
        <f>'Cuadro Gral'!AS280</f>
        <v>-</v>
      </c>
      <c r="Q280" s="54" t="str">
        <f>'Cuadro Gral'!AT280</f>
        <v>-</v>
      </c>
      <c r="R280" s="54" t="str">
        <f>'Cuadro Gral'!AU280</f>
        <v>-</v>
      </c>
      <c r="S280" s="206"/>
      <c r="T280" s="123" t="s">
        <v>77</v>
      </c>
      <c r="U280" s="54" t="str">
        <f>'Cuadro Gral'!AU280</f>
        <v>-</v>
      </c>
      <c r="V280" s="54" t="str">
        <f>'Cuadro Gral'!AV280</f>
        <v>-</v>
      </c>
      <c r="W280" s="54" t="str">
        <f>'Cuadro Gral'!AW280</f>
        <v>-</v>
      </c>
      <c r="X280" s="54" t="str">
        <f>'Cuadro Gral'!AX280</f>
        <v>-</v>
      </c>
      <c r="Y280" s="54" t="str">
        <f>'Cuadro Gral'!AY280</f>
        <v>-</v>
      </c>
      <c r="Z280" s="54" t="str">
        <f>'Cuadro Gral'!AZ280</f>
        <v>-</v>
      </c>
      <c r="AA280" s="79">
        <f>'Cuadro Gral'!BA280</f>
        <v>9.2955210443394112</v>
      </c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</row>
    <row r="281" spans="1:45" x14ac:dyDescent="0.25">
      <c r="A281" s="151"/>
      <c r="B281" s="125" t="s">
        <v>166</v>
      </c>
      <c r="C281" s="120">
        <f>'Cuadro Gral'!AI281</f>
        <v>8.1447051300968969</v>
      </c>
      <c r="D281" s="120">
        <f>'Cuadro Gral'!AJ281</f>
        <v>7.5023077937491758</v>
      </c>
      <c r="E281" s="120">
        <f>'Cuadro Gral'!AK281</f>
        <v>7.7596840510711962</v>
      </c>
      <c r="F281" s="120">
        <f>'Cuadro Gral'!AL281</f>
        <v>7.1342431679122296</v>
      </c>
      <c r="G281" s="120">
        <f>'Cuadro Gral'!AM281</f>
        <v>7.2373688301593466</v>
      </c>
      <c r="H281" s="120">
        <f>'Cuadro Gral'!AN281</f>
        <v>7.1537823799130331</v>
      </c>
      <c r="I281" s="120">
        <f>'Cuadro Gral'!AO281</f>
        <v>7.2639046408427648</v>
      </c>
      <c r="J281" s="120"/>
      <c r="K281" s="125" t="s">
        <v>166</v>
      </c>
      <c r="L281" s="125"/>
      <c r="M281" s="120">
        <f>'Cuadro Gral'!AP281</f>
        <v>8.06410365697724</v>
      </c>
      <c r="N281" s="120">
        <f>'Cuadro Gral'!AQ281</f>
        <v>9.6316287107944127</v>
      </c>
      <c r="O281" s="120">
        <f>'Cuadro Gral'!AR281</f>
        <v>8.5403726708074537</v>
      </c>
      <c r="P281" s="120">
        <f>'Cuadro Gral'!AS281</f>
        <v>8.8290564886150094</v>
      </c>
      <c r="Q281" s="120">
        <f>'Cuadro Gral'!AT281</f>
        <v>9.483438485804415</v>
      </c>
      <c r="R281" s="120">
        <f>'Cuadro Gral'!AU281</f>
        <v>9.3865198105099363</v>
      </c>
      <c r="S281" s="120"/>
      <c r="T281" s="125" t="s">
        <v>166</v>
      </c>
      <c r="U281" s="120">
        <f>'Cuadro Gral'!AU281</f>
        <v>9.3865198105099363</v>
      </c>
      <c r="V281" s="120">
        <f>'Cuadro Gral'!AV281</f>
        <v>9.8365866427342752</v>
      </c>
      <c r="W281" s="120">
        <f>'Cuadro Gral'!AW281</f>
        <v>9.0892878773603947</v>
      </c>
      <c r="X281" s="120">
        <f>'Cuadro Gral'!AX281</f>
        <v>9.9530805322667497</v>
      </c>
      <c r="Y281" s="120">
        <f>'Cuadro Gral'!AY281</f>
        <v>9.8297106080731851</v>
      </c>
      <c r="Z281" s="120">
        <f>'Cuadro Gral'!AZ281</f>
        <v>10.203973896167886</v>
      </c>
      <c r="AA281" s="120">
        <f>'Cuadro Gral'!BA281</f>
        <v>10.803511141120865</v>
      </c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</row>
    <row r="282" spans="1:45" x14ac:dyDescent="0.25">
      <c r="A282" s="151"/>
      <c r="B282" s="123" t="s">
        <v>69</v>
      </c>
      <c r="C282" s="79">
        <f>'Cuadro Gral'!AI282</f>
        <v>10.597937468234059</v>
      </c>
      <c r="D282" s="79">
        <f>'Cuadro Gral'!AJ282</f>
        <v>9.0498483449821983</v>
      </c>
      <c r="E282" s="79">
        <f>'Cuadro Gral'!AK282</f>
        <v>10.707909543388878</v>
      </c>
      <c r="F282" s="79">
        <f>'Cuadro Gral'!AL282</f>
        <v>9.8641910874707115</v>
      </c>
      <c r="G282" s="79">
        <f>'Cuadro Gral'!AM282</f>
        <v>9.9786241741158168</v>
      </c>
      <c r="H282" s="79">
        <f>'Cuadro Gral'!AN282</f>
        <v>9.5621203661404675</v>
      </c>
      <c r="I282" s="79">
        <f>'Cuadro Gral'!AO282</f>
        <v>9.1484810887750534</v>
      </c>
      <c r="J282" s="79"/>
      <c r="K282" s="123" t="s">
        <v>69</v>
      </c>
      <c r="L282" s="123"/>
      <c r="M282" s="79">
        <f>'Cuadro Gral'!AP282</f>
        <v>10.057397777967211</v>
      </c>
      <c r="N282" s="79">
        <f>'Cuadro Gral'!AQ282</f>
        <v>12.617170622968887</v>
      </c>
      <c r="O282" s="79">
        <f>'Cuadro Gral'!AR282</f>
        <v>11.753907963702694</v>
      </c>
      <c r="P282" s="79">
        <f>'Cuadro Gral'!AS282</f>
        <v>10.824976844539862</v>
      </c>
      <c r="Q282" s="79">
        <f>'Cuadro Gral'!AT282</f>
        <v>9.7594637223974772</v>
      </c>
      <c r="R282" s="79">
        <f>'Cuadro Gral'!AU282</f>
        <v>11.521745328939597</v>
      </c>
      <c r="S282" s="120"/>
      <c r="T282" s="123" t="s">
        <v>69</v>
      </c>
      <c r="U282" s="79">
        <f>'Cuadro Gral'!AU282</f>
        <v>11.521745328939597</v>
      </c>
      <c r="V282" s="79" t="str">
        <f>'Cuadro Gral'!AV282</f>
        <v>-</v>
      </c>
      <c r="W282" s="79" t="str">
        <f>'Cuadro Gral'!AW282</f>
        <v>-</v>
      </c>
      <c r="X282" s="79" t="str">
        <f>'Cuadro Gral'!AX282</f>
        <v>-</v>
      </c>
      <c r="Y282" s="79" t="str">
        <f>'Cuadro Gral'!AY282</f>
        <v>-</v>
      </c>
      <c r="Z282" s="79" t="str">
        <f>'Cuadro Gral'!AZ282</f>
        <v>-</v>
      </c>
      <c r="AA282" s="79" t="str">
        <f>'Cuadro Gral'!BA282</f>
        <v>-</v>
      </c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</row>
    <row r="283" spans="1:45" x14ac:dyDescent="0.25">
      <c r="A283" s="151"/>
      <c r="B283" s="123" t="s">
        <v>78</v>
      </c>
      <c r="C283" s="79">
        <f>'Cuadro Gral'!AI283</f>
        <v>10.597937468234059</v>
      </c>
      <c r="D283" s="79">
        <f>'Cuadro Gral'!AJ283</f>
        <v>9.0498483449821983</v>
      </c>
      <c r="E283" s="79">
        <f>'Cuadro Gral'!AK283</f>
        <v>10.707909543388878</v>
      </c>
      <c r="F283" s="79">
        <f>'Cuadro Gral'!AL283</f>
        <v>9.8641910874707115</v>
      </c>
      <c r="G283" s="79">
        <f>'Cuadro Gral'!AM283</f>
        <v>9.9786241741158168</v>
      </c>
      <c r="H283" s="79">
        <f>'Cuadro Gral'!AN283</f>
        <v>9.5621203661404675</v>
      </c>
      <c r="I283" s="79">
        <f>'Cuadro Gral'!AO283</f>
        <v>9.1484810887750534</v>
      </c>
      <c r="J283" s="79"/>
      <c r="K283" s="123" t="s">
        <v>78</v>
      </c>
      <c r="L283" s="123"/>
      <c r="M283" s="79">
        <f>'Cuadro Gral'!AP283</f>
        <v>7.887221890716904</v>
      </c>
      <c r="N283" s="79">
        <f>'Cuadro Gral'!AQ283</f>
        <v>9.4212381733592974</v>
      </c>
      <c r="O283" s="79">
        <f>'Cuadro Gral'!AR283</f>
        <v>8.3539218176360581</v>
      </c>
      <c r="P283" s="79">
        <f>'Cuadro Gral'!AS283</f>
        <v>8.6363173984505917</v>
      </c>
      <c r="Q283" s="118" t="str">
        <f>'Cuadro Gral'!AT283</f>
        <v>-</v>
      </c>
      <c r="R283" s="118" t="str">
        <f>'Cuadro Gral'!AU283</f>
        <v>-</v>
      </c>
      <c r="S283" s="119"/>
      <c r="T283" s="123" t="s">
        <v>78</v>
      </c>
      <c r="U283" s="54" t="str">
        <f>'Cuadro Gral'!AU283</f>
        <v>-</v>
      </c>
      <c r="V283" s="54" t="str">
        <f>'Cuadro Gral'!AV283</f>
        <v>-</v>
      </c>
      <c r="W283" s="54" t="str">
        <f>'Cuadro Gral'!AW283</f>
        <v>-</v>
      </c>
      <c r="X283" s="54" t="str">
        <f>'Cuadro Gral'!AX283</f>
        <v>-</v>
      </c>
      <c r="Y283" s="54" t="str">
        <f>'Cuadro Gral'!AY283</f>
        <v>-</v>
      </c>
      <c r="Z283" s="54" t="str">
        <f>'Cuadro Gral'!AZ283</f>
        <v>-</v>
      </c>
      <c r="AA283" s="54" t="str">
        <f>'Cuadro Gral'!BA283</f>
        <v>-</v>
      </c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</row>
    <row r="284" spans="1:45" x14ac:dyDescent="0.25">
      <c r="A284" s="151"/>
      <c r="B284" s="123" t="s">
        <v>79</v>
      </c>
      <c r="C284" s="79">
        <f>'Cuadro Gral'!AI284</f>
        <v>10.597937468234059</v>
      </c>
      <c r="D284" s="79">
        <f>'Cuadro Gral'!AJ284</f>
        <v>9.0498483449821983</v>
      </c>
      <c r="E284" s="79">
        <f>'Cuadro Gral'!AK284</f>
        <v>10.707909543388878</v>
      </c>
      <c r="F284" s="79">
        <f>'Cuadro Gral'!AL284</f>
        <v>9.8641910874707115</v>
      </c>
      <c r="G284" s="79">
        <f>'Cuadro Gral'!AM284</f>
        <v>9.9786241741158168</v>
      </c>
      <c r="H284" s="79">
        <f>'Cuadro Gral'!AN284</f>
        <v>9.5621203661404675</v>
      </c>
      <c r="I284" s="79">
        <f>'Cuadro Gral'!AO284</f>
        <v>9.1484810887750534</v>
      </c>
      <c r="J284" s="79"/>
      <c r="K284" s="123" t="s">
        <v>79</v>
      </c>
      <c r="L284" s="123"/>
      <c r="M284" s="79">
        <f>'Cuadro Gral'!AP284</f>
        <v>10.057397777967211</v>
      </c>
      <c r="N284" s="79">
        <f>'Cuadro Gral'!AQ284</f>
        <v>12.617170622968887</v>
      </c>
      <c r="O284" s="79">
        <f>'Cuadro Gral'!AR284</f>
        <v>8.3539218176360581</v>
      </c>
      <c r="P284" s="79">
        <f>'Cuadro Gral'!AS284</f>
        <v>8.6363173984505917</v>
      </c>
      <c r="Q284" s="118" t="str">
        <f>'Cuadro Gral'!AT284</f>
        <v>-</v>
      </c>
      <c r="R284" s="118" t="str">
        <f>'Cuadro Gral'!AU284</f>
        <v>-</v>
      </c>
      <c r="S284" s="119"/>
      <c r="T284" s="123" t="s">
        <v>79</v>
      </c>
      <c r="U284" s="54" t="str">
        <f>'Cuadro Gral'!AU284</f>
        <v>-</v>
      </c>
      <c r="V284" s="54" t="str">
        <f>'Cuadro Gral'!AV284</f>
        <v>-</v>
      </c>
      <c r="W284" s="54" t="str">
        <f>'Cuadro Gral'!AW284</f>
        <v>-</v>
      </c>
      <c r="X284" s="54" t="str">
        <f>'Cuadro Gral'!AX284</f>
        <v>-</v>
      </c>
      <c r="Y284" s="54" t="str">
        <f>'Cuadro Gral'!AY284</f>
        <v>-</v>
      </c>
      <c r="Z284" s="54" t="str">
        <f>'Cuadro Gral'!AZ284</f>
        <v>-</v>
      </c>
      <c r="AA284" s="54" t="str">
        <f>'Cuadro Gral'!BA284</f>
        <v>-</v>
      </c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</row>
    <row r="285" spans="1:45" x14ac:dyDescent="0.25">
      <c r="A285" s="151"/>
      <c r="B285" s="123" t="s">
        <v>75</v>
      </c>
      <c r="C285" s="79">
        <f>'Cuadro Gral'!AI285</f>
        <v>8.1447051300968969</v>
      </c>
      <c r="D285" s="79">
        <f>'Cuadro Gral'!AJ285</f>
        <v>7.5023077937491758</v>
      </c>
      <c r="E285" s="79">
        <f>'Cuadro Gral'!AK285</f>
        <v>7.7596840510711962</v>
      </c>
      <c r="F285" s="79">
        <f>'Cuadro Gral'!AL285</f>
        <v>7.1342431679122296</v>
      </c>
      <c r="G285" s="79">
        <f>'Cuadro Gral'!AM285</f>
        <v>7.2373688301593466</v>
      </c>
      <c r="H285" s="79">
        <f>'Cuadro Gral'!AN285</f>
        <v>7.1537823799130331</v>
      </c>
      <c r="I285" s="79">
        <f>'Cuadro Gral'!AO285</f>
        <v>7.2639046408427648</v>
      </c>
      <c r="J285" s="79"/>
      <c r="K285" s="123" t="s">
        <v>75</v>
      </c>
      <c r="L285" s="123"/>
      <c r="M285" s="79">
        <f>'Cuadro Gral'!AP285</f>
        <v>6.9942886369448471</v>
      </c>
      <c r="N285" s="79">
        <f>'Cuadro Gral'!AQ285</f>
        <v>7.3854592587490524</v>
      </c>
      <c r="O285" s="79">
        <f>'Cuadro Gral'!AR285</f>
        <v>7.4578032279664734</v>
      </c>
      <c r="P285" s="118" t="str">
        <f>'Cuadro Gral'!AS285</f>
        <v>-</v>
      </c>
      <c r="Q285" s="118" t="str">
        <f>'Cuadro Gral'!AT285</f>
        <v>-</v>
      </c>
      <c r="R285" s="118" t="str">
        <f>'Cuadro Gral'!AU285</f>
        <v>-</v>
      </c>
      <c r="S285" s="119"/>
      <c r="T285" s="123" t="s">
        <v>75</v>
      </c>
      <c r="U285" s="54" t="str">
        <f>'Cuadro Gral'!AU285</f>
        <v>-</v>
      </c>
      <c r="V285" s="54" t="str">
        <f>'Cuadro Gral'!AV285</f>
        <v>-</v>
      </c>
      <c r="W285" s="54" t="str">
        <f>'Cuadro Gral'!AW285</f>
        <v>-</v>
      </c>
      <c r="X285" s="54" t="str">
        <f>'Cuadro Gral'!AX285</f>
        <v>-</v>
      </c>
      <c r="Y285" s="54" t="str">
        <f>'Cuadro Gral'!AY285</f>
        <v>-</v>
      </c>
      <c r="Z285" s="54" t="str">
        <f>'Cuadro Gral'!AZ285</f>
        <v>-</v>
      </c>
      <c r="AA285" s="54" t="str">
        <f>'Cuadro Gral'!BA285</f>
        <v>-</v>
      </c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</row>
    <row r="286" spans="1:45" x14ac:dyDescent="0.25">
      <c r="A286" s="151"/>
      <c r="B286" s="123" t="s">
        <v>76</v>
      </c>
      <c r="C286" s="54" t="str">
        <f>'Cuadro Gral'!AI286</f>
        <v>-</v>
      </c>
      <c r="D286" s="54" t="str">
        <f>'Cuadro Gral'!AJ286</f>
        <v>-</v>
      </c>
      <c r="E286" s="54" t="str">
        <f>'Cuadro Gral'!AK286</f>
        <v>-</v>
      </c>
      <c r="F286" s="54" t="str">
        <f>'Cuadro Gral'!AL286</f>
        <v>-</v>
      </c>
      <c r="G286" s="54" t="str">
        <f>'Cuadro Gral'!AM286</f>
        <v>-</v>
      </c>
      <c r="H286" s="54" t="str">
        <f>'Cuadro Gral'!AN286</f>
        <v>-</v>
      </c>
      <c r="I286" s="54" t="str">
        <f>'Cuadro Gral'!AO286</f>
        <v>-</v>
      </c>
      <c r="J286" s="54"/>
      <c r="K286" s="123" t="s">
        <v>76</v>
      </c>
      <c r="L286" s="123"/>
      <c r="M286" s="79">
        <f>'Cuadro Gral'!AP286</f>
        <v>8.06410365697724</v>
      </c>
      <c r="N286" s="79">
        <f>'Cuadro Gral'!AQ286</f>
        <v>9.6316287107944127</v>
      </c>
      <c r="O286" s="79">
        <f>'Cuadro Gral'!AR286</f>
        <v>8.5403726708074537</v>
      </c>
      <c r="P286" s="79">
        <f>'Cuadro Gral'!AS286</f>
        <v>8.8290564886150094</v>
      </c>
      <c r="Q286" s="79">
        <f>'Cuadro Gral'!AT286</f>
        <v>9.483438485804415</v>
      </c>
      <c r="R286" s="79">
        <f>'Cuadro Gral'!AU286</f>
        <v>9.3865198105099363</v>
      </c>
      <c r="S286" s="120"/>
      <c r="T286" s="123" t="s">
        <v>76</v>
      </c>
      <c r="U286" s="79">
        <f>'Cuadro Gral'!AU286</f>
        <v>9.3865198105099363</v>
      </c>
      <c r="V286" s="79">
        <f>'Cuadro Gral'!AV286</f>
        <v>9.8365866427342752</v>
      </c>
      <c r="W286" s="79">
        <f>'Cuadro Gral'!AW286</f>
        <v>9.0892878773603947</v>
      </c>
      <c r="X286" s="79">
        <f>'Cuadro Gral'!AX286</f>
        <v>9.9530805322667497</v>
      </c>
      <c r="Y286" s="79">
        <f>'Cuadro Gral'!AY286</f>
        <v>9.8297106080731851</v>
      </c>
      <c r="Z286" s="79">
        <f>'Cuadro Gral'!AZ286</f>
        <v>10.203973896167886</v>
      </c>
      <c r="AA286" s="79">
        <f>'Cuadro Gral'!BA286</f>
        <v>10.891739815440019</v>
      </c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</row>
    <row r="287" spans="1:45" x14ac:dyDescent="0.25">
      <c r="A287" s="151"/>
      <c r="B287" s="123" t="s">
        <v>77</v>
      </c>
      <c r="C287" s="54" t="str">
        <f>'Cuadro Gral'!AI287</f>
        <v>-</v>
      </c>
      <c r="D287" s="54" t="str">
        <f>'Cuadro Gral'!AJ287</f>
        <v>-</v>
      </c>
      <c r="E287" s="54" t="str">
        <f>'Cuadro Gral'!AK287</f>
        <v>-</v>
      </c>
      <c r="F287" s="54" t="str">
        <f>'Cuadro Gral'!AL287</f>
        <v>-</v>
      </c>
      <c r="G287" s="54" t="str">
        <f>'Cuadro Gral'!AM287</f>
        <v>-</v>
      </c>
      <c r="H287" s="54" t="str">
        <f>'Cuadro Gral'!AN287</f>
        <v>-</v>
      </c>
      <c r="I287" s="54" t="str">
        <f>'Cuadro Gral'!AO287</f>
        <v>-</v>
      </c>
      <c r="J287" s="54"/>
      <c r="K287" s="123" t="s">
        <v>77</v>
      </c>
      <c r="L287" s="123"/>
      <c r="M287" s="54" t="str">
        <f>'Cuadro Gral'!AP287</f>
        <v>-</v>
      </c>
      <c r="N287" s="54" t="str">
        <f>'Cuadro Gral'!AQ287</f>
        <v>-</v>
      </c>
      <c r="O287" s="54" t="str">
        <f>'Cuadro Gral'!AR287</f>
        <v>-</v>
      </c>
      <c r="P287" s="54" t="str">
        <f>'Cuadro Gral'!AS287</f>
        <v>-</v>
      </c>
      <c r="Q287" s="54" t="str">
        <f>'Cuadro Gral'!AT287</f>
        <v>-</v>
      </c>
      <c r="R287" s="54" t="str">
        <f>'Cuadro Gral'!AU287</f>
        <v>-</v>
      </c>
      <c r="S287" s="206"/>
      <c r="T287" s="123" t="s">
        <v>77</v>
      </c>
      <c r="U287" s="54" t="str">
        <f>'Cuadro Gral'!AU287</f>
        <v>-</v>
      </c>
      <c r="V287" s="54" t="str">
        <f>'Cuadro Gral'!AV287</f>
        <v>-</v>
      </c>
      <c r="W287" s="54" t="str">
        <f>'Cuadro Gral'!AW287</f>
        <v>-</v>
      </c>
      <c r="X287" s="54" t="str">
        <f>'Cuadro Gral'!AX287</f>
        <v>-</v>
      </c>
      <c r="Y287" s="54" t="str">
        <f>'Cuadro Gral'!AY287</f>
        <v>-</v>
      </c>
      <c r="Z287" s="54" t="str">
        <f>'Cuadro Gral'!AZ287</f>
        <v>-</v>
      </c>
      <c r="AA287" s="79">
        <f>'Cuadro Gral'!BA287</f>
        <v>10.803511141120865</v>
      </c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</row>
    <row r="288" spans="1:45" x14ac:dyDescent="0.25">
      <c r="A288" s="151"/>
      <c r="B288" s="125" t="s">
        <v>167</v>
      </c>
      <c r="C288" s="120">
        <f>'Cuadro Gral'!AI288</f>
        <v>2.2468152083025932</v>
      </c>
      <c r="D288" s="120">
        <f>'Cuadro Gral'!AJ288</f>
        <v>0.77789133588289683</v>
      </c>
      <c r="E288" s="120">
        <f>'Cuadro Gral'!AK288</f>
        <v>2.6733932049339977</v>
      </c>
      <c r="F288" s="120">
        <f>'Cuadro Gral'!AL288</f>
        <v>2.8859671526767565</v>
      </c>
      <c r="G288" s="120">
        <f>'Cuadro Gral'!AM288</f>
        <v>2.6669257675864753</v>
      </c>
      <c r="H288" s="120">
        <f>'Cuadro Gral'!AN288</f>
        <v>1.8727475762651633</v>
      </c>
      <c r="I288" s="120">
        <f>'Cuadro Gral'!AO288</f>
        <v>2.7708046309475773</v>
      </c>
      <c r="J288" s="120"/>
      <c r="K288" s="125" t="s">
        <v>167</v>
      </c>
      <c r="L288" s="125"/>
      <c r="M288" s="120">
        <f>'Cuadro Gral'!AP288</f>
        <v>-0.64359389651351118</v>
      </c>
      <c r="N288" s="120">
        <f>'Cuadro Gral'!AQ288</f>
        <v>-1.5679104337426346</v>
      </c>
      <c r="O288" s="120">
        <f>'Cuadro Gral'!AR288</f>
        <v>-1.4858343531367615</v>
      </c>
      <c r="P288" s="120">
        <f>'Cuadro Gral'!AS288</f>
        <v>-1.3577398129360052</v>
      </c>
      <c r="Q288" s="120">
        <f>'Cuadro Gral'!AT288</f>
        <v>-1.6071016388397321</v>
      </c>
      <c r="R288" s="120">
        <f>'Cuadro Gral'!AU288</f>
        <v>-1.8203591838729782</v>
      </c>
      <c r="S288" s="120"/>
      <c r="T288" s="125" t="s">
        <v>167</v>
      </c>
      <c r="U288" s="120">
        <f>'Cuadro Gral'!AU288</f>
        <v>-1.8203591838729782</v>
      </c>
      <c r="V288" s="120">
        <f>'Cuadro Gral'!AV288</f>
        <v>-1.6367511779223693</v>
      </c>
      <c r="W288" s="120">
        <f>'Cuadro Gral'!AW288</f>
        <v>-0.87551649416546651</v>
      </c>
      <c r="X288" s="120">
        <f>'Cuadro Gral'!AX288</f>
        <v>-1.5712637489423891</v>
      </c>
      <c r="Y288" s="120">
        <f>'Cuadro Gral'!AY288</f>
        <v>-1.0117879830377536</v>
      </c>
      <c r="Z288" s="120">
        <f>'Cuadro Gral'!AZ288</f>
        <v>-1.2265080594073343</v>
      </c>
      <c r="AA288" s="120">
        <f>'Cuadro Gral'!BA288</f>
        <v>-1.5079900967814541</v>
      </c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</row>
    <row r="289" spans="1:45" x14ac:dyDescent="0.25">
      <c r="A289" s="151"/>
      <c r="B289" s="123" t="s">
        <v>69</v>
      </c>
      <c r="C289" s="79">
        <f>'Cuadro Gral'!AI289</f>
        <v>-0.20658108307510697</v>
      </c>
      <c r="D289" s="79">
        <f>'Cuadro Gral'!AJ289</f>
        <v>-0.76981405776078071</v>
      </c>
      <c r="E289" s="79">
        <f>'Cuadro Gral'!AK289</f>
        <v>-0.27456178316381735</v>
      </c>
      <c r="F289" s="79">
        <f>'Cuadro Gral'!AL289</f>
        <v>0.15657446170588429</v>
      </c>
      <c r="G289" s="79">
        <f>'Cuadro Gral'!AM289</f>
        <v>-7.384376214535561E-2</v>
      </c>
      <c r="H289" s="79">
        <f>'Cuadro Gral'!AN289</f>
        <v>-0.36630966279207489</v>
      </c>
      <c r="I289" s="79">
        <f>'Cuadro Gral'!AO289</f>
        <v>0.88599983254298698</v>
      </c>
      <c r="J289" s="79"/>
      <c r="K289" s="123" t="s">
        <v>69</v>
      </c>
      <c r="L289" s="123"/>
      <c r="M289" s="79">
        <f>'Cuadro Gral'!AP289</f>
        <v>3.5518426959906804E-3</v>
      </c>
      <c r="N289" s="79">
        <f>'Cuadro Gral'!AQ289</f>
        <v>-0.43330432114612749</v>
      </c>
      <c r="O289" s="79">
        <f>'Cuadro Gral'!AR289</f>
        <v>-0.24302108106860004</v>
      </c>
      <c r="P289" s="79">
        <f>'Cuadro Gral'!AS289</f>
        <v>9.5834158720640758E-2</v>
      </c>
      <c r="Q289" s="79">
        <f>'Cuadro Gral'!AT289</f>
        <v>-0.28420020004616453</v>
      </c>
      <c r="R289" s="79">
        <f>'Cuadro Gral'!AU289</f>
        <v>0.28105791829768512</v>
      </c>
      <c r="S289" s="120"/>
      <c r="T289" s="123" t="s">
        <v>69</v>
      </c>
      <c r="U289" s="79">
        <f>'Cuadro Gral'!AU289</f>
        <v>0.28105791829768512</v>
      </c>
      <c r="V289" s="79">
        <f>'Cuadro Gral'!AV289</f>
        <v>9.8347169246877572E-2</v>
      </c>
      <c r="W289" s="79">
        <f>'Cuadro Gral'!AW289</f>
        <v>0.19011023028573734</v>
      </c>
      <c r="X289" s="79">
        <f>'Cuadro Gral'!AX289</f>
        <v>2.1536804861164525E-3</v>
      </c>
      <c r="Y289" s="79">
        <f>'Cuadro Gral'!AY289</f>
        <v>0.51603688121425673</v>
      </c>
      <c r="Z289" s="79">
        <f>'Cuadro Gral'!AZ289</f>
        <v>-0.12368148498225222</v>
      </c>
      <c r="AA289" s="79">
        <f>'Cuadro Gral'!BA289</f>
        <v>-4.4339410308350216E-2</v>
      </c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</row>
    <row r="290" spans="1:45" x14ac:dyDescent="0.25">
      <c r="A290" s="151"/>
      <c r="B290" s="123" t="s">
        <v>78</v>
      </c>
      <c r="C290" s="79">
        <f>'Cuadro Gral'!AI290</f>
        <v>-0.20658108307510697</v>
      </c>
      <c r="D290" s="79">
        <f>'Cuadro Gral'!AJ290</f>
        <v>-0.76981405776078071</v>
      </c>
      <c r="E290" s="79">
        <f>'Cuadro Gral'!AK290</f>
        <v>-0.27456178316381735</v>
      </c>
      <c r="F290" s="79">
        <f>'Cuadro Gral'!AL290</f>
        <v>0.15657446170588429</v>
      </c>
      <c r="G290" s="79">
        <f>'Cuadro Gral'!AM290</f>
        <v>-7.384376214535561E-2</v>
      </c>
      <c r="H290" s="79">
        <f>'Cuadro Gral'!AN290</f>
        <v>-0.36630966279207489</v>
      </c>
      <c r="I290" s="79">
        <f>'Cuadro Gral'!AO290</f>
        <v>0.88599983254298698</v>
      </c>
      <c r="J290" s="79"/>
      <c r="K290" s="123" t="s">
        <v>78</v>
      </c>
      <c r="L290" s="123"/>
      <c r="M290" s="79">
        <f>'Cuadro Gral'!AP290</f>
        <v>0.43829738868524992</v>
      </c>
      <c r="N290" s="79">
        <f>'Cuadro Gral'!AQ290</f>
        <v>-0.37381890133560425</v>
      </c>
      <c r="O290" s="79">
        <f>'Cuadro Gral'!AR290</f>
        <v>-0.43928513703849081</v>
      </c>
      <c r="P290" s="79">
        <f>'Cuadro Gral'!AS290</f>
        <v>-0.25377313538314922</v>
      </c>
      <c r="Q290" s="54" t="str">
        <f>'Cuadro Gral'!AT290</f>
        <v>-</v>
      </c>
      <c r="R290" s="54" t="str">
        <f>'Cuadro Gral'!AU290</f>
        <v>-</v>
      </c>
      <c r="S290" s="206"/>
      <c r="T290" s="123" t="s">
        <v>78</v>
      </c>
      <c r="U290" s="54" t="str">
        <f>'Cuadro Gral'!AU290</f>
        <v>-</v>
      </c>
      <c r="V290" s="54" t="str">
        <f>'Cuadro Gral'!AV290</f>
        <v>-</v>
      </c>
      <c r="W290" s="54" t="str">
        <f>'Cuadro Gral'!AW290</f>
        <v>-</v>
      </c>
      <c r="X290" s="54" t="str">
        <f>'Cuadro Gral'!AX290</f>
        <v>-</v>
      </c>
      <c r="Y290" s="54" t="str">
        <f>'Cuadro Gral'!AY290</f>
        <v>-</v>
      </c>
      <c r="Z290" s="54" t="str">
        <f>'Cuadro Gral'!AZ290</f>
        <v>-</v>
      </c>
      <c r="AA290" s="54" t="str">
        <f>'Cuadro Gral'!BA290</f>
        <v>-</v>
      </c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</row>
    <row r="291" spans="1:45" x14ac:dyDescent="0.25">
      <c r="A291" s="151"/>
      <c r="B291" s="123" t="s">
        <v>79</v>
      </c>
      <c r="C291" s="79">
        <f>'Cuadro Gral'!AI291</f>
        <v>-0.20658108307510697</v>
      </c>
      <c r="D291" s="79">
        <f>'Cuadro Gral'!AJ291</f>
        <v>-0.76981405776078071</v>
      </c>
      <c r="E291" s="79">
        <f>'Cuadro Gral'!AK291</f>
        <v>-0.27456178316381735</v>
      </c>
      <c r="F291" s="79">
        <f>'Cuadro Gral'!AL291</f>
        <v>0.15657446170588429</v>
      </c>
      <c r="G291" s="79">
        <f>'Cuadro Gral'!AM291</f>
        <v>-7.384376214535561E-2</v>
      </c>
      <c r="H291" s="79">
        <f>'Cuadro Gral'!AN291</f>
        <v>-0.36630966279207489</v>
      </c>
      <c r="I291" s="79">
        <f>'Cuadro Gral'!AO291</f>
        <v>0.88599983254298698</v>
      </c>
      <c r="J291" s="79"/>
      <c r="K291" s="123" t="s">
        <v>79</v>
      </c>
      <c r="L291" s="123"/>
      <c r="M291" s="79">
        <f>'Cuadro Gral'!AP291</f>
        <v>3.5518426959906804E-3</v>
      </c>
      <c r="N291" s="79">
        <f>'Cuadro Gral'!AQ291</f>
        <v>-0.43330432114612749</v>
      </c>
      <c r="O291" s="54" t="str">
        <f>'Cuadro Gral'!AR291</f>
        <v>-</v>
      </c>
      <c r="P291" s="54" t="str">
        <f>'Cuadro Gral'!AS291</f>
        <v>-</v>
      </c>
      <c r="Q291" s="54" t="str">
        <f>'Cuadro Gral'!AT291</f>
        <v>-</v>
      </c>
      <c r="R291" s="54" t="str">
        <f>'Cuadro Gral'!AU291</f>
        <v>-</v>
      </c>
      <c r="S291" s="206"/>
      <c r="T291" s="123" t="s">
        <v>79</v>
      </c>
      <c r="U291" s="54" t="str">
        <f>'Cuadro Gral'!AU291</f>
        <v>-</v>
      </c>
      <c r="V291" s="54" t="str">
        <f>'Cuadro Gral'!AV291</f>
        <v>-</v>
      </c>
      <c r="W291" s="54" t="str">
        <f>'Cuadro Gral'!AW291</f>
        <v>-</v>
      </c>
      <c r="X291" s="54" t="str">
        <f>'Cuadro Gral'!AX291</f>
        <v>-</v>
      </c>
      <c r="Y291" s="54" t="str">
        <f>'Cuadro Gral'!AY291</f>
        <v>-</v>
      </c>
      <c r="Z291" s="54" t="str">
        <f>'Cuadro Gral'!AZ291</f>
        <v>-</v>
      </c>
      <c r="AA291" s="54" t="str">
        <f>'Cuadro Gral'!BA291</f>
        <v>-</v>
      </c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</row>
    <row r="292" spans="1:45" x14ac:dyDescent="0.25">
      <c r="A292" s="151"/>
      <c r="B292" s="123" t="s">
        <v>75</v>
      </c>
      <c r="C292" s="79">
        <f>'Cuadro Gral'!AI292</f>
        <v>2.2468152083025932</v>
      </c>
      <c r="D292" s="79">
        <f>'Cuadro Gral'!AJ292</f>
        <v>0.77789133588289683</v>
      </c>
      <c r="E292" s="79">
        <f>'Cuadro Gral'!AK292</f>
        <v>2.6733932049339977</v>
      </c>
      <c r="F292" s="79">
        <f>'Cuadro Gral'!AL292</f>
        <v>2.8859671526767565</v>
      </c>
      <c r="G292" s="79">
        <f>'Cuadro Gral'!AM292</f>
        <v>2.6669257675864753</v>
      </c>
      <c r="H292" s="79">
        <f>'Cuadro Gral'!AN292</f>
        <v>1.8727475762651633</v>
      </c>
      <c r="I292" s="79">
        <f>'Cuadro Gral'!AO292</f>
        <v>2.7708046309475773</v>
      </c>
      <c r="J292" s="79"/>
      <c r="K292" s="123" t="s">
        <v>75</v>
      </c>
      <c r="L292" s="123"/>
      <c r="M292" s="79">
        <f>'Cuadro Gral'!AP292</f>
        <v>3.0669451311340321</v>
      </c>
      <c r="N292" s="79">
        <f>'Cuadro Gral'!AQ292</f>
        <v>4.7981565781481867</v>
      </c>
      <c r="O292" s="79">
        <f>'Cuadro Gral'!AR292</f>
        <v>3.5804913528365923</v>
      </c>
      <c r="P292" s="54" t="str">
        <f>'Cuadro Gral'!AS292</f>
        <v>-</v>
      </c>
      <c r="Q292" s="54" t="str">
        <f>'Cuadro Gral'!AT292</f>
        <v>-</v>
      </c>
      <c r="R292" s="54" t="str">
        <f>'Cuadro Gral'!AU292</f>
        <v>-</v>
      </c>
      <c r="S292" s="206"/>
      <c r="T292" s="123" t="s">
        <v>75</v>
      </c>
      <c r="U292" s="54" t="str">
        <f>'Cuadro Gral'!AU292</f>
        <v>-</v>
      </c>
      <c r="V292" s="54" t="str">
        <f>'Cuadro Gral'!AV292</f>
        <v>-</v>
      </c>
      <c r="W292" s="54" t="str">
        <f>'Cuadro Gral'!AW292</f>
        <v>-</v>
      </c>
      <c r="X292" s="54" t="str">
        <f>'Cuadro Gral'!AX292</f>
        <v>-</v>
      </c>
      <c r="Y292" s="54" t="str">
        <f>'Cuadro Gral'!AY292</f>
        <v>-</v>
      </c>
      <c r="Z292" s="54" t="str">
        <f>'Cuadro Gral'!AZ292</f>
        <v>-</v>
      </c>
      <c r="AA292" s="54" t="str">
        <f>'Cuadro Gral'!BA292</f>
        <v>-</v>
      </c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</row>
    <row r="293" spans="1:45" x14ac:dyDescent="0.25">
      <c r="A293" s="151"/>
      <c r="B293" s="123" t="s">
        <v>76</v>
      </c>
      <c r="C293" s="54" t="str">
        <f>'Cuadro Gral'!AI293</f>
        <v>-</v>
      </c>
      <c r="D293" s="54" t="str">
        <f>'Cuadro Gral'!AJ293</f>
        <v>-</v>
      </c>
      <c r="E293" s="54" t="str">
        <f>'Cuadro Gral'!AK293</f>
        <v>-</v>
      </c>
      <c r="F293" s="54" t="str">
        <f>'Cuadro Gral'!AL293</f>
        <v>-</v>
      </c>
      <c r="G293" s="54" t="str">
        <f>'Cuadro Gral'!AM293</f>
        <v>-</v>
      </c>
      <c r="H293" s="54" t="str">
        <f>'Cuadro Gral'!AN293</f>
        <v>-</v>
      </c>
      <c r="I293" s="54" t="str">
        <f>'Cuadro Gral'!AO293</f>
        <v>-</v>
      </c>
      <c r="J293" s="54"/>
      <c r="K293" s="123" t="s">
        <v>76</v>
      </c>
      <c r="L293" s="123"/>
      <c r="M293" s="79">
        <f>'Cuadro Gral'!AP293</f>
        <v>-0.64359389651351118</v>
      </c>
      <c r="N293" s="79">
        <f>'Cuadro Gral'!AQ293</f>
        <v>-1.5679104337426346</v>
      </c>
      <c r="O293" s="79">
        <f>'Cuadro Gral'!AR293</f>
        <v>-1.4858343531367615</v>
      </c>
      <c r="P293" s="79">
        <f>'Cuadro Gral'!AS293</f>
        <v>-1.3577398129360052</v>
      </c>
      <c r="Q293" s="79">
        <f>'Cuadro Gral'!AT293</f>
        <v>-1.6071016388397321</v>
      </c>
      <c r="R293" s="79">
        <f>'Cuadro Gral'!AU293</f>
        <v>-1.8203591838729782</v>
      </c>
      <c r="S293" s="120"/>
      <c r="T293" s="123" t="s">
        <v>76</v>
      </c>
      <c r="U293" s="79">
        <f>'Cuadro Gral'!AU293</f>
        <v>-1.8203591838729782</v>
      </c>
      <c r="V293" s="79">
        <f>'Cuadro Gral'!AV293</f>
        <v>-1.6367511779223693</v>
      </c>
      <c r="W293" s="79">
        <f>'Cuadro Gral'!AW293</f>
        <v>-0.87551649416546651</v>
      </c>
      <c r="X293" s="79">
        <f>'Cuadro Gral'!AX293</f>
        <v>-1.5712637489423891</v>
      </c>
      <c r="Y293" s="79">
        <f>'Cuadro Gral'!AY293</f>
        <v>-1.0117879830377536</v>
      </c>
      <c r="Z293" s="79">
        <f>'Cuadro Gral'!AZ293</f>
        <v>-1.2265080594073343</v>
      </c>
      <c r="AA293" s="79">
        <f>'Cuadro Gral'!BA293</f>
        <v>-1.8399729912221472</v>
      </c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</row>
    <row r="294" spans="1:45" x14ac:dyDescent="0.25">
      <c r="A294" s="151"/>
      <c r="B294" s="123" t="s">
        <v>77</v>
      </c>
      <c r="C294" s="206" t="str">
        <f>'Cuadro Gral'!AI294</f>
        <v>-</v>
      </c>
      <c r="D294" s="206" t="str">
        <f>'Cuadro Gral'!AJ294</f>
        <v>-</v>
      </c>
      <c r="E294" s="206" t="str">
        <f>'Cuadro Gral'!AK294</f>
        <v>-</v>
      </c>
      <c r="F294" s="206" t="str">
        <f>'Cuadro Gral'!AL294</f>
        <v>-</v>
      </c>
      <c r="G294" s="206" t="str">
        <f>'Cuadro Gral'!AM294</f>
        <v>-</v>
      </c>
      <c r="H294" s="206" t="str">
        <f>'Cuadro Gral'!AN294</f>
        <v>-</v>
      </c>
      <c r="I294" s="206" t="str">
        <f>'Cuadro Gral'!AO294</f>
        <v>-</v>
      </c>
      <c r="J294" s="206"/>
      <c r="K294" s="123" t="s">
        <v>77</v>
      </c>
      <c r="L294" s="123"/>
      <c r="M294" s="206" t="str">
        <f>'Cuadro Gral'!AP294</f>
        <v>-</v>
      </c>
      <c r="N294" s="206" t="str">
        <f>'Cuadro Gral'!AQ294</f>
        <v>-</v>
      </c>
      <c r="O294" s="206" t="str">
        <f>'Cuadro Gral'!AR294</f>
        <v>-</v>
      </c>
      <c r="P294" s="206" t="str">
        <f>'Cuadro Gral'!AS294</f>
        <v>-</v>
      </c>
      <c r="Q294" s="206" t="str">
        <f>'Cuadro Gral'!AT294</f>
        <v>-</v>
      </c>
      <c r="R294" s="206" t="str">
        <f>'Cuadro Gral'!AU294</f>
        <v>-</v>
      </c>
      <c r="S294" s="206"/>
      <c r="T294" s="123" t="s">
        <v>77</v>
      </c>
      <c r="U294" s="79" t="str">
        <f>'Cuadro Gral'!AU294</f>
        <v>-</v>
      </c>
      <c r="V294" s="79" t="str">
        <f>'Cuadro Gral'!AV294</f>
        <v>-</v>
      </c>
      <c r="W294" s="79" t="str">
        <f>'Cuadro Gral'!AW294</f>
        <v>-</v>
      </c>
      <c r="X294" s="79" t="str">
        <f>'Cuadro Gral'!AX294</f>
        <v>-</v>
      </c>
      <c r="Y294" s="79" t="str">
        <f>'Cuadro Gral'!AY294</f>
        <v>-</v>
      </c>
      <c r="Z294" s="79" t="str">
        <f>'Cuadro Gral'!AZ294</f>
        <v>-</v>
      </c>
      <c r="AA294" s="79">
        <f>'Cuadro Gral'!BA294</f>
        <v>-1.5079900967814541</v>
      </c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</row>
    <row r="295" spans="1:45" x14ac:dyDescent="0.25">
      <c r="A295" s="151"/>
      <c r="B295" s="28" t="s">
        <v>82</v>
      </c>
      <c r="C295" s="120">
        <f>'Cuadro Gral'!AI295</f>
        <v>-0.26642401587067371</v>
      </c>
      <c r="D295" s="120">
        <f>'Cuadro Gral'!AJ295</f>
        <v>-0.47590003956217858</v>
      </c>
      <c r="E295" s="120">
        <f>'Cuadro Gral'!AK295</f>
        <v>-0.6083639904782514</v>
      </c>
      <c r="F295" s="120">
        <f>'Cuadro Gral'!AL295</f>
        <v>0.75511087914894559</v>
      </c>
      <c r="G295" s="120">
        <f>'Cuadro Gral'!AM295</f>
        <v>0.38379323746599298</v>
      </c>
      <c r="H295" s="120">
        <f>'Cuadro Gral'!AN295</f>
        <v>-0.34262220191868431</v>
      </c>
      <c r="I295" s="120">
        <f>'Cuadro Gral'!AO295</f>
        <v>-0.66602221088927283</v>
      </c>
      <c r="J295" s="120"/>
      <c r="K295" s="28" t="s">
        <v>82</v>
      </c>
      <c r="L295" s="28"/>
      <c r="M295" s="120">
        <f>'Cuadro Gral'!AP295</f>
        <v>-0.64359389651351118</v>
      </c>
      <c r="N295" s="120">
        <f>'Cuadro Gral'!AQ295</f>
        <v>-1.5679104337426346</v>
      </c>
      <c r="O295" s="120">
        <f>'Cuadro Gral'!AR295</f>
        <v>-1.4858343531367615</v>
      </c>
      <c r="P295" s="120">
        <f>'Cuadro Gral'!AS295</f>
        <v>-1.3577398129360052</v>
      </c>
      <c r="Q295" s="120">
        <f>'Cuadro Gral'!AT295</f>
        <v>-1.6071016388397321</v>
      </c>
      <c r="R295" s="120">
        <f>'Cuadro Gral'!AU295</f>
        <v>-1.8203591838729782</v>
      </c>
      <c r="S295" s="120"/>
      <c r="T295" s="28" t="s">
        <v>82</v>
      </c>
      <c r="U295" s="120">
        <f>'Cuadro Gral'!AU295</f>
        <v>-1.8203591838729782</v>
      </c>
      <c r="V295" s="120">
        <f>'Cuadro Gral'!AV295</f>
        <v>-1.6367511779223693</v>
      </c>
      <c r="W295" s="120">
        <f>'Cuadro Gral'!AW295</f>
        <v>-0.87551649416546651</v>
      </c>
      <c r="X295" s="120">
        <f>'Cuadro Gral'!AX295</f>
        <v>-1.5712637489423891</v>
      </c>
      <c r="Y295" s="120">
        <f>'Cuadro Gral'!AY295</f>
        <v>-1.0117879830377536</v>
      </c>
      <c r="Z295" s="120">
        <f>'Cuadro Gral'!AZ295</f>
        <v>-1.2265080594073343</v>
      </c>
      <c r="AA295" s="120">
        <f>'Cuadro Gral'!BA295</f>
        <v>-1.5079900967814541</v>
      </c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</row>
    <row r="296" spans="1:45" x14ac:dyDescent="0.25">
      <c r="A296" s="151"/>
      <c r="B296" s="202" t="s">
        <v>218</v>
      </c>
      <c r="C296" s="301">
        <f>'Cuadro Gral'!AI296</f>
        <v>1.1705159698936622</v>
      </c>
      <c r="D296" s="301">
        <f>'Cuadro Gral'!AJ296</f>
        <v>0.20947602369150486</v>
      </c>
      <c r="E296" s="301">
        <f>'Cuadro Gral'!AK296</f>
        <v>0.13246395091607283</v>
      </c>
      <c r="F296" s="301">
        <f>'Cuadro Gral'!AL296</f>
        <v>-1.363474869627197</v>
      </c>
      <c r="G296" s="301">
        <f>'Cuadro Gral'!AM296</f>
        <v>0.37131764168295261</v>
      </c>
      <c r="H296" s="301">
        <f>'Cuadro Gral'!AN296</f>
        <v>0.72641543938467734</v>
      </c>
      <c r="I296" s="301">
        <f>'Cuadro Gral'!AO296</f>
        <v>0.32340000897058852</v>
      </c>
      <c r="J296" s="120"/>
      <c r="K296" s="202" t="s">
        <v>218</v>
      </c>
      <c r="L296" s="202"/>
      <c r="M296" s="301">
        <f>'Cuadro Gral'!AP296</f>
        <v>-2.2428314375761649E-2</v>
      </c>
      <c r="N296" s="301">
        <f>'Cuadro Gral'!AQ296</f>
        <v>0.92431653722912344</v>
      </c>
      <c r="O296" s="301">
        <f>'Cuadro Gral'!AR296</f>
        <v>-8.2076080605873125E-2</v>
      </c>
      <c r="P296" s="301">
        <f>'Cuadro Gral'!AS296</f>
        <v>-0.12809454020075628</v>
      </c>
      <c r="Q296" s="301">
        <f>'Cuadro Gral'!AT296</f>
        <v>0.24936182590372691</v>
      </c>
      <c r="R296" s="301">
        <f>'Cuadro Gral'!AU296</f>
        <v>0.21325754503324612</v>
      </c>
      <c r="S296" s="120"/>
      <c r="T296" s="202" t="s">
        <v>218</v>
      </c>
      <c r="U296" s="301">
        <f>'Cuadro Gral'!AU296</f>
        <v>0.21325754503324612</v>
      </c>
      <c r="V296" s="301">
        <f>'Cuadro Gral'!AV296</f>
        <v>-0.18360800595060889</v>
      </c>
      <c r="W296" s="301">
        <f>'Cuadro Gral'!AW296</f>
        <v>-0.76123468375690284</v>
      </c>
      <c r="X296" s="301">
        <f>'Cuadro Gral'!AX296</f>
        <v>0.69574725477692256</v>
      </c>
      <c r="Y296" s="301">
        <f>'Cuadro Gral'!AY296</f>
        <v>-0.55947576590463544</v>
      </c>
      <c r="Z296" s="301">
        <f>'Cuadro Gral'!AZ296</f>
        <v>0.21472007636958068</v>
      </c>
      <c r="AA296" s="301">
        <f>'Cuadro Gral'!BA296</f>
        <v>0.28148203737411981</v>
      </c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</row>
    <row r="297" spans="1:45" ht="15.75" customHeight="1" x14ac:dyDescent="0.25">
      <c r="A297" s="151"/>
      <c r="B297" s="251"/>
      <c r="C297" s="251"/>
      <c r="D297" s="251"/>
      <c r="E297" s="251"/>
      <c r="F297" s="251"/>
      <c r="G297" s="251"/>
      <c r="H297" s="251"/>
      <c r="I297" s="251"/>
      <c r="J297" s="287"/>
      <c r="K297" s="283"/>
      <c r="L297" s="327"/>
      <c r="M297" s="251"/>
      <c r="N297" s="251"/>
      <c r="O297" s="251"/>
      <c r="P297" s="251"/>
      <c r="Q297" s="251"/>
      <c r="R297" s="251"/>
      <c r="S297" s="251"/>
      <c r="T297" s="251"/>
      <c r="U297" s="256"/>
      <c r="V297" s="256"/>
      <c r="W297" s="256"/>
      <c r="X297" s="256"/>
      <c r="Y297" s="256"/>
      <c r="Z297" s="256"/>
      <c r="AA297" s="256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</row>
    <row r="298" spans="1:45" x14ac:dyDescent="0.25">
      <c r="A298" s="151"/>
      <c r="B298" s="36" t="s">
        <v>282</v>
      </c>
      <c r="C298" s="116"/>
      <c r="D298" s="116"/>
      <c r="E298" s="116"/>
      <c r="F298" s="116"/>
      <c r="G298" s="116"/>
      <c r="H298" s="116"/>
      <c r="I298" s="116"/>
      <c r="J298" s="116"/>
      <c r="K298" s="36" t="s">
        <v>282</v>
      </c>
      <c r="L298" s="36"/>
      <c r="M298" s="116"/>
      <c r="N298" s="116"/>
      <c r="O298" s="116"/>
      <c r="P298" s="116"/>
      <c r="Q298" s="116"/>
      <c r="R298" s="116"/>
      <c r="S298" s="116"/>
      <c r="T298" s="36" t="s">
        <v>282</v>
      </c>
      <c r="U298" s="116"/>
      <c r="V298" s="116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</row>
    <row r="299" spans="1:45" x14ac:dyDescent="0.25">
      <c r="A299" s="151"/>
      <c r="B299" s="9"/>
      <c r="C299" s="10">
        <v>1952</v>
      </c>
      <c r="D299" s="10">
        <v>1953</v>
      </c>
      <c r="E299" s="10">
        <v>1954</v>
      </c>
      <c r="F299" s="10">
        <v>1955</v>
      </c>
      <c r="G299" s="10">
        <v>1956</v>
      </c>
      <c r="H299" s="10">
        <v>1957</v>
      </c>
      <c r="I299" s="10">
        <v>1958</v>
      </c>
      <c r="J299" s="156"/>
      <c r="K299" s="9"/>
      <c r="L299" s="10">
        <v>1958</v>
      </c>
      <c r="M299" s="10">
        <v>1959</v>
      </c>
      <c r="N299" s="10">
        <v>1960</v>
      </c>
      <c r="O299" s="10">
        <v>1961</v>
      </c>
      <c r="P299" s="10">
        <v>1962</v>
      </c>
      <c r="Q299" s="10">
        <v>1963</v>
      </c>
      <c r="R299" s="10">
        <v>1964</v>
      </c>
      <c r="S299" s="21"/>
      <c r="T299" s="10"/>
      <c r="U299" s="10">
        <v>1964</v>
      </c>
      <c r="V299" s="10">
        <v>1965</v>
      </c>
      <c r="W299" s="10">
        <v>1966</v>
      </c>
      <c r="X299" s="10">
        <v>1967</v>
      </c>
      <c r="Y299" s="10">
        <v>1968</v>
      </c>
      <c r="Z299" s="10">
        <v>1969</v>
      </c>
      <c r="AA299" s="10">
        <v>1970</v>
      </c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</row>
    <row r="300" spans="1:45" ht="15.75" customHeight="1" x14ac:dyDescent="0.25">
      <c r="A300" s="6"/>
      <c r="B300" s="36" t="s">
        <v>253</v>
      </c>
      <c r="C300" s="4" t="str">
        <f>'Cuadro Gral'!AI300</f>
        <v>-</v>
      </c>
      <c r="D300" s="4" t="str">
        <f>'Cuadro Gral'!AJ300</f>
        <v>-</v>
      </c>
      <c r="E300" s="4" t="str">
        <f>'Cuadro Gral'!AK300</f>
        <v>-</v>
      </c>
      <c r="F300" s="4" t="str">
        <f>'Cuadro Gral'!AL300</f>
        <v>-</v>
      </c>
      <c r="G300" s="4" t="str">
        <f>'Cuadro Gral'!AM300</f>
        <v>-</v>
      </c>
      <c r="H300" s="4" t="str">
        <f>'Cuadro Gral'!AN300</f>
        <v>-</v>
      </c>
      <c r="I300" s="4" t="str">
        <f>'Cuadro Gral'!AO300</f>
        <v>-</v>
      </c>
      <c r="J300" s="89"/>
      <c r="K300" s="36" t="s">
        <v>253</v>
      </c>
      <c r="L300" s="263" t="str">
        <f>'Cuadro Gral'!AO300</f>
        <v>-</v>
      </c>
      <c r="M300" s="263">
        <f>'Cuadro Gral'!AP300</f>
        <v>-0.6</v>
      </c>
      <c r="N300" s="263">
        <f>'Cuadro Gral'!AQ300</f>
        <v>-0.8</v>
      </c>
      <c r="O300" s="263">
        <f>'Cuadro Gral'!AR300</f>
        <v>-0.7</v>
      </c>
      <c r="P300" s="263">
        <f>'Cuadro Gral'!AS300</f>
        <v>-0.4</v>
      </c>
      <c r="Q300" s="263">
        <f>'Cuadro Gral'!AT300</f>
        <v>-1.3</v>
      </c>
      <c r="R300" s="263">
        <f>'Cuadro Gral'!AU300</f>
        <v>-0.8</v>
      </c>
      <c r="S300" s="194"/>
      <c r="T300" s="36" t="s">
        <v>253</v>
      </c>
      <c r="U300" s="263">
        <f>'Cuadro Gral'!AU300</f>
        <v>-0.8</v>
      </c>
      <c r="V300" s="263">
        <f>'Cuadro Gral'!AV300</f>
        <v>-0.8</v>
      </c>
      <c r="W300" s="263">
        <f>'Cuadro Gral'!AW300</f>
        <v>-1.1000000000000001</v>
      </c>
      <c r="X300" s="263">
        <f>'Cuadro Gral'!AX300</f>
        <v>-2.1</v>
      </c>
      <c r="Y300" s="263">
        <f>'Cuadro Gral'!AY300</f>
        <v>-1.9</v>
      </c>
      <c r="Z300" s="13">
        <f>'Cuadro Gral'!AZ300</f>
        <v>-2</v>
      </c>
      <c r="AA300" s="263">
        <f>'Cuadro Gral'!BA300</f>
        <v>-3.4</v>
      </c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</row>
    <row r="301" spans="1:45" x14ac:dyDescent="0.25">
      <c r="A301" s="151"/>
      <c r="B301" s="14" t="s">
        <v>80</v>
      </c>
      <c r="C301" s="4" t="str">
        <f>'Cuadro Gral'!AI301</f>
        <v>-</v>
      </c>
      <c r="D301" s="4" t="str">
        <f>'Cuadro Gral'!AJ301</f>
        <v>-</v>
      </c>
      <c r="E301" s="4" t="str">
        <f>'Cuadro Gral'!AK301</f>
        <v>-</v>
      </c>
      <c r="F301" s="4" t="str">
        <f>'Cuadro Gral'!AL301</f>
        <v>-</v>
      </c>
      <c r="G301" s="4" t="str">
        <f>'Cuadro Gral'!AM301</f>
        <v>-</v>
      </c>
      <c r="H301" s="4" t="str">
        <f>'Cuadro Gral'!AN301</f>
        <v>-</v>
      </c>
      <c r="I301" s="4" t="str">
        <f>'Cuadro Gral'!AO301</f>
        <v>-</v>
      </c>
      <c r="J301" s="89"/>
      <c r="K301" s="14" t="s">
        <v>80</v>
      </c>
      <c r="L301" s="4" t="str">
        <f>'Cuadro Gral'!AO301</f>
        <v>-</v>
      </c>
      <c r="M301" s="4" t="str">
        <f>'Cuadro Gral'!AP301</f>
        <v>-</v>
      </c>
      <c r="N301" s="4" t="str">
        <f>'Cuadro Gral'!AQ301</f>
        <v>-</v>
      </c>
      <c r="O301" s="4" t="str">
        <f>'Cuadro Gral'!AR301</f>
        <v>-</v>
      </c>
      <c r="P301" s="4" t="str">
        <f>'Cuadro Gral'!AS301</f>
        <v>-</v>
      </c>
      <c r="Q301" s="4" t="str">
        <f>'Cuadro Gral'!AT301</f>
        <v>-</v>
      </c>
      <c r="R301" s="4" t="str">
        <f>'Cuadro Gral'!AU301</f>
        <v>-</v>
      </c>
      <c r="S301" s="30"/>
      <c r="T301" s="14" t="s">
        <v>80</v>
      </c>
      <c r="U301" s="4" t="str">
        <f>'Cuadro Gral'!AU301</f>
        <v>-</v>
      </c>
      <c r="V301" s="263">
        <f>'Cuadro Gral'!AV301</f>
        <v>25.5</v>
      </c>
      <c r="W301" s="263">
        <f>'Cuadro Gral'!AW301</f>
        <v>23.299999999999997</v>
      </c>
      <c r="X301" s="263">
        <f>'Cuadro Gral'!AX301</f>
        <v>24.299999999999997</v>
      </c>
      <c r="Y301" s="263">
        <f>'Cuadro Gral'!AY301</f>
        <v>22.700000000000003</v>
      </c>
      <c r="Z301" s="263">
        <f>'Cuadro Gral'!AZ301</f>
        <v>24.1</v>
      </c>
      <c r="AA301" s="263">
        <f>'Cuadro Gral'!BA301</f>
        <v>21.200000000000003</v>
      </c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</row>
    <row r="302" spans="1:45" x14ac:dyDescent="0.25">
      <c r="A302" s="151"/>
      <c r="B302" s="14" t="s">
        <v>81</v>
      </c>
      <c r="C302" s="4" t="str">
        <f>'Cuadro Gral'!AI302</f>
        <v>-</v>
      </c>
      <c r="D302" s="4" t="str">
        <f>'Cuadro Gral'!AJ302</f>
        <v>-</v>
      </c>
      <c r="E302" s="4" t="str">
        <f>'Cuadro Gral'!AK302</f>
        <v>-</v>
      </c>
      <c r="F302" s="4" t="str">
        <f>'Cuadro Gral'!AL302</f>
        <v>-</v>
      </c>
      <c r="G302" s="4" t="str">
        <f>'Cuadro Gral'!AM302</f>
        <v>-</v>
      </c>
      <c r="H302" s="4" t="str">
        <f>'Cuadro Gral'!AN302</f>
        <v>-</v>
      </c>
      <c r="I302" s="4" t="str">
        <f>'Cuadro Gral'!AO302</f>
        <v>-</v>
      </c>
      <c r="J302" s="89"/>
      <c r="K302" s="14" t="s">
        <v>81</v>
      </c>
      <c r="L302" s="4" t="str">
        <f>'Cuadro Gral'!AO302</f>
        <v>-</v>
      </c>
      <c r="M302" s="4" t="str">
        <f>'Cuadro Gral'!AP302</f>
        <v>-</v>
      </c>
      <c r="N302" s="4" t="str">
        <f>'Cuadro Gral'!AQ302</f>
        <v>-</v>
      </c>
      <c r="O302" s="4" t="str">
        <f>'Cuadro Gral'!AR302</f>
        <v>-</v>
      </c>
      <c r="P302" s="4" t="str">
        <f>'Cuadro Gral'!AS302</f>
        <v>-</v>
      </c>
      <c r="Q302" s="4" t="str">
        <f>'Cuadro Gral'!AT302</f>
        <v>-</v>
      </c>
      <c r="R302" s="4" t="str">
        <f>'Cuadro Gral'!AU302</f>
        <v>-</v>
      </c>
      <c r="S302" s="30"/>
      <c r="T302" s="14" t="s">
        <v>81</v>
      </c>
      <c r="U302" s="4" t="str">
        <f>'Cuadro Gral'!AU302</f>
        <v>-</v>
      </c>
      <c r="V302" s="263">
        <f>'Cuadro Gral'!AV302</f>
        <v>26.3</v>
      </c>
      <c r="W302" s="263">
        <f>'Cuadro Gral'!AW302</f>
        <v>24.4</v>
      </c>
      <c r="X302" s="263">
        <f>'Cuadro Gral'!AX302</f>
        <v>26.4</v>
      </c>
      <c r="Y302" s="263">
        <f>'Cuadro Gral'!AY302</f>
        <v>24.6</v>
      </c>
      <c r="Z302" s="263">
        <f>'Cuadro Gral'!AZ302</f>
        <v>26.1</v>
      </c>
      <c r="AA302" s="263">
        <f>'Cuadro Gral'!BA302</f>
        <v>24.6</v>
      </c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</row>
    <row r="303" spans="1:45" x14ac:dyDescent="0.25">
      <c r="A303" s="288"/>
      <c r="B303" s="40" t="s">
        <v>14</v>
      </c>
      <c r="C303" s="4"/>
      <c r="D303" s="4"/>
      <c r="E303" s="4"/>
      <c r="F303" s="4"/>
      <c r="G303" s="4"/>
      <c r="H303" s="4"/>
      <c r="I303" s="4"/>
      <c r="J303" s="89"/>
      <c r="K303" s="40" t="s">
        <v>14</v>
      </c>
      <c r="L303" s="4"/>
      <c r="M303" s="4"/>
      <c r="N303" s="4"/>
      <c r="O303" s="4"/>
      <c r="P303" s="4"/>
      <c r="Q303" s="4"/>
      <c r="R303" s="4"/>
      <c r="S303" s="30"/>
      <c r="T303" s="40" t="s">
        <v>14</v>
      </c>
      <c r="U303" s="263"/>
      <c r="V303" s="263"/>
      <c r="W303" s="263"/>
      <c r="X303" s="263"/>
      <c r="Y303" s="263"/>
      <c r="Z303" s="263"/>
      <c r="AA303" s="263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</row>
    <row r="304" spans="1:45" x14ac:dyDescent="0.25">
      <c r="A304" s="288"/>
      <c r="B304" s="31" t="s">
        <v>84</v>
      </c>
      <c r="C304" s="266">
        <f>'Cuadro Gral'!AI304</f>
        <v>444.03833494675712</v>
      </c>
      <c r="D304" s="266">
        <f>'Cuadro Gral'!AJ304</f>
        <v>786.07318489835438</v>
      </c>
      <c r="E304" s="266">
        <f>'Cuadro Gral'!AK304</f>
        <v>814.62626840074336</v>
      </c>
      <c r="F304" s="266">
        <f>'Cuadro Gral'!AL304</f>
        <v>740.02160000000003</v>
      </c>
      <c r="G304" s="266">
        <f>'Cuadro Gral'!AM304</f>
        <v>707.17920000000004</v>
      </c>
      <c r="H304" s="266">
        <f>'Cuadro Gral'!AN304</f>
        <v>676.77199999999993</v>
      </c>
      <c r="I304" s="266">
        <f>'Cuadro Gral'!AO304</f>
        <v>602.70000000000005</v>
      </c>
      <c r="J304" s="310"/>
      <c r="K304" s="31" t="s">
        <v>84</v>
      </c>
      <c r="L304" s="275">
        <f>'Cuadro Gral'!AO304</f>
        <v>602.70000000000005</v>
      </c>
      <c r="M304" s="275">
        <f>'Cuadro Gral'!AP304</f>
        <v>649.1</v>
      </c>
      <c r="N304" s="275">
        <f>'Cuadro Gral'!AQ304</f>
        <v>813.3</v>
      </c>
      <c r="O304" s="275">
        <f>'Cuadro Gral'!AR304</f>
        <v>983.3</v>
      </c>
      <c r="P304" s="275">
        <f>'Cuadro Gral'!AS304</f>
        <v>1126.5</v>
      </c>
      <c r="Q304" s="275">
        <f>'Cuadro Gral'!AT304</f>
        <v>1315.4</v>
      </c>
      <c r="R304" s="275">
        <f>'Cuadro Gral'!AU304</f>
        <v>1723.5</v>
      </c>
      <c r="S304" s="138"/>
      <c r="T304" s="31" t="s">
        <v>84</v>
      </c>
      <c r="U304" s="275">
        <f>'Cuadro Gral'!AU304</f>
        <v>1723.5</v>
      </c>
      <c r="V304" s="275">
        <f>'Cuadro Gral'!AV304</f>
        <v>1771</v>
      </c>
      <c r="W304" s="275">
        <f>'Cuadro Gral'!AW304</f>
        <v>1891.8</v>
      </c>
      <c r="X304" s="275">
        <f>'Cuadro Gral'!AX304</f>
        <v>2176.1</v>
      </c>
      <c r="Y304" s="275">
        <f>'Cuadro Gral'!AY304</f>
        <v>2483.3000000000002</v>
      </c>
      <c r="Z304" s="275">
        <f>'Cuadro Gral'!AZ304</f>
        <v>2914.8</v>
      </c>
      <c r="AA304" s="275">
        <f>'Cuadro Gral'!BA304</f>
        <v>3259.9</v>
      </c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</row>
    <row r="305" spans="1:45" x14ac:dyDescent="0.25">
      <c r="A305" s="288"/>
      <c r="B305" s="26" t="s">
        <v>15</v>
      </c>
      <c r="C305" s="13">
        <f>'Cuadro Gral'!AI305</f>
        <v>6.2669978522125485</v>
      </c>
      <c r="D305" s="13">
        <f>'Cuadro Gral'!AJ305</f>
        <v>11.154523275748385</v>
      </c>
      <c r="E305" s="13">
        <f>'Cuadro Gral'!AK305</f>
        <v>12.848815191516987</v>
      </c>
      <c r="F305" s="13">
        <f>'Cuadro Gral'!AL305</f>
        <v>10.272028694213409</v>
      </c>
      <c r="G305" s="13">
        <f>'Cuadro Gral'!AM305</f>
        <v>8.588942868247182</v>
      </c>
      <c r="H305" s="13">
        <f>'Cuadro Gral'!AN305</f>
        <v>7.1567010134849323</v>
      </c>
      <c r="I305" s="13">
        <f>'Cuadro Gral'!AO305</f>
        <v>5.73445123575664</v>
      </c>
      <c r="J305" s="94"/>
      <c r="K305" s="26" t="s">
        <v>15</v>
      </c>
      <c r="L305" s="13">
        <f>'Cuadro Gral'!AO305</f>
        <v>5.73445123575664</v>
      </c>
      <c r="M305" s="13">
        <f>'Cuadro Gral'!AP305</f>
        <v>5.7637527349188762</v>
      </c>
      <c r="N305" s="13">
        <f>'Cuadro Gral'!AQ305</f>
        <v>6.3657226226182351</v>
      </c>
      <c r="O305" s="13">
        <f>'Cuadro Gral'!AR305</f>
        <v>7.0950899351174117</v>
      </c>
      <c r="P305" s="13">
        <f>'Cuadro Gral'!AS305</f>
        <v>7.5389092038269423</v>
      </c>
      <c r="Q305" s="13">
        <f>'Cuadro Gral'!AT305</f>
        <v>7.9068727398630454</v>
      </c>
      <c r="R305" s="13">
        <f>'Cuadro Gral'!AU305</f>
        <v>8.7754225033706579</v>
      </c>
      <c r="S305" s="138"/>
      <c r="T305" s="26" t="s">
        <v>15</v>
      </c>
      <c r="U305" s="13">
        <f>'Cuadro Gral'!AU305</f>
        <v>8.7754225033706579</v>
      </c>
      <c r="V305" s="90">
        <f>'Cuadro Gral'!AV305</f>
        <v>8.2781766509610364</v>
      </c>
      <c r="W305" s="90">
        <f>'Cuadro Gral'!AW305</f>
        <v>7.9568702135964147</v>
      </c>
      <c r="X305" s="90">
        <f>'Cuadro Gral'!AX305</f>
        <v>8.3689716175678797</v>
      </c>
      <c r="Y305" s="90">
        <f>'Cuadro Gral'!AY305</f>
        <v>8.6259719111427291</v>
      </c>
      <c r="Z305" s="90">
        <f>'Cuadro Gral'!AZ305</f>
        <v>9.1592172872527637</v>
      </c>
      <c r="AA305" s="90">
        <f>'Cuadro Gral'!BA305</f>
        <v>9.1714494710781018</v>
      </c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</row>
    <row r="306" spans="1:45" x14ac:dyDescent="0.25">
      <c r="A306" s="288"/>
      <c r="B306" s="26" t="s">
        <v>83</v>
      </c>
      <c r="C306" s="46" t="str">
        <f>'Cuadro Gral'!AI306</f>
        <v>-</v>
      </c>
      <c r="D306" s="46" t="str">
        <f>'Cuadro Gral'!AJ306</f>
        <v>-</v>
      </c>
      <c r="E306" s="46" t="str">
        <f>'Cuadro Gral'!AK306</f>
        <v>-</v>
      </c>
      <c r="F306" s="46" t="str">
        <f>'Cuadro Gral'!AL306</f>
        <v>-</v>
      </c>
      <c r="G306" s="46" t="str">
        <f>'Cuadro Gral'!AM306</f>
        <v>-</v>
      </c>
      <c r="H306" s="46" t="str">
        <f>'Cuadro Gral'!AN306</f>
        <v>-</v>
      </c>
      <c r="I306" s="46" t="str">
        <f>'Cuadro Gral'!AO306</f>
        <v>-</v>
      </c>
      <c r="J306" s="72"/>
      <c r="K306" s="26" t="s">
        <v>83</v>
      </c>
      <c r="L306" s="46" t="str">
        <f>'Cuadro Gral'!AO306</f>
        <v>-</v>
      </c>
      <c r="M306" s="46" t="str">
        <f>'Cuadro Gral'!AP306</f>
        <v>-</v>
      </c>
      <c r="N306" s="46" t="str">
        <f>'Cuadro Gral'!AQ306</f>
        <v>-</v>
      </c>
      <c r="O306" s="46" t="str">
        <f>'Cuadro Gral'!AR306</f>
        <v>-</v>
      </c>
      <c r="P306" s="46" t="str">
        <f>'Cuadro Gral'!AS306</f>
        <v>-</v>
      </c>
      <c r="Q306" s="46" t="str">
        <f>'Cuadro Gral'!AT306</f>
        <v>-</v>
      </c>
      <c r="R306" s="46" t="str">
        <f>'Cuadro Gral'!AU306</f>
        <v>-</v>
      </c>
      <c r="S306" s="32"/>
      <c r="T306" s="26" t="s">
        <v>83</v>
      </c>
      <c r="U306" s="4" t="str">
        <f>'Cuadro Gral'!AU306</f>
        <v>-</v>
      </c>
      <c r="V306" s="266">
        <f>'Cuadro Gral'!AV306</f>
        <v>369.40000000000009</v>
      </c>
      <c r="W306" s="266">
        <f>'Cuadro Gral'!AW306</f>
        <v>451.20000000000005</v>
      </c>
      <c r="X306" s="266">
        <f>'Cuadro Gral'!AX306</f>
        <v>628.09999999999991</v>
      </c>
      <c r="Y306" s="266">
        <f>'Cuadro Gral'!AY306</f>
        <v>691</v>
      </c>
      <c r="Z306" s="266">
        <f>'Cuadro Gral'!AZ306</f>
        <v>863.19999999999982</v>
      </c>
      <c r="AA306" s="266">
        <f>'Cuadro Gral'!BA306</f>
        <v>1002.7999999999997</v>
      </c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</row>
    <row r="307" spans="1:45" x14ac:dyDescent="0.25">
      <c r="A307" s="288"/>
      <c r="B307" s="41" t="s">
        <v>15</v>
      </c>
      <c r="C307" s="91" t="str">
        <f>'Cuadro Gral'!AI307</f>
        <v>-</v>
      </c>
      <c r="D307" s="91" t="str">
        <f>'Cuadro Gral'!AJ307</f>
        <v>-</v>
      </c>
      <c r="E307" s="91" t="str">
        <f>'Cuadro Gral'!AK307</f>
        <v>-</v>
      </c>
      <c r="F307" s="91" t="str">
        <f>'Cuadro Gral'!AL307</f>
        <v>-</v>
      </c>
      <c r="G307" s="91" t="str">
        <f>'Cuadro Gral'!AM307</f>
        <v>-</v>
      </c>
      <c r="H307" s="91" t="str">
        <f>'Cuadro Gral'!AN307</f>
        <v>-</v>
      </c>
      <c r="I307" s="91" t="str">
        <f>'Cuadro Gral'!AO307</f>
        <v>-</v>
      </c>
      <c r="J307" s="72"/>
      <c r="K307" s="41" t="s">
        <v>15</v>
      </c>
      <c r="L307" s="91" t="str">
        <f>'Cuadro Gral'!AO307</f>
        <v>-</v>
      </c>
      <c r="M307" s="91" t="str">
        <f>'Cuadro Gral'!AP307</f>
        <v>-</v>
      </c>
      <c r="N307" s="91" t="str">
        <f>'Cuadro Gral'!AQ307</f>
        <v>-</v>
      </c>
      <c r="O307" s="91" t="str">
        <f>'Cuadro Gral'!AR307</f>
        <v>-</v>
      </c>
      <c r="P307" s="91" t="str">
        <f>'Cuadro Gral'!AS307</f>
        <v>-</v>
      </c>
      <c r="Q307" s="91" t="str">
        <f>'Cuadro Gral'!AT307</f>
        <v>-</v>
      </c>
      <c r="R307" s="91" t="str">
        <f>'Cuadro Gral'!AU307</f>
        <v>-</v>
      </c>
      <c r="S307" s="32"/>
      <c r="T307" s="41" t="s">
        <v>15</v>
      </c>
      <c r="U307" s="203" t="str">
        <f>'Cuadro Gral'!AU307</f>
        <v>-</v>
      </c>
      <c r="V307" s="325">
        <f>'Cuadro Gral'!AV307</f>
        <v>1.7266846159599138</v>
      </c>
      <c r="W307" s="325">
        <f>'Cuadro Gral'!AW307</f>
        <v>1.897737520020458</v>
      </c>
      <c r="X307" s="325">
        <f>'Cuadro Gral'!AX307</f>
        <v>2.4155834166602568</v>
      </c>
      <c r="Y307" s="325">
        <f>'Cuadro Gral'!AY307</f>
        <v>2.4002523217491345</v>
      </c>
      <c r="Z307" s="325">
        <f>'Cuadro Gral'!AZ307</f>
        <v>2.7124455751189047</v>
      </c>
      <c r="AA307" s="325">
        <f>'Cuadro Gral'!BA307</f>
        <v>2.8212919198739583</v>
      </c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</row>
    <row r="308" spans="1:45" ht="15.75" customHeight="1" x14ac:dyDescent="0.25">
      <c r="A308" s="288"/>
      <c r="B308" s="251"/>
      <c r="C308" s="251"/>
      <c r="D308" s="251"/>
      <c r="E308" s="251"/>
      <c r="F308" s="251"/>
      <c r="G308" s="251"/>
      <c r="H308" s="251"/>
      <c r="I308" s="251"/>
      <c r="J308" s="287"/>
      <c r="K308" s="283"/>
      <c r="L308" s="327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251"/>
      <c r="AA308" s="251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</row>
    <row r="309" spans="1:45" ht="15.75" customHeight="1" x14ac:dyDescent="0.25">
      <c r="A309" s="288"/>
      <c r="B309" s="36" t="s">
        <v>283</v>
      </c>
      <c r="C309" s="251"/>
      <c r="D309" s="251"/>
      <c r="E309" s="251"/>
      <c r="F309" s="251"/>
      <c r="G309" s="251"/>
      <c r="H309" s="251"/>
      <c r="I309" s="251"/>
      <c r="J309" s="287"/>
      <c r="K309" s="36" t="s">
        <v>283</v>
      </c>
      <c r="L309" s="36"/>
      <c r="M309" s="251"/>
      <c r="N309" s="251"/>
      <c r="O309" s="251"/>
      <c r="P309" s="251"/>
      <c r="Q309" s="251"/>
      <c r="R309" s="251"/>
      <c r="S309" s="251"/>
      <c r="T309" s="36" t="s">
        <v>283</v>
      </c>
      <c r="U309" s="251"/>
      <c r="V309" s="251"/>
      <c r="W309" s="251"/>
      <c r="X309" s="251"/>
      <c r="Y309" s="251"/>
      <c r="Z309" s="251"/>
      <c r="AA309" s="251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</row>
    <row r="310" spans="1:45" ht="15.75" customHeight="1" x14ac:dyDescent="0.25">
      <c r="A310" s="288"/>
      <c r="B310" s="9"/>
      <c r="C310" s="10">
        <v>1952</v>
      </c>
      <c r="D310" s="10">
        <v>1953</v>
      </c>
      <c r="E310" s="10">
        <v>1954</v>
      </c>
      <c r="F310" s="10">
        <v>1955</v>
      </c>
      <c r="G310" s="10">
        <v>1956</v>
      </c>
      <c r="H310" s="10">
        <v>1957</v>
      </c>
      <c r="I310" s="10">
        <v>1958</v>
      </c>
      <c r="J310" s="156"/>
      <c r="K310" s="9"/>
      <c r="L310" s="10">
        <v>1958</v>
      </c>
      <c r="M310" s="10">
        <v>1959</v>
      </c>
      <c r="N310" s="10">
        <v>1960</v>
      </c>
      <c r="O310" s="10">
        <v>1961</v>
      </c>
      <c r="P310" s="10">
        <v>1962</v>
      </c>
      <c r="Q310" s="10">
        <v>1963</v>
      </c>
      <c r="R310" s="10">
        <v>1964</v>
      </c>
      <c r="S310" s="21"/>
      <c r="T310" s="10"/>
      <c r="U310" s="10">
        <v>1964</v>
      </c>
      <c r="V310" s="10">
        <v>1965</v>
      </c>
      <c r="W310" s="10">
        <v>1966</v>
      </c>
      <c r="X310" s="10">
        <v>1967</v>
      </c>
      <c r="Y310" s="10">
        <v>1968</v>
      </c>
      <c r="Z310" s="10">
        <v>1969</v>
      </c>
      <c r="AA310" s="10">
        <v>1970</v>
      </c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</row>
    <row r="311" spans="1:45" ht="15.75" customHeight="1" x14ac:dyDescent="0.25">
      <c r="A311" s="288"/>
      <c r="B311" s="7" t="s">
        <v>234</v>
      </c>
      <c r="C311" s="184">
        <f>'Cuadro Gral'!AI311</f>
        <v>3280</v>
      </c>
      <c r="D311" s="184">
        <f>'Cuadro Gral'!AJ311</f>
        <v>3076</v>
      </c>
      <c r="E311" s="184">
        <f>'Cuadro Gral'!AK311</f>
        <v>4183</v>
      </c>
      <c r="F311" s="184">
        <f>'Cuadro Gral'!AL311</f>
        <v>4408</v>
      </c>
      <c r="G311" s="184">
        <f>'Cuadro Gral'!AM311</f>
        <v>4571</v>
      </c>
      <c r="H311" s="184">
        <f>'Cuadro Gral'!AN311</f>
        <v>5628</v>
      </c>
      <c r="I311" s="184">
        <f>'Cuadro Gral'!AO311</f>
        <v>6190</v>
      </c>
      <c r="J311" s="311"/>
      <c r="K311" s="7" t="s">
        <v>234</v>
      </c>
      <c r="L311" s="184">
        <f>'Cuadro Gral'!AO311</f>
        <v>6190</v>
      </c>
      <c r="M311" s="184">
        <f>'Cuadro Gral'!AP311</f>
        <v>6532</v>
      </c>
      <c r="N311" s="184">
        <f>'Cuadro Gral'!AQ311</f>
        <v>8376</v>
      </c>
      <c r="O311" s="184">
        <f>'Cuadro Gral'!AR311</f>
        <v>10372</v>
      </c>
      <c r="P311" s="184">
        <f>'Cuadro Gral'!AS311</f>
        <v>10823</v>
      </c>
      <c r="Q311" s="184">
        <f>'Cuadro Gral'!AT311</f>
        <v>13821</v>
      </c>
      <c r="R311" s="184">
        <f>'Cuadro Gral'!AU311</f>
        <v>17436</v>
      </c>
      <c r="S311" s="184"/>
      <c r="T311" s="7" t="s">
        <v>234</v>
      </c>
      <c r="U311" s="184">
        <f>'Cuadro Gral'!AU311</f>
        <v>17436</v>
      </c>
      <c r="V311" s="184">
        <f>'Cuadro Gral'!AV311</f>
        <v>13049</v>
      </c>
      <c r="W311" s="184">
        <f>'Cuadro Gral'!AW311</f>
        <v>15475</v>
      </c>
      <c r="X311" s="184">
        <f>'Cuadro Gral'!AX311</f>
        <v>21057</v>
      </c>
      <c r="Y311" s="184">
        <f>'Cuadro Gral'!AY311</f>
        <v>23314</v>
      </c>
      <c r="Z311" s="184">
        <f>'Cuadro Gral'!AZ311</f>
        <v>26339</v>
      </c>
      <c r="AA311" s="184">
        <f>'Cuadro Gral'!BA311</f>
        <v>29205</v>
      </c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</row>
    <row r="312" spans="1:45" ht="15.75" customHeight="1" x14ac:dyDescent="0.25">
      <c r="A312" s="288"/>
      <c r="B312" s="164" t="s">
        <v>235</v>
      </c>
      <c r="C312" s="184">
        <f>'Cuadro Gral'!AI312</f>
        <v>562</v>
      </c>
      <c r="D312" s="184">
        <f>'Cuadro Gral'!AJ312</f>
        <v>564</v>
      </c>
      <c r="E312" s="184">
        <f>'Cuadro Gral'!AK312</f>
        <v>628</v>
      </c>
      <c r="F312" s="184">
        <f>'Cuadro Gral'!AL312</f>
        <v>607</v>
      </c>
      <c r="G312" s="184">
        <f>'Cuadro Gral'!AM312</f>
        <v>696</v>
      </c>
      <c r="H312" s="184">
        <f>'Cuadro Gral'!AN312</f>
        <v>691</v>
      </c>
      <c r="I312" s="184">
        <f>'Cuadro Gral'!AO312</f>
        <v>700</v>
      </c>
      <c r="J312" s="311"/>
      <c r="K312" s="164" t="s">
        <v>235</v>
      </c>
      <c r="L312" s="184">
        <f>'Cuadro Gral'!AO312</f>
        <v>700</v>
      </c>
      <c r="M312" s="184">
        <f>'Cuadro Gral'!AP312</f>
        <v>861</v>
      </c>
      <c r="N312" s="184">
        <f>'Cuadro Gral'!AQ312</f>
        <v>675</v>
      </c>
      <c r="O312" s="184">
        <f>'Cuadro Gral'!AR312</f>
        <v>959</v>
      </c>
      <c r="P312" s="184">
        <f>'Cuadro Gral'!AS312</f>
        <v>858</v>
      </c>
      <c r="Q312" s="184">
        <f>'Cuadro Gral'!AT312</f>
        <v>1421</v>
      </c>
      <c r="R312" s="184">
        <f>'Cuadro Gral'!AU312</f>
        <v>2368</v>
      </c>
      <c r="S312" s="184"/>
      <c r="T312" s="164" t="s">
        <v>235</v>
      </c>
      <c r="U312" s="184">
        <f>'Cuadro Gral'!AU312</f>
        <v>2368</v>
      </c>
      <c r="V312" s="184">
        <f>'Cuadro Gral'!AV312</f>
        <v>1124</v>
      </c>
      <c r="W312" s="184">
        <f>'Cuadro Gral'!AW312</f>
        <v>1267</v>
      </c>
      <c r="X312" s="184">
        <f>'Cuadro Gral'!AX312</f>
        <v>2405</v>
      </c>
      <c r="Y312" s="184">
        <f>'Cuadro Gral'!AY312</f>
        <v>2461</v>
      </c>
      <c r="Z312" s="184">
        <f>'Cuadro Gral'!AZ312</f>
        <v>2897</v>
      </c>
      <c r="AA312" s="184">
        <f>'Cuadro Gral'!BA312</f>
        <v>3921</v>
      </c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</row>
    <row r="313" spans="1:45" ht="15.75" customHeight="1" x14ac:dyDescent="0.25">
      <c r="A313" s="288"/>
      <c r="B313" s="164" t="s">
        <v>236</v>
      </c>
      <c r="C313" s="184">
        <f>'Cuadro Gral'!AI313</f>
        <v>697</v>
      </c>
      <c r="D313" s="184">
        <f>'Cuadro Gral'!AJ313</f>
        <v>825</v>
      </c>
      <c r="E313" s="184">
        <f>'Cuadro Gral'!AK313</f>
        <v>1379</v>
      </c>
      <c r="F313" s="184">
        <f>'Cuadro Gral'!AL313</f>
        <v>1746</v>
      </c>
      <c r="G313" s="184">
        <f>'Cuadro Gral'!AM313</f>
        <v>1446</v>
      </c>
      <c r="H313" s="184">
        <f>'Cuadro Gral'!AN313</f>
        <v>1900</v>
      </c>
      <c r="I313" s="184">
        <f>'Cuadro Gral'!AO313</f>
        <v>2375</v>
      </c>
      <c r="J313" s="311"/>
      <c r="K313" s="164" t="s">
        <v>236</v>
      </c>
      <c r="L313" s="184">
        <f>'Cuadro Gral'!AO313</f>
        <v>2375</v>
      </c>
      <c r="M313" s="184">
        <f>'Cuadro Gral'!AP313</f>
        <v>2313</v>
      </c>
      <c r="N313" s="184">
        <f>'Cuadro Gral'!AQ313</f>
        <v>3133</v>
      </c>
      <c r="O313" s="184">
        <f>'Cuadro Gral'!AR313</f>
        <v>4908</v>
      </c>
      <c r="P313" s="184">
        <f>'Cuadro Gral'!AS313</f>
        <v>4610</v>
      </c>
      <c r="Q313" s="184">
        <f>'Cuadro Gral'!AT313</f>
        <v>4842</v>
      </c>
      <c r="R313" s="184">
        <f>'Cuadro Gral'!AU313</f>
        <v>5447</v>
      </c>
      <c r="S313" s="184"/>
      <c r="T313" s="164" t="s">
        <v>236</v>
      </c>
      <c r="U313" s="184">
        <f>'Cuadro Gral'!AU313</f>
        <v>5447</v>
      </c>
      <c r="V313" s="184">
        <f>'Cuadro Gral'!AV313</f>
        <v>5779</v>
      </c>
      <c r="W313" s="184">
        <f>'Cuadro Gral'!AW313</f>
        <v>7719</v>
      </c>
      <c r="X313" s="184">
        <f>'Cuadro Gral'!AX313</f>
        <v>8520</v>
      </c>
      <c r="Y313" s="184">
        <f>'Cuadro Gral'!AY313</f>
        <v>8749</v>
      </c>
      <c r="Z313" s="184">
        <f>'Cuadro Gral'!AZ313</f>
        <v>9593</v>
      </c>
      <c r="AA313" s="184">
        <f>'Cuadro Gral'!BA313</f>
        <v>11097</v>
      </c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</row>
    <row r="314" spans="1:45" ht="15.75" customHeight="1" x14ac:dyDescent="0.25">
      <c r="A314" s="288"/>
      <c r="B314" s="233" t="s">
        <v>237</v>
      </c>
      <c r="C314" s="184">
        <f>'Cuadro Gral'!AI314</f>
        <v>1378</v>
      </c>
      <c r="D314" s="184">
        <f>'Cuadro Gral'!AJ314</f>
        <v>1281</v>
      </c>
      <c r="E314" s="184">
        <f>'Cuadro Gral'!AK314</f>
        <v>1474</v>
      </c>
      <c r="F314" s="184">
        <f>'Cuadro Gral'!AL314</f>
        <v>1414</v>
      </c>
      <c r="G314" s="184">
        <f>'Cuadro Gral'!AM314</f>
        <v>1546</v>
      </c>
      <c r="H314" s="184">
        <f>'Cuadro Gral'!AN314</f>
        <v>1855</v>
      </c>
      <c r="I314" s="184">
        <f>'Cuadro Gral'!AO314</f>
        <v>2092</v>
      </c>
      <c r="J314" s="311"/>
      <c r="K314" s="233" t="s">
        <v>237</v>
      </c>
      <c r="L314" s="184">
        <f>'Cuadro Gral'!AO314</f>
        <v>2092</v>
      </c>
      <c r="M314" s="184">
        <f>'Cuadro Gral'!AP314</f>
        <v>2377</v>
      </c>
      <c r="N314" s="184">
        <f>'Cuadro Gral'!AQ314</f>
        <v>2491</v>
      </c>
      <c r="O314" s="184">
        <f>'Cuadro Gral'!AR314</f>
        <v>2494</v>
      </c>
      <c r="P314" s="184">
        <f>'Cuadro Gral'!AS314</f>
        <v>2707</v>
      </c>
      <c r="Q314" s="184">
        <f>'Cuadro Gral'!AT314</f>
        <v>3135</v>
      </c>
      <c r="R314" s="184">
        <f>'Cuadro Gral'!AU314</f>
        <v>3543</v>
      </c>
      <c r="S314" s="184"/>
      <c r="T314" s="233" t="s">
        <v>237</v>
      </c>
      <c r="U314" s="184">
        <f>'Cuadro Gral'!AU314</f>
        <v>3543</v>
      </c>
      <c r="V314" s="184">
        <f>'Cuadro Gral'!AV314</f>
        <v>3409</v>
      </c>
      <c r="W314" s="184">
        <f>'Cuadro Gral'!AW314</f>
        <v>2902</v>
      </c>
      <c r="X314" s="184">
        <f>'Cuadro Gral'!AX314</f>
        <v>4902</v>
      </c>
      <c r="Y314" s="184">
        <f>'Cuadro Gral'!AY314</f>
        <v>5461</v>
      </c>
      <c r="Z314" s="184">
        <f>'Cuadro Gral'!AZ314</f>
        <v>5841</v>
      </c>
      <c r="AA314" s="184">
        <f>'Cuadro Gral'!BA314</f>
        <v>5525</v>
      </c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</row>
    <row r="315" spans="1:45" ht="15.75" customHeight="1" x14ac:dyDescent="0.25">
      <c r="A315" s="288"/>
      <c r="B315" s="164" t="s">
        <v>238</v>
      </c>
      <c r="C315" s="184">
        <f>'Cuadro Gral'!AI315</f>
        <v>600</v>
      </c>
      <c r="D315" s="184">
        <f>'Cuadro Gral'!AJ315</f>
        <v>257</v>
      </c>
      <c r="E315" s="184">
        <f>'Cuadro Gral'!AK315</f>
        <v>391</v>
      </c>
      <c r="F315" s="184">
        <f>'Cuadro Gral'!AL315</f>
        <v>597</v>
      </c>
      <c r="G315" s="184">
        <f>'Cuadro Gral'!AM315</f>
        <v>856</v>
      </c>
      <c r="H315" s="184">
        <f>'Cuadro Gral'!AN315</f>
        <v>1058</v>
      </c>
      <c r="I315" s="184">
        <f>'Cuadro Gral'!AO315</f>
        <v>876</v>
      </c>
      <c r="J315" s="311"/>
      <c r="K315" s="164" t="s">
        <v>238</v>
      </c>
      <c r="L315" s="184">
        <f>'Cuadro Gral'!AO315</f>
        <v>876</v>
      </c>
      <c r="M315" s="184">
        <f>'Cuadro Gral'!AP315</f>
        <v>863</v>
      </c>
      <c r="N315" s="184">
        <f>'Cuadro Gral'!AQ315</f>
        <v>1885</v>
      </c>
      <c r="O315" s="184">
        <f>'Cuadro Gral'!AR315</f>
        <v>1756</v>
      </c>
      <c r="P315" s="184">
        <f>'Cuadro Gral'!AS315</f>
        <v>2272</v>
      </c>
      <c r="Q315" s="184">
        <f>'Cuadro Gral'!AT315</f>
        <v>3982</v>
      </c>
      <c r="R315" s="184">
        <f>'Cuadro Gral'!AU315</f>
        <v>5553</v>
      </c>
      <c r="S315" s="184"/>
      <c r="T315" s="164" t="s">
        <v>238</v>
      </c>
      <c r="U315" s="184">
        <f>'Cuadro Gral'!AU315</f>
        <v>5553</v>
      </c>
      <c r="V315" s="184">
        <f>'Cuadro Gral'!AV315</f>
        <v>2413</v>
      </c>
      <c r="W315" s="184">
        <f>'Cuadro Gral'!AW315</f>
        <v>3424</v>
      </c>
      <c r="X315" s="184">
        <f>'Cuadro Gral'!AX315</f>
        <v>4769</v>
      </c>
      <c r="Y315" s="184">
        <f>'Cuadro Gral'!AY315</f>
        <v>6199</v>
      </c>
      <c r="Z315" s="184">
        <f>'Cuadro Gral'!AZ315</f>
        <v>7365</v>
      </c>
      <c r="AA315" s="184">
        <f>'Cuadro Gral'!BA315</f>
        <v>8196</v>
      </c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</row>
    <row r="316" spans="1:45" ht="15.75" customHeight="1" x14ac:dyDescent="0.25">
      <c r="A316" s="288"/>
      <c r="B316" s="164" t="s">
        <v>239</v>
      </c>
      <c r="C316" s="184">
        <f>'Cuadro Gral'!AI316</f>
        <v>43</v>
      </c>
      <c r="D316" s="184">
        <f>'Cuadro Gral'!AJ316</f>
        <v>149</v>
      </c>
      <c r="E316" s="184">
        <f>'Cuadro Gral'!AK316</f>
        <v>311</v>
      </c>
      <c r="F316" s="184">
        <f>'Cuadro Gral'!AL316</f>
        <v>44</v>
      </c>
      <c r="G316" s="184">
        <f>'Cuadro Gral'!AM316</f>
        <v>27</v>
      </c>
      <c r="H316" s="184">
        <f>'Cuadro Gral'!AN316</f>
        <v>124</v>
      </c>
      <c r="I316" s="184">
        <f>'Cuadro Gral'!AO316</f>
        <v>147</v>
      </c>
      <c r="J316" s="311"/>
      <c r="K316" s="164" t="s">
        <v>239</v>
      </c>
      <c r="L316" s="184">
        <f>'Cuadro Gral'!AO316</f>
        <v>147</v>
      </c>
      <c r="M316" s="184">
        <f>'Cuadro Gral'!AP316</f>
        <v>118</v>
      </c>
      <c r="N316" s="184">
        <f>'Cuadro Gral'!AQ316</f>
        <v>192</v>
      </c>
      <c r="O316" s="184">
        <f>'Cuadro Gral'!AR316</f>
        <v>255</v>
      </c>
      <c r="P316" s="184">
        <f>'Cuadro Gral'!AS316</f>
        <v>376</v>
      </c>
      <c r="Q316" s="184">
        <f>'Cuadro Gral'!AT316</f>
        <v>441</v>
      </c>
      <c r="R316" s="184">
        <f>'Cuadro Gral'!AU316</f>
        <v>525</v>
      </c>
      <c r="S316" s="184"/>
      <c r="T316" s="164" t="s">
        <v>239</v>
      </c>
      <c r="U316" s="184">
        <f>'Cuadro Gral'!AU316</f>
        <v>525</v>
      </c>
      <c r="V316" s="184">
        <f>'Cuadro Gral'!AV316</f>
        <v>324</v>
      </c>
      <c r="W316" s="184">
        <f>'Cuadro Gral'!AW316</f>
        <v>163</v>
      </c>
      <c r="X316" s="184">
        <f>'Cuadro Gral'!AX316</f>
        <v>461</v>
      </c>
      <c r="Y316" s="184">
        <f>'Cuadro Gral'!AY316</f>
        <v>444</v>
      </c>
      <c r="Z316" s="184">
        <f>'Cuadro Gral'!AZ316</f>
        <v>643</v>
      </c>
      <c r="AA316" s="184">
        <f>'Cuadro Gral'!BA316</f>
        <v>466</v>
      </c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</row>
    <row r="317" spans="1:45" ht="15.75" customHeight="1" x14ac:dyDescent="0.25">
      <c r="A317" s="288"/>
      <c r="B317" s="164" t="s">
        <v>240</v>
      </c>
      <c r="C317" s="240" t="str">
        <f>'Cuadro Gral'!AI317</f>
        <v>-</v>
      </c>
      <c r="D317" s="240" t="str">
        <f>'Cuadro Gral'!AJ317</f>
        <v>-</v>
      </c>
      <c r="E317" s="240" t="str">
        <f>'Cuadro Gral'!AK317</f>
        <v>-</v>
      </c>
      <c r="F317" s="240" t="str">
        <f>'Cuadro Gral'!AL317</f>
        <v>-</v>
      </c>
      <c r="G317" s="240" t="str">
        <f>'Cuadro Gral'!AM317</f>
        <v>-</v>
      </c>
      <c r="H317" s="240" t="str">
        <f>'Cuadro Gral'!AN317</f>
        <v>-</v>
      </c>
      <c r="I317" s="240" t="str">
        <f>'Cuadro Gral'!AO317</f>
        <v>-</v>
      </c>
      <c r="J317" s="312"/>
      <c r="K317" s="164" t="s">
        <v>240</v>
      </c>
      <c r="L317" s="240" t="str">
        <f>'Cuadro Gral'!AO317</f>
        <v>-</v>
      </c>
      <c r="M317" s="240" t="str">
        <f>'Cuadro Gral'!AP317</f>
        <v>-</v>
      </c>
      <c r="N317" s="240" t="str">
        <f>'Cuadro Gral'!AQ317</f>
        <v>-</v>
      </c>
      <c r="O317" s="240" t="str">
        <f>'Cuadro Gral'!AR317</f>
        <v>-</v>
      </c>
      <c r="P317" s="240" t="str">
        <f>'Cuadro Gral'!AS317</f>
        <v>-</v>
      </c>
      <c r="Q317" s="240" t="str">
        <f>'Cuadro Gral'!AT317</f>
        <v>-</v>
      </c>
      <c r="R317" s="240" t="str">
        <f>'Cuadro Gral'!AU317</f>
        <v>-</v>
      </c>
      <c r="S317" s="240"/>
      <c r="T317" s="164" t="s">
        <v>240</v>
      </c>
      <c r="U317" s="240" t="str">
        <f>'Cuadro Gral'!AU317</f>
        <v>-</v>
      </c>
      <c r="V317" s="240" t="str">
        <f>'Cuadro Gral'!AV317</f>
        <v>-</v>
      </c>
      <c r="W317" s="240" t="str">
        <f>'Cuadro Gral'!AW317</f>
        <v>-</v>
      </c>
      <c r="X317" s="240" t="str">
        <f>'Cuadro Gral'!AX317</f>
        <v>-</v>
      </c>
      <c r="Y317" s="240" t="str">
        <f>'Cuadro Gral'!AY317</f>
        <v>-</v>
      </c>
      <c r="Z317" s="240" t="str">
        <f>'Cuadro Gral'!AZ317</f>
        <v>-</v>
      </c>
      <c r="AA317" s="240" t="str">
        <f>'Cuadro Gral'!BA317</f>
        <v>-</v>
      </c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</row>
    <row r="318" spans="1:45" ht="15.75" customHeight="1" x14ac:dyDescent="0.25">
      <c r="A318" s="288"/>
      <c r="B318" s="164" t="s">
        <v>241</v>
      </c>
      <c r="C318" s="240" t="str">
        <f>'Cuadro Gral'!AI318</f>
        <v>-</v>
      </c>
      <c r="D318" s="240" t="str">
        <f>'Cuadro Gral'!AJ318</f>
        <v>-</v>
      </c>
      <c r="E318" s="240" t="str">
        <f>'Cuadro Gral'!AK318</f>
        <v>-</v>
      </c>
      <c r="F318" s="240" t="str">
        <f>'Cuadro Gral'!AL318</f>
        <v>-</v>
      </c>
      <c r="G318" s="240" t="str">
        <f>'Cuadro Gral'!AM318</f>
        <v>-</v>
      </c>
      <c r="H318" s="240" t="str">
        <f>'Cuadro Gral'!AN318</f>
        <v>-</v>
      </c>
      <c r="I318" s="240" t="str">
        <f>'Cuadro Gral'!AO318</f>
        <v>-</v>
      </c>
      <c r="J318" s="312"/>
      <c r="K318" s="164" t="s">
        <v>241</v>
      </c>
      <c r="L318" s="240" t="str">
        <f>'Cuadro Gral'!AO318</f>
        <v>-</v>
      </c>
      <c r="M318" s="240" t="str">
        <f>'Cuadro Gral'!AP318</f>
        <v>-</v>
      </c>
      <c r="N318" s="240" t="str">
        <f>'Cuadro Gral'!AQ318</f>
        <v>-</v>
      </c>
      <c r="O318" s="240" t="str">
        <f>'Cuadro Gral'!AR318</f>
        <v>-</v>
      </c>
      <c r="P318" s="240" t="str">
        <f>'Cuadro Gral'!AS318</f>
        <v>-</v>
      </c>
      <c r="Q318" s="240" t="str">
        <f>'Cuadro Gral'!AT318</f>
        <v>-</v>
      </c>
      <c r="R318" s="240" t="str">
        <f>'Cuadro Gral'!AU318</f>
        <v>-</v>
      </c>
      <c r="S318" s="240"/>
      <c r="T318" s="164" t="s">
        <v>241</v>
      </c>
      <c r="U318" s="240" t="str">
        <f>'Cuadro Gral'!AU318</f>
        <v>-</v>
      </c>
      <c r="V318" s="240" t="str">
        <f>'Cuadro Gral'!AV318</f>
        <v>-</v>
      </c>
      <c r="W318" s="240" t="str">
        <f>'Cuadro Gral'!AW318</f>
        <v>-</v>
      </c>
      <c r="X318" s="240" t="str">
        <f>'Cuadro Gral'!AX318</f>
        <v>-</v>
      </c>
      <c r="Y318" s="240" t="str">
        <f>'Cuadro Gral'!AY318</f>
        <v>-</v>
      </c>
      <c r="Z318" s="240" t="str">
        <f>'Cuadro Gral'!AZ318</f>
        <v>-</v>
      </c>
      <c r="AA318" s="240" t="str">
        <f>'Cuadro Gral'!BA318</f>
        <v>-</v>
      </c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</row>
    <row r="319" spans="1:45" ht="15.75" customHeight="1" x14ac:dyDescent="0.25">
      <c r="A319" s="288"/>
      <c r="B319" s="7" t="s">
        <v>244</v>
      </c>
      <c r="C319" s="183">
        <f>'Cuadro Gral'!AI319</f>
        <v>5.377666289574214</v>
      </c>
      <c r="D319" s="183">
        <f>'Cuadro Gral'!AJ319</f>
        <v>5.0705525517605166</v>
      </c>
      <c r="E319" s="183">
        <f>'Cuadro Gral'!AK319</f>
        <v>5.6575957584938319</v>
      </c>
      <c r="F319" s="183">
        <f>'Cuadro Gral'!AL319</f>
        <v>4.8948952283655176</v>
      </c>
      <c r="G319" s="183">
        <f>'Cuadro Gral'!AM319</f>
        <v>4.4413136416634282</v>
      </c>
      <c r="H319" s="183">
        <f>'Cuadro Gral'!AN319</f>
        <v>4.7611796355514953</v>
      </c>
      <c r="I319" s="183">
        <f>'Cuadro Gral'!AO319</f>
        <v>4.7116314118909699</v>
      </c>
      <c r="J319" s="313"/>
      <c r="K319" s="7" t="s">
        <v>244</v>
      </c>
      <c r="L319" s="183">
        <f>'Cuadro Gral'!AO319</f>
        <v>4.7116314118909699</v>
      </c>
      <c r="M319" s="183">
        <f>'Cuadro Gral'!AP319</f>
        <v>4.6401272980422243</v>
      </c>
      <c r="N319" s="183">
        <f>'Cuadro Gral'!AQ319</f>
        <v>5.2447355403467686</v>
      </c>
      <c r="O319" s="183">
        <f>'Cuadro Gral'!AR319</f>
        <v>5.987208201528551</v>
      </c>
      <c r="P319" s="183">
        <f>'Cuadro Gral'!AS319</f>
        <v>5.7944865912485746</v>
      </c>
      <c r="Q319" s="183">
        <f>'Cuadro Gral'!AT319</f>
        <v>6.6462452873740103</v>
      </c>
      <c r="R319" s="183">
        <f>'Cuadro Gral'!AU319</f>
        <v>7.1022113962875917</v>
      </c>
      <c r="S319" s="183"/>
      <c r="T319" s="7" t="s">
        <v>244</v>
      </c>
      <c r="U319" s="183">
        <f>'Cuadro Gral'!AU319</f>
        <v>7.1022113962875917</v>
      </c>
      <c r="V319" s="183">
        <f>'Cuadro Gral'!AV319</f>
        <v>4.8795901578042038</v>
      </c>
      <c r="W319" s="183">
        <f>'Cuadro Gral'!AW319</f>
        <v>5.2070014401270539</v>
      </c>
      <c r="X319" s="183">
        <f>'Cuadro Gral'!AX319</f>
        <v>6.4785785708791632</v>
      </c>
      <c r="Y319" s="183">
        <f>'Cuadro Gral'!AY319</f>
        <v>6.4786665851530323</v>
      </c>
      <c r="Z319" s="183">
        <f>'Cuadro Gral'!AZ319</f>
        <v>6.6212329937958154</v>
      </c>
      <c r="AA319" s="183">
        <f>'Cuadro Gral'!BA319</f>
        <v>6.5732613099257264</v>
      </c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</row>
    <row r="320" spans="1:45" ht="15.75" customHeight="1" x14ac:dyDescent="0.25">
      <c r="A320" s="288"/>
      <c r="B320" s="164" t="s">
        <v>235</v>
      </c>
      <c r="C320" s="183">
        <f>'Cuadro Gral'!AI320</f>
        <v>0.92141721181119141</v>
      </c>
      <c r="D320" s="183">
        <f>'Cuadro Gral'!AJ320</f>
        <v>0.92971119609653186</v>
      </c>
      <c r="E320" s="183">
        <f>'Cuadro Gral'!AK320</f>
        <v>0.84938325037870588</v>
      </c>
      <c r="F320" s="183">
        <f>'Cuadro Gral'!AL320</f>
        <v>0.67404750535795588</v>
      </c>
      <c r="G320" s="183">
        <f>'Cuadro Gral'!AM320</f>
        <v>0.67625340069957252</v>
      </c>
      <c r="H320" s="183">
        <f>'Cuadro Gral'!AN320</f>
        <v>0.58457269512545895</v>
      </c>
      <c r="I320" s="183">
        <f>'Cuadro Gral'!AO320</f>
        <v>0.53281776871141828</v>
      </c>
      <c r="J320" s="313"/>
      <c r="K320" s="164" t="s">
        <v>235</v>
      </c>
      <c r="L320" s="183">
        <f>'Cuadro Gral'!AO320</f>
        <v>0.53281776871141828</v>
      </c>
      <c r="M320" s="183">
        <f>'Cuadro Gral'!AP320</f>
        <v>0.6116273122495951</v>
      </c>
      <c r="N320" s="183">
        <f>'Cuadro Gral'!AQ320</f>
        <v>0.42265956181161285</v>
      </c>
      <c r="O320" s="183">
        <f>'Cuadro Gral'!AR320</f>
        <v>0.55358008727978014</v>
      </c>
      <c r="P320" s="183">
        <f>'Cuadro Gral'!AS320</f>
        <v>0.45936149822519423</v>
      </c>
      <c r="Q320" s="183">
        <f>'Cuadro Gral'!AT320</f>
        <v>0.68333076863891673</v>
      </c>
      <c r="R320" s="183">
        <f>'Cuadro Gral'!AU320</f>
        <v>0.96455818917234559</v>
      </c>
      <c r="S320" s="183"/>
      <c r="T320" s="164" t="s">
        <v>235</v>
      </c>
      <c r="U320" s="183">
        <f>'Cuadro Gral'!AU320</f>
        <v>0.96455818917234559</v>
      </c>
      <c r="V320" s="183">
        <f>'Cuadro Gral'!AV320</f>
        <v>0.42031261685737786</v>
      </c>
      <c r="W320" s="183">
        <f>'Cuadro Gral'!AW320</f>
        <v>0.42631798543721988</v>
      </c>
      <c r="X320" s="183">
        <f>'Cuadro Gral'!AX320</f>
        <v>0.73994308130143838</v>
      </c>
      <c r="Y320" s="183">
        <f>'Cuadro Gral'!AY320</f>
        <v>0.68388086411862459</v>
      </c>
      <c r="Z320" s="183">
        <f>'Cuadro Gral'!AZ320</f>
        <v>0.72826272762923705</v>
      </c>
      <c r="AA320" s="183">
        <f>'Cuadro Gral'!BA320</f>
        <v>0.88251181634031073</v>
      </c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</row>
    <row r="321" spans="1:45" ht="15.75" customHeight="1" x14ac:dyDescent="0.25">
      <c r="A321" s="288"/>
      <c r="B321" s="164" t="s">
        <v>236</v>
      </c>
      <c r="C321" s="183">
        <f>'Cuadro Gral'!AI321</f>
        <v>1.1427540865345203</v>
      </c>
      <c r="D321" s="183">
        <f>'Cuadro Gral'!AJ321</f>
        <v>1.3599498879071608</v>
      </c>
      <c r="E321" s="183">
        <f>'Cuadro Gral'!AK321</f>
        <v>1.8651265959748971</v>
      </c>
      <c r="F321" s="183">
        <f>'Cuadro Gral'!AL321</f>
        <v>1.9388582279324398</v>
      </c>
      <c r="G321" s="183">
        <f>'Cuadro Gral'!AM321</f>
        <v>1.4049747376603188</v>
      </c>
      <c r="H321" s="183">
        <f>'Cuadro Gral'!AN321</f>
        <v>1.6073634164086426</v>
      </c>
      <c r="I321" s="183">
        <f>'Cuadro Gral'!AO321</f>
        <v>1.8077745724137406</v>
      </c>
      <c r="J321" s="313"/>
      <c r="K321" s="164" t="s">
        <v>236</v>
      </c>
      <c r="L321" s="183">
        <f>'Cuadro Gral'!AO321</f>
        <v>1.8077745724137406</v>
      </c>
      <c r="M321" s="183">
        <f>'Cuadro Gral'!AP321</f>
        <v>1.6430824311652885</v>
      </c>
      <c r="N321" s="183">
        <f>'Cuadro Gral'!AQ321</f>
        <v>1.9617665291196784</v>
      </c>
      <c r="O321" s="183">
        <f>'Cuadro Gral'!AR321</f>
        <v>2.8331293726477176</v>
      </c>
      <c r="P321" s="183">
        <f>'Cuadro Gral'!AS321</f>
        <v>2.4681311268276751</v>
      </c>
      <c r="Q321" s="183">
        <f>'Cuadro Gral'!AT321</f>
        <v>2.328421943525429</v>
      </c>
      <c r="R321" s="183">
        <f>'Cuadro Gral'!AU321</f>
        <v>2.2187282332862188</v>
      </c>
      <c r="S321" s="183"/>
      <c r="T321" s="164" t="s">
        <v>236</v>
      </c>
      <c r="U321" s="183">
        <f>'Cuadro Gral'!AU321</f>
        <v>2.2187282332862188</v>
      </c>
      <c r="V321" s="183">
        <f>'Cuadro Gral'!AV321</f>
        <v>2.1610201181661806</v>
      </c>
      <c r="W321" s="183">
        <f>'Cuadro Gral'!AW321</f>
        <v>2.5972758718152331</v>
      </c>
      <c r="X321" s="183">
        <f>'Cuadro Gral'!AX321</f>
        <v>2.6213368202445966</v>
      </c>
      <c r="Y321" s="183">
        <f>'Cuadro Gral'!AY321</f>
        <v>2.4312367656131029</v>
      </c>
      <c r="Z321" s="183">
        <f>'Cuadro Gral'!AZ321</f>
        <v>2.4115375720218402</v>
      </c>
      <c r="AA321" s="183">
        <f>'Cuadro Gral'!BA321</f>
        <v>2.4976367319378796</v>
      </c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</row>
    <row r="322" spans="1:45" ht="15.75" customHeight="1" x14ac:dyDescent="0.25">
      <c r="A322" s="288"/>
      <c r="B322" s="233" t="s">
        <v>237</v>
      </c>
      <c r="C322" s="183">
        <f>'Cuadro Gral'!AI322</f>
        <v>2.2592756545833126</v>
      </c>
      <c r="D322" s="183">
        <f>'Cuadro Gral'!AJ322</f>
        <v>2.1116312804958461</v>
      </c>
      <c r="E322" s="183">
        <f>'Cuadro Gral'!AK322</f>
        <v>1.9936161004111663</v>
      </c>
      <c r="F322" s="183">
        <f>'Cuadro Gral'!AL322</f>
        <v>1.5701864457597192</v>
      </c>
      <c r="G322" s="183">
        <f>'Cuadro Gral'!AM322</f>
        <v>1.5021375825884182</v>
      </c>
      <c r="H322" s="183">
        <f>'Cuadro Gral'!AN322</f>
        <v>1.5692942828621221</v>
      </c>
      <c r="I322" s="183">
        <f>'Cuadro Gral'!AO322</f>
        <v>1.5923639602061244</v>
      </c>
      <c r="J322" s="313"/>
      <c r="K322" s="233" t="s">
        <v>237</v>
      </c>
      <c r="L322" s="183">
        <f>'Cuadro Gral'!AO322</f>
        <v>1.5923639602061244</v>
      </c>
      <c r="M322" s="183">
        <f>'Cuadro Gral'!AP322</f>
        <v>1.6885460176739693</v>
      </c>
      <c r="N322" s="183">
        <f>'Cuadro Gral'!AQ322</f>
        <v>1.5597703236633</v>
      </c>
      <c r="O322" s="183">
        <f>'Cuadro Gral'!AR322</f>
        <v>1.4396545752614931</v>
      </c>
      <c r="P322" s="183">
        <f>'Cuadro Gral'!AS322</f>
        <v>1.4492908807641034</v>
      </c>
      <c r="Q322" s="183">
        <f>'Cuadro Gral'!AT322</f>
        <v>1.5075594367931062</v>
      </c>
      <c r="R322" s="183">
        <f>'Cuadro Gral'!AU322</f>
        <v>1.443171310911157</v>
      </c>
      <c r="S322" s="183"/>
      <c r="T322" s="233" t="s">
        <v>237</v>
      </c>
      <c r="U322" s="183">
        <f>'Cuadro Gral'!AU322</f>
        <v>1.443171310911157</v>
      </c>
      <c r="V322" s="183">
        <f>'Cuadro Gral'!AV322</f>
        <v>1.2747737641163712</v>
      </c>
      <c r="W322" s="183">
        <f>'Cuadro Gral'!AW322</f>
        <v>0.97645997927293771</v>
      </c>
      <c r="X322" s="183">
        <f>'Cuadro Gral'!AX322</f>
        <v>1.5081916775632644</v>
      </c>
      <c r="Y322" s="183">
        <f>'Cuadro Gral'!AY322</f>
        <v>1.5175430308621733</v>
      </c>
      <c r="Z322" s="183">
        <f>'Cuadro Gral'!AZ322</f>
        <v>1.4683405564661283</v>
      </c>
      <c r="AA322" s="183">
        <f>'Cuadro Gral'!BA322</f>
        <v>1.2435291469727661</v>
      </c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</row>
    <row r="323" spans="1:45" ht="15.75" customHeight="1" x14ac:dyDescent="0.25">
      <c r="A323" s="288"/>
      <c r="B323" s="164" t="s">
        <v>238</v>
      </c>
      <c r="C323" s="183">
        <f>'Cuadro Gral'!AI323</f>
        <v>0.98371944321479521</v>
      </c>
      <c r="D323" s="183">
        <f>'Cuadro Gral'!AJ323</f>
        <v>0.42364499538441247</v>
      </c>
      <c r="E323" s="183">
        <f>'Cuadro Gral'!AK323</f>
        <v>0.52883574983769743</v>
      </c>
      <c r="F323" s="183">
        <f>'Cuadro Gral'!AL323</f>
        <v>0.66294293360576551</v>
      </c>
      <c r="G323" s="183">
        <f>'Cuadro Gral'!AM323</f>
        <v>0.83171395258453162</v>
      </c>
      <c r="H323" s="183">
        <f>'Cuadro Gral'!AN323</f>
        <v>0.89504762871597043</v>
      </c>
      <c r="I323" s="183">
        <f>'Cuadro Gral'!AO323</f>
        <v>0.66678337913028918</v>
      </c>
      <c r="J323" s="313"/>
      <c r="K323" s="164" t="s">
        <v>238</v>
      </c>
      <c r="L323" s="183">
        <f>'Cuadro Gral'!AO323</f>
        <v>0.66678337913028918</v>
      </c>
      <c r="M323" s="183">
        <f>'Cuadro Gral'!AP323</f>
        <v>0.61304804932799128</v>
      </c>
      <c r="N323" s="183">
        <f>'Cuadro Gral'!AQ323</f>
        <v>1.180315961503541</v>
      </c>
      <c r="O323" s="183">
        <f>'Cuadro Gral'!AR323</f>
        <v>1.0136461243621417</v>
      </c>
      <c r="P323" s="183">
        <f>'Cuadro Gral'!AS323</f>
        <v>1.2163978134820994</v>
      </c>
      <c r="Q323" s="183">
        <f>'Cuadro Gral'!AT323</f>
        <v>1.9148649688389627</v>
      </c>
      <c r="R323" s="183">
        <f>'Cuadro Gral'!AU323</f>
        <v>2.2619052468218053</v>
      </c>
      <c r="S323" s="183"/>
      <c r="T323" s="164" t="s">
        <v>238</v>
      </c>
      <c r="U323" s="183">
        <f>'Cuadro Gral'!AU323</f>
        <v>2.2619052468218053</v>
      </c>
      <c r="V323" s="183">
        <f>'Cuadro Gral'!AV323</f>
        <v>0.9023259292498691</v>
      </c>
      <c r="W323" s="183">
        <f>'Cuadro Gral'!AW323</f>
        <v>1.1521016433599376</v>
      </c>
      <c r="X323" s="183">
        <f>'Cuadro Gral'!AX323</f>
        <v>1.4672717483270517</v>
      </c>
      <c r="Y323" s="183">
        <f>'Cuadro Gral'!AY323</f>
        <v>1.7226239238810863</v>
      </c>
      <c r="Z323" s="183">
        <f>'Cuadro Gral'!AZ323</f>
        <v>1.8514514977526171</v>
      </c>
      <c r="AA323" s="183">
        <f>'Cuadro Gral'!BA323</f>
        <v>1.8446995273463878</v>
      </c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</row>
    <row r="324" spans="1:45" ht="15.75" customHeight="1" x14ac:dyDescent="0.25">
      <c r="A324" s="288"/>
      <c r="B324" s="164" t="s">
        <v>239</v>
      </c>
      <c r="C324" s="183">
        <f>'Cuadro Gral'!AI324</f>
        <v>7.0499893430393645E-2</v>
      </c>
      <c r="D324" s="183">
        <f>'Cuadro Gral'!AJ324</f>
        <v>0.245615191876566</v>
      </c>
      <c r="E324" s="183">
        <f>'Cuadro Gral'!AK324</f>
        <v>0.42063406189136548</v>
      </c>
      <c r="F324" s="183">
        <f>'Cuadro Gral'!AL324</f>
        <v>4.8860115709637657E-2</v>
      </c>
      <c r="G324" s="183">
        <f>'Cuadro Gral'!AM324</f>
        <v>2.6233968130586864E-2</v>
      </c>
      <c r="H324" s="183">
        <f>'Cuadro Gral'!AN324</f>
        <v>0.10490161243930088</v>
      </c>
      <c r="I324" s="183">
        <f>'Cuadro Gral'!AO324</f>
        <v>0.11189173142939783</v>
      </c>
      <c r="J324" s="313"/>
      <c r="K324" s="164" t="s">
        <v>239</v>
      </c>
      <c r="L324" s="183">
        <f>'Cuadro Gral'!AO324</f>
        <v>0.11189173142939783</v>
      </c>
      <c r="M324" s="183">
        <f>'Cuadro Gral'!AP324</f>
        <v>8.3823487625380055E-2</v>
      </c>
      <c r="N324" s="183">
        <f>'Cuadro Gral'!AQ324</f>
        <v>0.12022316424863654</v>
      </c>
      <c r="O324" s="183">
        <f>'Cuadro Gral'!AR324</f>
        <v>0.14719804197741809</v>
      </c>
      <c r="P324" s="183">
        <f>'Cuadro Gral'!AS324</f>
        <v>0.20130527194950235</v>
      </c>
      <c r="Q324" s="183">
        <f>'Cuadro Gral'!AT324</f>
        <v>0.21206816957759483</v>
      </c>
      <c r="R324" s="183">
        <f>'Cuadro Gral'!AU324</f>
        <v>0.21384841609606481</v>
      </c>
      <c r="S324" s="183"/>
      <c r="T324" s="164" t="s">
        <v>239</v>
      </c>
      <c r="U324" s="183">
        <f>'Cuadro Gral'!AU324</f>
        <v>0.21384841609606481</v>
      </c>
      <c r="V324" s="183">
        <f>'Cuadro Gral'!AV324</f>
        <v>0.12115772941440431</v>
      </c>
      <c r="W324" s="183">
        <f>'Cuadro Gral'!AW324</f>
        <v>5.4845960241725999E-2</v>
      </c>
      <c r="X324" s="183">
        <f>'Cuadro Gral'!AX324</f>
        <v>0.14183524344281209</v>
      </c>
      <c r="Y324" s="183">
        <f>'Cuadro Gral'!AY324</f>
        <v>0.12338200067804524</v>
      </c>
      <c r="Z324" s="183">
        <f>'Cuadro Gral'!AZ324</f>
        <v>0.1616406399259922</v>
      </c>
      <c r="AA324" s="183">
        <f>'Cuadro Gral'!BA324</f>
        <v>0.10488408732838173</v>
      </c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</row>
    <row r="325" spans="1:45" ht="15.75" customHeight="1" x14ac:dyDescent="0.25">
      <c r="A325" s="288"/>
      <c r="B325" s="164" t="s">
        <v>240</v>
      </c>
      <c r="C325" s="242" t="str">
        <f>'Cuadro Gral'!AI325</f>
        <v>-</v>
      </c>
      <c r="D325" s="242" t="str">
        <f>'Cuadro Gral'!AJ325</f>
        <v>-</v>
      </c>
      <c r="E325" s="242" t="str">
        <f>'Cuadro Gral'!AK325</f>
        <v>-</v>
      </c>
      <c r="F325" s="242" t="str">
        <f>'Cuadro Gral'!AL325</f>
        <v>-</v>
      </c>
      <c r="G325" s="242" t="str">
        <f>'Cuadro Gral'!AM325</f>
        <v>-</v>
      </c>
      <c r="H325" s="242" t="str">
        <f>'Cuadro Gral'!AN325</f>
        <v>-</v>
      </c>
      <c r="I325" s="242" t="str">
        <f>'Cuadro Gral'!AO325</f>
        <v>-</v>
      </c>
      <c r="J325" s="314"/>
      <c r="K325" s="164" t="s">
        <v>240</v>
      </c>
      <c r="L325" s="242" t="str">
        <f>'Cuadro Gral'!AO325</f>
        <v>-</v>
      </c>
      <c r="M325" s="242" t="str">
        <f>'Cuadro Gral'!AP325</f>
        <v>-</v>
      </c>
      <c r="N325" s="242" t="str">
        <f>'Cuadro Gral'!AQ325</f>
        <v>-</v>
      </c>
      <c r="O325" s="242" t="str">
        <f>'Cuadro Gral'!AR325</f>
        <v>-</v>
      </c>
      <c r="P325" s="242" t="str">
        <f>'Cuadro Gral'!AS325</f>
        <v>-</v>
      </c>
      <c r="Q325" s="242" t="str">
        <f>'Cuadro Gral'!AT325</f>
        <v>-</v>
      </c>
      <c r="R325" s="242" t="str">
        <f>'Cuadro Gral'!AU325</f>
        <v>-</v>
      </c>
      <c r="S325" s="242"/>
      <c r="T325" s="164" t="s">
        <v>240</v>
      </c>
      <c r="U325" s="240" t="str">
        <f>'Cuadro Gral'!AU325</f>
        <v>-</v>
      </c>
      <c r="V325" s="240" t="str">
        <f>'Cuadro Gral'!AV325</f>
        <v>-</v>
      </c>
      <c r="W325" s="240" t="str">
        <f>'Cuadro Gral'!AW325</f>
        <v>-</v>
      </c>
      <c r="X325" s="240" t="str">
        <f>'Cuadro Gral'!AX325</f>
        <v>-</v>
      </c>
      <c r="Y325" s="240" t="str">
        <f>'Cuadro Gral'!AY325</f>
        <v>-</v>
      </c>
      <c r="Z325" s="240" t="str">
        <f>'Cuadro Gral'!AZ325</f>
        <v>-</v>
      </c>
      <c r="AA325" s="240" t="str">
        <f>'Cuadro Gral'!BA325</f>
        <v>-</v>
      </c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</row>
    <row r="326" spans="1:45" ht="15.75" customHeight="1" x14ac:dyDescent="0.25">
      <c r="A326" s="288"/>
      <c r="B326" s="164" t="s">
        <v>241</v>
      </c>
      <c r="C326" s="242" t="str">
        <f>'Cuadro Gral'!AI326</f>
        <v>-</v>
      </c>
      <c r="D326" s="242" t="str">
        <f>'Cuadro Gral'!AJ326</f>
        <v>-</v>
      </c>
      <c r="E326" s="242" t="str">
        <f>'Cuadro Gral'!AK326</f>
        <v>-</v>
      </c>
      <c r="F326" s="242" t="str">
        <f>'Cuadro Gral'!AL326</f>
        <v>-</v>
      </c>
      <c r="G326" s="242" t="str">
        <f>'Cuadro Gral'!AM326</f>
        <v>-</v>
      </c>
      <c r="H326" s="242" t="str">
        <f>'Cuadro Gral'!AN326</f>
        <v>-</v>
      </c>
      <c r="I326" s="242" t="str">
        <f>'Cuadro Gral'!AO326</f>
        <v>-</v>
      </c>
      <c r="J326" s="314"/>
      <c r="K326" s="164" t="s">
        <v>241</v>
      </c>
      <c r="L326" s="242" t="str">
        <f>'Cuadro Gral'!AO326</f>
        <v>-</v>
      </c>
      <c r="M326" s="242" t="str">
        <f>'Cuadro Gral'!AP326</f>
        <v>-</v>
      </c>
      <c r="N326" s="242" t="str">
        <f>'Cuadro Gral'!AQ326</f>
        <v>-</v>
      </c>
      <c r="O326" s="242" t="str">
        <f>'Cuadro Gral'!AR326</f>
        <v>-</v>
      </c>
      <c r="P326" s="242" t="str">
        <f>'Cuadro Gral'!AS326</f>
        <v>-</v>
      </c>
      <c r="Q326" s="242" t="str">
        <f>'Cuadro Gral'!AT326</f>
        <v>-</v>
      </c>
      <c r="R326" s="242" t="str">
        <f>'Cuadro Gral'!AU326</f>
        <v>-</v>
      </c>
      <c r="S326" s="242"/>
      <c r="T326" s="164" t="s">
        <v>241</v>
      </c>
      <c r="U326" s="240" t="str">
        <f>'Cuadro Gral'!AU326</f>
        <v>-</v>
      </c>
      <c r="V326" s="240" t="str">
        <f>'Cuadro Gral'!AV326</f>
        <v>-</v>
      </c>
      <c r="W326" s="240" t="str">
        <f>'Cuadro Gral'!AW326</f>
        <v>-</v>
      </c>
      <c r="X326" s="240" t="str">
        <f>'Cuadro Gral'!AX326</f>
        <v>-</v>
      </c>
      <c r="Y326" s="240" t="str">
        <f>'Cuadro Gral'!AY326</f>
        <v>-</v>
      </c>
      <c r="Z326" s="240" t="str">
        <f>'Cuadro Gral'!AZ326</f>
        <v>-</v>
      </c>
      <c r="AA326" s="240" t="str">
        <f>'Cuadro Gral'!BA326</f>
        <v>-</v>
      </c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</row>
    <row r="327" spans="1:45" ht="15.75" customHeight="1" x14ac:dyDescent="0.25">
      <c r="A327" s="288"/>
      <c r="B327" s="7" t="s">
        <v>242</v>
      </c>
      <c r="C327" s="183">
        <f>'Cuadro Gral'!AI327</f>
        <v>100</v>
      </c>
      <c r="D327" s="183">
        <f>'Cuadro Gral'!AJ327</f>
        <v>100</v>
      </c>
      <c r="E327" s="183">
        <f>'Cuadro Gral'!AK327</f>
        <v>100</v>
      </c>
      <c r="F327" s="183">
        <f>'Cuadro Gral'!AL327</f>
        <v>100</v>
      </c>
      <c r="G327" s="183">
        <f>'Cuadro Gral'!AM327</f>
        <v>100</v>
      </c>
      <c r="H327" s="183">
        <f>'Cuadro Gral'!AN327</f>
        <v>100</v>
      </c>
      <c r="I327" s="183">
        <f>'Cuadro Gral'!AO327</f>
        <v>100</v>
      </c>
      <c r="J327" s="313"/>
      <c r="K327" s="7" t="s">
        <v>242</v>
      </c>
      <c r="L327" s="183">
        <f>'Cuadro Gral'!AO327</f>
        <v>100</v>
      </c>
      <c r="M327" s="183">
        <f>'Cuadro Gral'!AP327</f>
        <v>100</v>
      </c>
      <c r="N327" s="183">
        <f>'Cuadro Gral'!AQ327</f>
        <v>100</v>
      </c>
      <c r="O327" s="183">
        <f>'Cuadro Gral'!AR327</f>
        <v>100</v>
      </c>
      <c r="P327" s="183">
        <f>'Cuadro Gral'!AS327</f>
        <v>100</v>
      </c>
      <c r="Q327" s="183">
        <f>'Cuadro Gral'!AT327</f>
        <v>100</v>
      </c>
      <c r="R327" s="183">
        <f>'Cuadro Gral'!AU327</f>
        <v>100</v>
      </c>
      <c r="S327" s="183"/>
      <c r="T327" s="7" t="s">
        <v>242</v>
      </c>
      <c r="U327" s="183">
        <f>'Cuadro Gral'!AU327</f>
        <v>100</v>
      </c>
      <c r="V327" s="183">
        <f>'Cuadro Gral'!AV327</f>
        <v>100</v>
      </c>
      <c r="W327" s="183">
        <f>'Cuadro Gral'!AW327</f>
        <v>100</v>
      </c>
      <c r="X327" s="183">
        <f>'Cuadro Gral'!AX327</f>
        <v>100</v>
      </c>
      <c r="Y327" s="183">
        <f>'Cuadro Gral'!AY327</f>
        <v>100</v>
      </c>
      <c r="Z327" s="183">
        <f>'Cuadro Gral'!AZ327</f>
        <v>100</v>
      </c>
      <c r="AA327" s="183">
        <f>'Cuadro Gral'!BA327</f>
        <v>100</v>
      </c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</row>
    <row r="328" spans="1:45" ht="15.75" customHeight="1" x14ac:dyDescent="0.25">
      <c r="A328" s="288"/>
      <c r="B328" s="164" t="s">
        <v>235</v>
      </c>
      <c r="C328" s="183">
        <f>'Cuadro Gral'!AI328</f>
        <v>17.134146341463417</v>
      </c>
      <c r="D328" s="183">
        <f>'Cuadro Gral'!AJ328</f>
        <v>18.335500650195058</v>
      </c>
      <c r="E328" s="183">
        <f>'Cuadro Gral'!AK328</f>
        <v>15.013148458044464</v>
      </c>
      <c r="F328" s="183">
        <f>'Cuadro Gral'!AL328</f>
        <v>13.770417422867515</v>
      </c>
      <c r="G328" s="183">
        <f>'Cuadro Gral'!AM328</f>
        <v>15.226427477576024</v>
      </c>
      <c r="H328" s="183">
        <f>'Cuadro Gral'!AN328</f>
        <v>12.277896233120114</v>
      </c>
      <c r="I328" s="183">
        <f>'Cuadro Gral'!AO328</f>
        <v>11.308562197092083</v>
      </c>
      <c r="J328" s="313"/>
      <c r="K328" s="164" t="s">
        <v>235</v>
      </c>
      <c r="L328" s="183">
        <f>'Cuadro Gral'!AO328</f>
        <v>11.308562197092083</v>
      </c>
      <c r="M328" s="183">
        <f>'Cuadro Gral'!AP328</f>
        <v>13.181261481935088</v>
      </c>
      <c r="N328" s="183">
        <f>'Cuadro Gral'!AQ328</f>
        <v>8.0587392550143271</v>
      </c>
      <c r="O328" s="183">
        <f>'Cuadro Gral'!AR328</f>
        <v>9.2460470497493255</v>
      </c>
      <c r="P328" s="183">
        <f>'Cuadro Gral'!AS328</f>
        <v>7.9275616742123258</v>
      </c>
      <c r="Q328" s="183">
        <f>'Cuadro Gral'!AT328</f>
        <v>10.281455755734029</v>
      </c>
      <c r="R328" s="183">
        <f>'Cuadro Gral'!AU328</f>
        <v>13.581096581784813</v>
      </c>
      <c r="S328" s="183"/>
      <c r="T328" s="164" t="s">
        <v>235</v>
      </c>
      <c r="U328" s="183">
        <f>'Cuadro Gral'!AU328</f>
        <v>13.581096581784813</v>
      </c>
      <c r="V328" s="183">
        <f>'Cuadro Gral'!AV328</f>
        <v>8.6136868725572846</v>
      </c>
      <c r="W328" s="183">
        <f>'Cuadro Gral'!AW328</f>
        <v>8.1873990306946691</v>
      </c>
      <c r="X328" s="183">
        <f>'Cuadro Gral'!AX328</f>
        <v>11.421380063636795</v>
      </c>
      <c r="Y328" s="183">
        <f>'Cuadro Gral'!AY328</f>
        <v>10.555889165308399</v>
      </c>
      <c r="Z328" s="183">
        <f>'Cuadro Gral'!AZ328</f>
        <v>10.998898971107483</v>
      </c>
      <c r="AA328" s="183">
        <f>'Cuadro Gral'!BA328</f>
        <v>13.425783256291732</v>
      </c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</row>
    <row r="329" spans="1:45" ht="15.75" customHeight="1" x14ac:dyDescent="0.25">
      <c r="A329" s="288"/>
      <c r="B329" s="164" t="s">
        <v>236</v>
      </c>
      <c r="C329" s="183">
        <f>'Cuadro Gral'!AI329</f>
        <v>21.25</v>
      </c>
      <c r="D329" s="183">
        <f>'Cuadro Gral'!AJ329</f>
        <v>26.820546163849158</v>
      </c>
      <c r="E329" s="183">
        <f>'Cuadro Gral'!AK329</f>
        <v>32.966770260578535</v>
      </c>
      <c r="F329" s="183">
        <f>'Cuadro Gral'!AL329</f>
        <v>39.609800362976408</v>
      </c>
      <c r="G329" s="183">
        <f>'Cuadro Gral'!AM329</f>
        <v>31.634215707722603</v>
      </c>
      <c r="H329" s="183">
        <f>'Cuadro Gral'!AN329</f>
        <v>33.759772565742715</v>
      </c>
      <c r="I329" s="183">
        <f>'Cuadro Gral'!AO329</f>
        <v>38.368336025848144</v>
      </c>
      <c r="J329" s="313"/>
      <c r="K329" s="164" t="s">
        <v>236</v>
      </c>
      <c r="L329" s="183">
        <f>'Cuadro Gral'!AO329</f>
        <v>38.368336025848144</v>
      </c>
      <c r="M329" s="183">
        <f>'Cuadro Gral'!AP329</f>
        <v>35.41028781383956</v>
      </c>
      <c r="N329" s="183">
        <f>'Cuadro Gral'!AQ329</f>
        <v>37.404489016236866</v>
      </c>
      <c r="O329" s="183">
        <f>'Cuadro Gral'!AR329</f>
        <v>47.319706903200924</v>
      </c>
      <c r="P329" s="183">
        <f>'Cuadro Gral'!AS329</f>
        <v>42.594474729742217</v>
      </c>
      <c r="Q329" s="183">
        <f>'Cuadro Gral'!AT329</f>
        <v>35.033644454091601</v>
      </c>
      <c r="R329" s="183">
        <f>'Cuadro Gral'!AU329</f>
        <v>31.239963294333563</v>
      </c>
      <c r="S329" s="183"/>
      <c r="T329" s="164" t="s">
        <v>236</v>
      </c>
      <c r="U329" s="183">
        <f>'Cuadro Gral'!AU329</f>
        <v>31.239963294333563</v>
      </c>
      <c r="V329" s="183">
        <f>'Cuadro Gral'!AV329</f>
        <v>44.286918537818991</v>
      </c>
      <c r="W329" s="183">
        <f>'Cuadro Gral'!AW329</f>
        <v>49.880452342487885</v>
      </c>
      <c r="X329" s="183">
        <f>'Cuadro Gral'!AX329</f>
        <v>40.461604217124943</v>
      </c>
      <c r="Y329" s="183">
        <f>'Cuadro Gral'!AY329</f>
        <v>37.526807926567727</v>
      </c>
      <c r="Z329" s="183">
        <f>'Cuadro Gral'!AZ329</f>
        <v>36.421276434185053</v>
      </c>
      <c r="AA329" s="183">
        <f>'Cuadro Gral'!BA329</f>
        <v>37.996918335901384</v>
      </c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</row>
    <row r="330" spans="1:45" ht="15.75" customHeight="1" x14ac:dyDescent="0.25">
      <c r="A330" s="288"/>
      <c r="B330" s="233" t="s">
        <v>237</v>
      </c>
      <c r="C330" s="183">
        <f>'Cuadro Gral'!AI330</f>
        <v>42.012195121951216</v>
      </c>
      <c r="D330" s="183">
        <f>'Cuadro Gral'!AJ330</f>
        <v>41.644993498049416</v>
      </c>
      <c r="E330" s="183">
        <f>'Cuadro Gral'!AK330</f>
        <v>35.237867559168059</v>
      </c>
      <c r="F330" s="183">
        <f>'Cuadro Gral'!AL330</f>
        <v>32.078039927404717</v>
      </c>
      <c r="G330" s="183">
        <f>'Cuadro Gral'!AM330</f>
        <v>33.821920805075479</v>
      </c>
      <c r="H330" s="183">
        <f>'Cuadro Gral'!AN330</f>
        <v>32.960199004975124</v>
      </c>
      <c r="I330" s="183">
        <f>'Cuadro Gral'!AO330</f>
        <v>33.796445880452339</v>
      </c>
      <c r="J330" s="313"/>
      <c r="K330" s="233" t="s">
        <v>237</v>
      </c>
      <c r="L330" s="183">
        <f>'Cuadro Gral'!AO330</f>
        <v>33.796445880452339</v>
      </c>
      <c r="M330" s="183">
        <f>'Cuadro Gral'!AP330</f>
        <v>36.390079608083283</v>
      </c>
      <c r="N330" s="183">
        <f>'Cuadro Gral'!AQ330</f>
        <v>29.739732569245465</v>
      </c>
      <c r="O330" s="183">
        <f>'Cuadro Gral'!AR330</f>
        <v>24.045507134593137</v>
      </c>
      <c r="P330" s="183">
        <f>'Cuadro Gral'!AS330</f>
        <v>25.011549477963595</v>
      </c>
      <c r="Q330" s="183">
        <f>'Cuadro Gral'!AT330</f>
        <v>22.682873887562405</v>
      </c>
      <c r="R330" s="183">
        <f>'Cuadro Gral'!AU330</f>
        <v>20.320027529249828</v>
      </c>
      <c r="S330" s="183"/>
      <c r="T330" s="233" t="s">
        <v>237</v>
      </c>
      <c r="U330" s="183">
        <f>'Cuadro Gral'!AU330</f>
        <v>20.320027529249828</v>
      </c>
      <c r="V330" s="183">
        <f>'Cuadro Gral'!AV330</f>
        <v>26.12460724959767</v>
      </c>
      <c r="W330" s="183">
        <f>'Cuadro Gral'!AW330</f>
        <v>18.752827140549272</v>
      </c>
      <c r="X330" s="183">
        <f>'Cuadro Gral'!AX330</f>
        <v>23.279669468585269</v>
      </c>
      <c r="Y330" s="183">
        <f>'Cuadro Gral'!AY330</f>
        <v>23.423693917817619</v>
      </c>
      <c r="Z330" s="183">
        <f>'Cuadro Gral'!AZ330</f>
        <v>22.176240555829757</v>
      </c>
      <c r="AA330" s="183">
        <f>'Cuadro Gral'!BA330</f>
        <v>18.917993494264682</v>
      </c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</row>
    <row r="331" spans="1:45" ht="15.75" customHeight="1" x14ac:dyDescent="0.25">
      <c r="A331" s="288"/>
      <c r="B331" s="164" t="s">
        <v>238</v>
      </c>
      <c r="C331" s="183">
        <f>'Cuadro Gral'!AI331</f>
        <v>18.292682926829269</v>
      </c>
      <c r="D331" s="183">
        <f>'Cuadro Gral'!AJ331</f>
        <v>8.3550065019505855</v>
      </c>
      <c r="E331" s="183">
        <f>'Cuadro Gral'!AK331</f>
        <v>9.3473583552474295</v>
      </c>
      <c r="F331" s="183">
        <f>'Cuadro Gral'!AL331</f>
        <v>13.543557168784028</v>
      </c>
      <c r="G331" s="183">
        <f>'Cuadro Gral'!AM331</f>
        <v>18.726755633340623</v>
      </c>
      <c r="H331" s="183">
        <f>'Cuadro Gral'!AN331</f>
        <v>18.798862828713574</v>
      </c>
      <c r="I331" s="183">
        <f>'Cuadro Gral'!AO331</f>
        <v>14.151857835218093</v>
      </c>
      <c r="J331" s="313"/>
      <c r="K331" s="164" t="s">
        <v>238</v>
      </c>
      <c r="L331" s="183">
        <f>'Cuadro Gral'!AO331</f>
        <v>14.151857835218093</v>
      </c>
      <c r="M331" s="183">
        <f>'Cuadro Gral'!AP331</f>
        <v>13.211879975505205</v>
      </c>
      <c r="N331" s="183">
        <f>'Cuadro Gral'!AQ331</f>
        <v>22.504775549188157</v>
      </c>
      <c r="O331" s="183">
        <f>'Cuadro Gral'!AR331</f>
        <v>16.930196683378327</v>
      </c>
      <c r="P331" s="183">
        <f>'Cuadro Gral'!AS331</f>
        <v>20.992331146632175</v>
      </c>
      <c r="Q331" s="183">
        <f>'Cuadro Gral'!AT331</f>
        <v>28.811229288763474</v>
      </c>
      <c r="R331" s="183">
        <f>'Cuadro Gral'!AU331</f>
        <v>31.847900894700622</v>
      </c>
      <c r="S331" s="183"/>
      <c r="T331" s="164" t="s">
        <v>238</v>
      </c>
      <c r="U331" s="183">
        <f>'Cuadro Gral'!AU331</f>
        <v>31.847900894700622</v>
      </c>
      <c r="V331" s="183">
        <f>'Cuadro Gral'!AV331</f>
        <v>18.491838455054026</v>
      </c>
      <c r="W331" s="183">
        <f>'Cuadro Gral'!AW331</f>
        <v>22.126009693053312</v>
      </c>
      <c r="X331" s="183">
        <f>'Cuadro Gral'!AX331</f>
        <v>22.648050529515125</v>
      </c>
      <c r="Y331" s="183">
        <f>'Cuadro Gral'!AY331</f>
        <v>26.589173886934891</v>
      </c>
      <c r="Z331" s="183">
        <f>'Cuadro Gral'!AZ331</f>
        <v>27.962337218573218</v>
      </c>
      <c r="AA331" s="183">
        <f>'Cuadro Gral'!BA331</f>
        <v>28.063687724704671</v>
      </c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</row>
    <row r="332" spans="1:45" ht="15.75" customHeight="1" x14ac:dyDescent="0.25">
      <c r="A332" s="288"/>
      <c r="B332" s="164" t="s">
        <v>239</v>
      </c>
      <c r="C332" s="183">
        <f>'Cuadro Gral'!AI332</f>
        <v>1.3109756097560976</v>
      </c>
      <c r="D332" s="183">
        <f>'Cuadro Gral'!AJ332</f>
        <v>4.8439531859557867</v>
      </c>
      <c r="E332" s="183">
        <f>'Cuadro Gral'!AK332</f>
        <v>7.4348553669615107</v>
      </c>
      <c r="F332" s="183">
        <f>'Cuadro Gral'!AL332</f>
        <v>0.99818511796733211</v>
      </c>
      <c r="G332" s="183">
        <f>'Cuadro Gral'!AM332</f>
        <v>0.5906803762852767</v>
      </c>
      <c r="H332" s="183">
        <f>'Cuadro Gral'!AN332</f>
        <v>2.2032693674484722</v>
      </c>
      <c r="I332" s="183">
        <f>'Cuadro Gral'!AO332</f>
        <v>2.3747980613893374</v>
      </c>
      <c r="J332" s="313"/>
      <c r="K332" s="164" t="s">
        <v>239</v>
      </c>
      <c r="L332" s="183">
        <f>'Cuadro Gral'!AO332</f>
        <v>2.3747980613893374</v>
      </c>
      <c r="M332" s="183">
        <f>'Cuadro Gral'!AP332</f>
        <v>1.8064911206368648</v>
      </c>
      <c r="N332" s="183">
        <f>'Cuadro Gral'!AQ332</f>
        <v>2.2922636103151861</v>
      </c>
      <c r="O332" s="183">
        <f>'Cuadro Gral'!AR332</f>
        <v>2.4585422290782875</v>
      </c>
      <c r="P332" s="183">
        <f>'Cuadro Gral'!AS332</f>
        <v>3.4740829714496906</v>
      </c>
      <c r="Q332" s="183">
        <f>'Cuadro Gral'!AT332</f>
        <v>3.1907966138484913</v>
      </c>
      <c r="R332" s="183">
        <f>'Cuadro Gral'!AU332</f>
        <v>3.0110116999311769</v>
      </c>
      <c r="S332" s="183"/>
      <c r="T332" s="164" t="s">
        <v>239</v>
      </c>
      <c r="U332" s="183">
        <f>'Cuadro Gral'!AU332</f>
        <v>3.0110116999311769</v>
      </c>
      <c r="V332" s="183">
        <f>'Cuadro Gral'!AV332</f>
        <v>2.4829488849720285</v>
      </c>
      <c r="W332" s="183">
        <f>'Cuadro Gral'!AW332</f>
        <v>1.0533117932148628</v>
      </c>
      <c r="X332" s="183">
        <f>'Cuadro Gral'!AX332</f>
        <v>2.1892957211378636</v>
      </c>
      <c r="Y332" s="183">
        <f>'Cuadro Gral'!AY332</f>
        <v>1.9044351033713647</v>
      </c>
      <c r="Z332" s="183">
        <f>'Cuadro Gral'!AZ332</f>
        <v>2.4412468203044915</v>
      </c>
      <c r="AA332" s="183">
        <f>'Cuadro Gral'!BA332</f>
        <v>1.5956171888375277</v>
      </c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</row>
    <row r="333" spans="1:45" ht="15.75" customHeight="1" x14ac:dyDescent="0.25">
      <c r="A333" s="288"/>
      <c r="B333" s="164" t="s">
        <v>240</v>
      </c>
      <c r="C333" s="242" t="str">
        <f>'Cuadro Gral'!AI333</f>
        <v>-</v>
      </c>
      <c r="D333" s="242" t="str">
        <f>'Cuadro Gral'!AJ333</f>
        <v>-</v>
      </c>
      <c r="E333" s="242" t="str">
        <f>'Cuadro Gral'!AK333</f>
        <v>-</v>
      </c>
      <c r="F333" s="242" t="str">
        <f>'Cuadro Gral'!AL333</f>
        <v>-</v>
      </c>
      <c r="G333" s="242" t="str">
        <f>'Cuadro Gral'!AM333</f>
        <v>-</v>
      </c>
      <c r="H333" s="242" t="str">
        <f>'Cuadro Gral'!AN333</f>
        <v>-</v>
      </c>
      <c r="I333" s="242" t="str">
        <f>'Cuadro Gral'!AO333</f>
        <v>-</v>
      </c>
      <c r="J333" s="314"/>
      <c r="K333" s="164" t="s">
        <v>240</v>
      </c>
      <c r="L333" s="242" t="str">
        <f>'Cuadro Gral'!AO333</f>
        <v>-</v>
      </c>
      <c r="M333" s="242" t="str">
        <f>'Cuadro Gral'!AP333</f>
        <v>-</v>
      </c>
      <c r="N333" s="242" t="str">
        <f>'Cuadro Gral'!AQ333</f>
        <v>-</v>
      </c>
      <c r="O333" s="242" t="str">
        <f>'Cuadro Gral'!AR333</f>
        <v>-</v>
      </c>
      <c r="P333" s="242" t="str">
        <f>'Cuadro Gral'!AS333</f>
        <v>-</v>
      </c>
      <c r="Q333" s="242" t="str">
        <f>'Cuadro Gral'!AT333</f>
        <v>-</v>
      </c>
      <c r="R333" s="242" t="str">
        <f>'Cuadro Gral'!AU333</f>
        <v>-</v>
      </c>
      <c r="S333" s="242"/>
      <c r="T333" s="164" t="s">
        <v>240</v>
      </c>
      <c r="U333" s="240" t="str">
        <f>'Cuadro Gral'!AU333</f>
        <v>-</v>
      </c>
      <c r="V333" s="240" t="str">
        <f>'Cuadro Gral'!AV333</f>
        <v>-</v>
      </c>
      <c r="W333" s="240" t="str">
        <f>'Cuadro Gral'!AW333</f>
        <v>-</v>
      </c>
      <c r="X333" s="240" t="str">
        <f>'Cuadro Gral'!AX333</f>
        <v>-</v>
      </c>
      <c r="Y333" s="240" t="str">
        <f>'Cuadro Gral'!AY333</f>
        <v>-</v>
      </c>
      <c r="Z333" s="240" t="str">
        <f>'Cuadro Gral'!AZ333</f>
        <v>-</v>
      </c>
      <c r="AA333" s="240" t="str">
        <f>'Cuadro Gral'!BA333</f>
        <v>-</v>
      </c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</row>
    <row r="334" spans="1:45" ht="15.75" customHeight="1" x14ac:dyDescent="0.25">
      <c r="A334" s="288"/>
      <c r="B334" s="234" t="s">
        <v>241</v>
      </c>
      <c r="C334" s="243" t="str">
        <f>'Cuadro Gral'!AI334</f>
        <v>-</v>
      </c>
      <c r="D334" s="243" t="str">
        <f>'Cuadro Gral'!AJ334</f>
        <v>-</v>
      </c>
      <c r="E334" s="243" t="str">
        <f>'Cuadro Gral'!AK334</f>
        <v>-</v>
      </c>
      <c r="F334" s="243" t="str">
        <f>'Cuadro Gral'!AL334</f>
        <v>-</v>
      </c>
      <c r="G334" s="243" t="str">
        <f>'Cuadro Gral'!AM334</f>
        <v>-</v>
      </c>
      <c r="H334" s="243" t="str">
        <f>'Cuadro Gral'!AN334</f>
        <v>-</v>
      </c>
      <c r="I334" s="243" t="str">
        <f>'Cuadro Gral'!AO334</f>
        <v>-</v>
      </c>
      <c r="J334" s="314"/>
      <c r="K334" s="234" t="s">
        <v>241</v>
      </c>
      <c r="L334" s="243" t="str">
        <f>'Cuadro Gral'!AO334</f>
        <v>-</v>
      </c>
      <c r="M334" s="243" t="str">
        <f>'Cuadro Gral'!AP334</f>
        <v>-</v>
      </c>
      <c r="N334" s="243" t="str">
        <f>'Cuadro Gral'!AQ334</f>
        <v>-</v>
      </c>
      <c r="O334" s="243" t="str">
        <f>'Cuadro Gral'!AR334</f>
        <v>-</v>
      </c>
      <c r="P334" s="243" t="str">
        <f>'Cuadro Gral'!AS334</f>
        <v>-</v>
      </c>
      <c r="Q334" s="243" t="str">
        <f>'Cuadro Gral'!AT334</f>
        <v>-</v>
      </c>
      <c r="R334" s="243" t="str">
        <f>'Cuadro Gral'!AU334</f>
        <v>-</v>
      </c>
      <c r="S334" s="242"/>
      <c r="T334" s="234" t="s">
        <v>241</v>
      </c>
      <c r="U334" s="241" t="str">
        <f>'Cuadro Gral'!AU334</f>
        <v>-</v>
      </c>
      <c r="V334" s="241" t="str">
        <f>'Cuadro Gral'!AV334</f>
        <v>-</v>
      </c>
      <c r="W334" s="241" t="str">
        <f>'Cuadro Gral'!AW334</f>
        <v>-</v>
      </c>
      <c r="X334" s="241" t="str">
        <f>'Cuadro Gral'!AX334</f>
        <v>-</v>
      </c>
      <c r="Y334" s="241" t="str">
        <f>'Cuadro Gral'!AY334</f>
        <v>-</v>
      </c>
      <c r="Z334" s="241" t="str">
        <f>'Cuadro Gral'!AZ334</f>
        <v>-</v>
      </c>
      <c r="AA334" s="241" t="str">
        <f>'Cuadro Gral'!BA334</f>
        <v>-</v>
      </c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</row>
    <row r="335" spans="1:45" x14ac:dyDescent="0.25">
      <c r="A335" s="288"/>
      <c r="B335" s="252"/>
      <c r="C335" s="252"/>
      <c r="D335" s="252"/>
      <c r="E335" s="252"/>
      <c r="F335" s="252"/>
      <c r="G335" s="252"/>
      <c r="H335" s="252"/>
      <c r="I335" s="252"/>
      <c r="J335" s="287"/>
      <c r="K335" s="284"/>
      <c r="L335" s="284"/>
      <c r="M335" s="252"/>
      <c r="N335" s="252"/>
      <c r="O335" s="252"/>
      <c r="P335" s="252"/>
      <c r="Q335" s="252"/>
      <c r="R335" s="252"/>
      <c r="S335" s="251"/>
      <c r="T335" s="252"/>
      <c r="U335" s="252"/>
      <c r="V335" s="251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</row>
    <row r="336" spans="1:45" x14ac:dyDescent="0.25">
      <c r="A336" s="288"/>
      <c r="B336" s="43" t="s">
        <v>284</v>
      </c>
      <c r="C336" s="43"/>
      <c r="D336" s="43"/>
      <c r="E336" s="43"/>
      <c r="F336" s="43"/>
      <c r="G336" s="43"/>
      <c r="H336" s="43"/>
      <c r="I336" s="43"/>
      <c r="J336" s="121"/>
      <c r="K336" s="43" t="s">
        <v>284</v>
      </c>
      <c r="L336" s="43"/>
      <c r="M336" s="43"/>
      <c r="N336" s="43"/>
      <c r="O336" s="8"/>
      <c r="P336" s="8"/>
      <c r="Q336" s="8"/>
      <c r="R336" s="8"/>
      <c r="S336" s="8"/>
      <c r="T336" s="43" t="s">
        <v>284</v>
      </c>
      <c r="U336" s="8"/>
      <c r="V336" s="8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</row>
    <row r="337" spans="1:45" x14ac:dyDescent="0.25">
      <c r="A337" s="288"/>
      <c r="B337" s="9"/>
      <c r="C337" s="10">
        <v>1952</v>
      </c>
      <c r="D337" s="10">
        <v>1953</v>
      </c>
      <c r="E337" s="10">
        <v>1954</v>
      </c>
      <c r="F337" s="10">
        <v>1955</v>
      </c>
      <c r="G337" s="10">
        <v>1956</v>
      </c>
      <c r="H337" s="10">
        <v>1957</v>
      </c>
      <c r="I337" s="10">
        <v>1958</v>
      </c>
      <c r="J337" s="156"/>
      <c r="K337" s="9"/>
      <c r="L337" s="10">
        <v>1958</v>
      </c>
      <c r="M337" s="10">
        <v>1959</v>
      </c>
      <c r="N337" s="10">
        <v>1960</v>
      </c>
      <c r="O337" s="10">
        <v>1961</v>
      </c>
      <c r="P337" s="10">
        <v>1962</v>
      </c>
      <c r="Q337" s="10">
        <v>1963</v>
      </c>
      <c r="R337" s="10">
        <v>1964</v>
      </c>
      <c r="S337" s="21"/>
      <c r="T337" s="10"/>
      <c r="U337" s="10">
        <v>1964</v>
      </c>
      <c r="V337" s="10">
        <v>1965</v>
      </c>
      <c r="W337" s="10">
        <v>1966</v>
      </c>
      <c r="X337" s="10">
        <v>1967</v>
      </c>
      <c r="Y337" s="10">
        <v>1968</v>
      </c>
      <c r="Z337" s="10">
        <v>1969</v>
      </c>
      <c r="AA337" s="10">
        <v>1970</v>
      </c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</row>
    <row r="338" spans="1:45" x14ac:dyDescent="0.25">
      <c r="A338" s="288"/>
      <c r="B338" s="36" t="s">
        <v>225</v>
      </c>
      <c r="C338" s="137">
        <f>'Cuadro Gral'!AI338</f>
        <v>5670</v>
      </c>
      <c r="D338" s="137">
        <f>'Cuadro Gral'!AJ338</f>
        <v>5998</v>
      </c>
      <c r="E338" s="137">
        <f>'Cuadro Gral'!AK338</f>
        <v>7106</v>
      </c>
      <c r="F338" s="137">
        <f>'Cuadro Gral'!AL338</f>
        <v>8276</v>
      </c>
      <c r="G338" s="137">
        <f>'Cuadro Gral'!AM338</f>
        <v>9108</v>
      </c>
      <c r="H338" s="137">
        <f>'Cuadro Gral'!AN338</f>
        <v>9324</v>
      </c>
      <c r="I338" s="137">
        <f>'Cuadro Gral'!AO338</f>
        <v>10210</v>
      </c>
      <c r="J338" s="116"/>
      <c r="K338" s="36" t="s">
        <v>225</v>
      </c>
      <c r="L338" s="137">
        <f>'Cuadro Gral'!AO338</f>
        <v>10210</v>
      </c>
      <c r="M338" s="137">
        <f>'Cuadro Gral'!AP338</f>
        <v>11383</v>
      </c>
      <c r="N338" s="137">
        <f>'Cuadro Gral'!AQ338</f>
        <v>11906</v>
      </c>
      <c r="O338" s="137">
        <f>'Cuadro Gral'!AR338</f>
        <v>13414</v>
      </c>
      <c r="P338" s="137">
        <f>'Cuadro Gral'!AS338</f>
        <v>14873</v>
      </c>
      <c r="Q338" s="137">
        <f>'Cuadro Gral'!AT338</f>
        <v>16511</v>
      </c>
      <c r="R338" s="137">
        <f>'Cuadro Gral'!AU338</f>
        <v>17554</v>
      </c>
      <c r="S338" s="115"/>
      <c r="T338" s="36" t="s">
        <v>225</v>
      </c>
      <c r="U338" s="137">
        <f>'Cuadro Gral'!AU338</f>
        <v>17554</v>
      </c>
      <c r="V338" s="137">
        <f>'Cuadro Gral'!AV338</f>
        <v>19100</v>
      </c>
      <c r="W338" s="137">
        <f>'Cuadro Gral'!AW338</f>
        <v>21255</v>
      </c>
      <c r="X338" s="137">
        <f>'Cuadro Gral'!AX338</f>
        <v>21756</v>
      </c>
      <c r="Y338" s="137">
        <f>'Cuadro Gral'!AY338</f>
        <v>23150</v>
      </c>
      <c r="Z338" s="137">
        <f>'Cuadro Gral'!AZ338</f>
        <v>28344</v>
      </c>
      <c r="AA338" s="137">
        <f>'Cuadro Gral'!BA338</f>
        <v>30659</v>
      </c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</row>
    <row r="339" spans="1:45" x14ac:dyDescent="0.25">
      <c r="A339" s="288"/>
      <c r="B339" s="14" t="s">
        <v>16</v>
      </c>
      <c r="C339" s="137">
        <f>'Cuadro Gral'!AI339</f>
        <v>2563</v>
      </c>
      <c r="D339" s="137">
        <f>'Cuadro Gral'!AJ339</f>
        <v>2337</v>
      </c>
      <c r="E339" s="137">
        <f>'Cuadro Gral'!AK339</f>
        <v>2913</v>
      </c>
      <c r="F339" s="137">
        <f>'Cuadro Gral'!AL339</f>
        <v>5621</v>
      </c>
      <c r="G339" s="137">
        <f>'Cuadro Gral'!AM339</f>
        <v>6356</v>
      </c>
      <c r="H339" s="137">
        <f>'Cuadro Gral'!AN339</f>
        <v>6122</v>
      </c>
      <c r="I339" s="137">
        <f>'Cuadro Gral'!AO339</f>
        <v>5128</v>
      </c>
      <c r="J339" s="116"/>
      <c r="K339" s="14" t="s">
        <v>16</v>
      </c>
      <c r="L339" s="137">
        <f>'Cuadro Gral'!AO339</f>
        <v>5128</v>
      </c>
      <c r="M339" s="137">
        <f>'Cuadro Gral'!AP339</f>
        <v>5911</v>
      </c>
      <c r="N339" s="137">
        <f>'Cuadro Gral'!AQ339</f>
        <v>5750</v>
      </c>
      <c r="O339" s="137">
        <f>'Cuadro Gral'!AR339</f>
        <v>5501</v>
      </c>
      <c r="P339" s="137">
        <f>'Cuadro Gral'!AS339</f>
        <v>5729</v>
      </c>
      <c r="Q339" s="137">
        <f>'Cuadro Gral'!AT339</f>
        <v>7044</v>
      </c>
      <c r="R339" s="137">
        <f>'Cuadro Gral'!AU339</f>
        <v>7699</v>
      </c>
      <c r="S339" s="115"/>
      <c r="T339" s="14" t="s">
        <v>16</v>
      </c>
      <c r="U339" s="137">
        <f>'Cuadro Gral'!AU339</f>
        <v>7699</v>
      </c>
      <c r="V339" s="137">
        <f>'Cuadro Gral'!AV339</f>
        <v>7220</v>
      </c>
      <c r="W339" s="137">
        <f>'Cuadro Gral'!AW339</f>
        <v>7233</v>
      </c>
      <c r="X339" s="137">
        <f>'Cuadro Gral'!AX339</f>
        <v>7975</v>
      </c>
      <c r="Y339" s="137">
        <f>'Cuadro Gral'!AY339</f>
        <v>8554</v>
      </c>
      <c r="Z339" s="137">
        <f>'Cuadro Gral'!AZ339</f>
        <v>8981</v>
      </c>
      <c r="AA339" s="137">
        <f>'Cuadro Gral'!BA339</f>
        <v>10327</v>
      </c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</row>
    <row r="340" spans="1:45" x14ac:dyDescent="0.25">
      <c r="A340" s="288"/>
      <c r="B340" s="14" t="s">
        <v>17</v>
      </c>
      <c r="C340" s="137">
        <f>'Cuadro Gral'!AI340</f>
        <v>3107</v>
      </c>
      <c r="D340" s="137">
        <f>'Cuadro Gral'!AJ340</f>
        <v>3661</v>
      </c>
      <c r="E340" s="137">
        <f>'Cuadro Gral'!AK340</f>
        <v>4193</v>
      </c>
      <c r="F340" s="137">
        <f>'Cuadro Gral'!AL340</f>
        <v>2655</v>
      </c>
      <c r="G340" s="137">
        <f>'Cuadro Gral'!AM340</f>
        <v>2752</v>
      </c>
      <c r="H340" s="137">
        <f>'Cuadro Gral'!AN340</f>
        <v>3202</v>
      </c>
      <c r="I340" s="137">
        <f>'Cuadro Gral'!AO340</f>
        <v>5082</v>
      </c>
      <c r="J340" s="116"/>
      <c r="K340" s="14" t="s">
        <v>17</v>
      </c>
      <c r="L340" s="137">
        <f>'Cuadro Gral'!AO340</f>
        <v>5082</v>
      </c>
      <c r="M340" s="137">
        <f>'Cuadro Gral'!AP340</f>
        <v>5472</v>
      </c>
      <c r="N340" s="137">
        <f>'Cuadro Gral'!AQ340</f>
        <v>6156</v>
      </c>
      <c r="O340" s="137">
        <f>'Cuadro Gral'!AR340</f>
        <v>7913</v>
      </c>
      <c r="P340" s="137">
        <f>'Cuadro Gral'!AS340</f>
        <v>9144</v>
      </c>
      <c r="Q340" s="137">
        <f>'Cuadro Gral'!AT340</f>
        <v>9467</v>
      </c>
      <c r="R340" s="137">
        <f>'Cuadro Gral'!AU340</f>
        <v>9855</v>
      </c>
      <c r="S340" s="115"/>
      <c r="T340" s="14" t="s">
        <v>17</v>
      </c>
      <c r="U340" s="137">
        <f>'Cuadro Gral'!AU340</f>
        <v>9855</v>
      </c>
      <c r="V340" s="137">
        <f>'Cuadro Gral'!AV340</f>
        <v>11880</v>
      </c>
      <c r="W340" s="137">
        <f>'Cuadro Gral'!AW340</f>
        <v>14022</v>
      </c>
      <c r="X340" s="137">
        <f>'Cuadro Gral'!AX340</f>
        <v>13781</v>
      </c>
      <c r="Y340" s="137">
        <f>'Cuadro Gral'!AY340</f>
        <v>14596</v>
      </c>
      <c r="Z340" s="137">
        <f>'Cuadro Gral'!AZ340</f>
        <v>19363</v>
      </c>
      <c r="AA340" s="137">
        <f>'Cuadro Gral'!BA340</f>
        <v>20332</v>
      </c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</row>
    <row r="341" spans="1:45" x14ac:dyDescent="0.25">
      <c r="A341" s="288"/>
      <c r="B341" s="15" t="s">
        <v>18</v>
      </c>
      <c r="C341" s="137">
        <f>'Cuadro Gral'!AI341</f>
        <v>1539</v>
      </c>
      <c r="D341" s="137">
        <f>'Cuadro Gral'!AJ341</f>
        <v>1761</v>
      </c>
      <c r="E341" s="137">
        <f>'Cuadro Gral'!AK341</f>
        <v>2334</v>
      </c>
      <c r="F341" s="137">
        <f>'Cuadro Gral'!AL341</f>
        <v>1818</v>
      </c>
      <c r="G341" s="137">
        <f>'Cuadro Gral'!AM341</f>
        <v>1266</v>
      </c>
      <c r="H341" s="137">
        <f>'Cuadro Gral'!AN341</f>
        <v>1552</v>
      </c>
      <c r="I341" s="137">
        <f>'Cuadro Gral'!AO341</f>
        <v>2383</v>
      </c>
      <c r="J341" s="116"/>
      <c r="K341" s="15" t="s">
        <v>18</v>
      </c>
      <c r="L341" s="137">
        <f>'Cuadro Gral'!AO341</f>
        <v>2383</v>
      </c>
      <c r="M341" s="137">
        <f>'Cuadro Gral'!AP341</f>
        <v>1479</v>
      </c>
      <c r="N341" s="137">
        <f>'Cuadro Gral'!AQ341</f>
        <v>1713</v>
      </c>
      <c r="O341" s="137">
        <f>'Cuadro Gral'!AR341</f>
        <v>1292</v>
      </c>
      <c r="P341" s="137">
        <f>'Cuadro Gral'!AS341</f>
        <v>383</v>
      </c>
      <c r="Q341" s="137">
        <f>'Cuadro Gral'!AT341</f>
        <v>1808</v>
      </c>
      <c r="R341" s="137">
        <f>'Cuadro Gral'!AU341</f>
        <v>1963</v>
      </c>
      <c r="S341" s="115"/>
      <c r="T341" s="15" t="s">
        <v>18</v>
      </c>
      <c r="U341" s="137">
        <f>'Cuadro Gral'!AU341</f>
        <v>1963</v>
      </c>
      <c r="V341" s="137">
        <f>'Cuadro Gral'!AV341</f>
        <v>7955</v>
      </c>
      <c r="W341" s="137">
        <f>'Cuadro Gral'!AW341</f>
        <v>10093</v>
      </c>
      <c r="X341" s="137">
        <f>'Cuadro Gral'!AX341</f>
        <v>8682</v>
      </c>
      <c r="Y341" s="137">
        <f>'Cuadro Gral'!AY341</f>
        <v>11000</v>
      </c>
      <c r="Z341" s="137">
        <f>'Cuadro Gral'!AZ341</f>
        <v>16538</v>
      </c>
      <c r="AA341" s="137">
        <f>'Cuadro Gral'!BA341</f>
        <v>17143</v>
      </c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</row>
    <row r="342" spans="1:45" x14ac:dyDescent="0.25">
      <c r="A342" s="288"/>
      <c r="B342" s="15" t="s">
        <v>94</v>
      </c>
      <c r="C342" s="137">
        <f>'Cuadro Gral'!AI342</f>
        <v>782</v>
      </c>
      <c r="D342" s="137">
        <f>'Cuadro Gral'!AJ342</f>
        <v>863</v>
      </c>
      <c r="E342" s="137">
        <f>'Cuadro Gral'!AK342</f>
        <v>813</v>
      </c>
      <c r="F342" s="137">
        <f>'Cuadro Gral'!AL342</f>
        <v>410</v>
      </c>
      <c r="G342" s="137">
        <f>'Cuadro Gral'!AM342</f>
        <v>445</v>
      </c>
      <c r="H342" s="137">
        <f>'Cuadro Gral'!AN342</f>
        <v>633</v>
      </c>
      <c r="I342" s="137">
        <f>'Cuadro Gral'!AO342</f>
        <v>748</v>
      </c>
      <c r="J342" s="116"/>
      <c r="K342" s="15" t="s">
        <v>94</v>
      </c>
      <c r="L342" s="137">
        <f>'Cuadro Gral'!AO342</f>
        <v>748</v>
      </c>
      <c r="M342" s="137">
        <f>'Cuadro Gral'!AP342</f>
        <v>1134</v>
      </c>
      <c r="N342" s="137">
        <f>'Cuadro Gral'!AQ342</f>
        <v>1136</v>
      </c>
      <c r="O342" s="137">
        <f>'Cuadro Gral'!AR342</f>
        <v>1176</v>
      </c>
      <c r="P342" s="137">
        <f>'Cuadro Gral'!AS342</f>
        <v>1092</v>
      </c>
      <c r="Q342" s="137">
        <f>'Cuadro Gral'!AT342</f>
        <v>1380</v>
      </c>
      <c r="R342" s="137">
        <f>'Cuadro Gral'!AU342</f>
        <v>1382</v>
      </c>
      <c r="S342" s="115"/>
      <c r="T342" s="15" t="s">
        <v>94</v>
      </c>
      <c r="U342" s="137">
        <f>'Cuadro Gral'!AU342</f>
        <v>1382</v>
      </c>
      <c r="V342" s="137">
        <f>'Cuadro Gral'!AV342</f>
        <v>1432</v>
      </c>
      <c r="W342" s="137">
        <f>'Cuadro Gral'!AW342</f>
        <v>893</v>
      </c>
      <c r="X342" s="137">
        <f>'Cuadro Gral'!AX342</f>
        <v>1373</v>
      </c>
      <c r="Y342" s="137">
        <f>'Cuadro Gral'!AY342</f>
        <v>1317</v>
      </c>
      <c r="Z342" s="137">
        <f>'Cuadro Gral'!AZ342</f>
        <v>900</v>
      </c>
      <c r="AA342" s="137">
        <f>'Cuadro Gral'!BA342</f>
        <v>943</v>
      </c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</row>
    <row r="343" spans="1:45" x14ac:dyDescent="0.25">
      <c r="A343" s="288"/>
      <c r="B343" s="15" t="s">
        <v>95</v>
      </c>
      <c r="C343" s="23">
        <f>'Cuadro Gral'!AI343</f>
        <v>2</v>
      </c>
      <c r="D343" s="23">
        <f>'Cuadro Gral'!AJ343</f>
        <v>8</v>
      </c>
      <c r="E343" s="23">
        <f>'Cuadro Gral'!AK343</f>
        <v>5</v>
      </c>
      <c r="F343" s="23">
        <f>'Cuadro Gral'!AL343</f>
        <v>0</v>
      </c>
      <c r="G343" s="23">
        <f>'Cuadro Gral'!AM343</f>
        <v>0</v>
      </c>
      <c r="H343" s="23">
        <f>'Cuadro Gral'!AN343</f>
        <v>0</v>
      </c>
      <c r="I343" s="23">
        <f>'Cuadro Gral'!AO343</f>
        <v>1</v>
      </c>
      <c r="J343" s="79"/>
      <c r="K343" s="15" t="s">
        <v>95</v>
      </c>
      <c r="L343" s="23">
        <f>'Cuadro Gral'!AO343</f>
        <v>1</v>
      </c>
      <c r="M343" s="23">
        <f>'Cuadro Gral'!AP343</f>
        <v>11</v>
      </c>
      <c r="N343" s="23">
        <f>'Cuadro Gral'!AQ343</f>
        <v>4</v>
      </c>
      <c r="O343" s="23">
        <f>'Cuadro Gral'!AR343</f>
        <v>11</v>
      </c>
      <c r="P343" s="23">
        <f>'Cuadro Gral'!AS343</f>
        <v>24</v>
      </c>
      <c r="Q343" s="23">
        <f>'Cuadro Gral'!AT343</f>
        <v>19</v>
      </c>
      <c r="R343" s="23">
        <f>'Cuadro Gral'!AU343</f>
        <v>456</v>
      </c>
      <c r="S343" s="45"/>
      <c r="T343" s="15" t="s">
        <v>95</v>
      </c>
      <c r="U343" s="137">
        <f>'Cuadro Gral'!AU343</f>
        <v>456</v>
      </c>
      <c r="V343" s="137">
        <f>'Cuadro Gral'!AV343</f>
        <v>202</v>
      </c>
      <c r="W343" s="137">
        <f>'Cuadro Gral'!AW343</f>
        <v>119</v>
      </c>
      <c r="X343" s="137">
        <f>'Cuadro Gral'!AX343</f>
        <v>21</v>
      </c>
      <c r="Y343" s="137">
        <f>'Cuadro Gral'!AY343</f>
        <v>19</v>
      </c>
      <c r="Z343" s="137">
        <f>'Cuadro Gral'!AZ343</f>
        <v>123</v>
      </c>
      <c r="AA343" s="137">
        <f>'Cuadro Gral'!BA343</f>
        <v>45</v>
      </c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</row>
    <row r="344" spans="1:45" x14ac:dyDescent="0.25">
      <c r="A344" s="288"/>
      <c r="B344" s="15" t="s">
        <v>19</v>
      </c>
      <c r="C344" s="137">
        <f>'Cuadro Gral'!AI344</f>
        <v>784</v>
      </c>
      <c r="D344" s="137">
        <f>'Cuadro Gral'!AJ344</f>
        <v>1029</v>
      </c>
      <c r="E344" s="137">
        <f>'Cuadro Gral'!AK344</f>
        <v>1041</v>
      </c>
      <c r="F344" s="137">
        <f>'Cuadro Gral'!AL344</f>
        <v>427</v>
      </c>
      <c r="G344" s="137">
        <f>'Cuadro Gral'!AM344</f>
        <v>1041</v>
      </c>
      <c r="H344" s="137">
        <f>'Cuadro Gral'!AN344</f>
        <v>1017</v>
      </c>
      <c r="I344" s="137">
        <f>'Cuadro Gral'!AO344</f>
        <v>1950</v>
      </c>
      <c r="J344" s="116"/>
      <c r="K344" s="15" t="s">
        <v>19</v>
      </c>
      <c r="L344" s="137">
        <f>'Cuadro Gral'!AO344</f>
        <v>1950</v>
      </c>
      <c r="M344" s="137">
        <f>'Cuadro Gral'!AP344</f>
        <v>2848</v>
      </c>
      <c r="N344" s="137">
        <f>'Cuadro Gral'!AQ344</f>
        <v>3303</v>
      </c>
      <c r="O344" s="137">
        <f>'Cuadro Gral'!AR344</f>
        <v>5434</v>
      </c>
      <c r="P344" s="137">
        <f>'Cuadro Gral'!AS344</f>
        <v>7645</v>
      </c>
      <c r="Q344" s="137">
        <f>'Cuadro Gral'!AT344</f>
        <v>6260</v>
      </c>
      <c r="R344" s="137">
        <f>'Cuadro Gral'!AU344</f>
        <v>6054</v>
      </c>
      <c r="S344" s="115"/>
      <c r="T344" s="15" t="s">
        <v>19</v>
      </c>
      <c r="U344" s="137">
        <f>'Cuadro Gral'!AU344</f>
        <v>6054</v>
      </c>
      <c r="V344" s="137">
        <f>'Cuadro Gral'!AV344</f>
        <v>2291</v>
      </c>
      <c r="W344" s="137">
        <f>'Cuadro Gral'!AW344</f>
        <v>2917</v>
      </c>
      <c r="X344" s="137">
        <f>'Cuadro Gral'!AX344</f>
        <v>3705</v>
      </c>
      <c r="Y344" s="137">
        <f>'Cuadro Gral'!AY344</f>
        <v>2260</v>
      </c>
      <c r="Z344" s="137">
        <f>'Cuadro Gral'!AZ344</f>
        <v>1802</v>
      </c>
      <c r="AA344" s="137">
        <f>'Cuadro Gral'!BA344</f>
        <v>2201</v>
      </c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</row>
    <row r="345" spans="1:45" x14ac:dyDescent="0.25">
      <c r="A345" s="288"/>
      <c r="B345" s="27" t="s">
        <v>87</v>
      </c>
      <c r="C345" s="137">
        <f>'Cuadro Gral'!AI345</f>
        <v>7079</v>
      </c>
      <c r="D345" s="137">
        <f>'Cuadro Gral'!AJ345</f>
        <v>7652</v>
      </c>
      <c r="E345" s="137">
        <f>'Cuadro Gral'!AK345</f>
        <v>8724</v>
      </c>
      <c r="F345" s="137">
        <f>'Cuadro Gral'!AL345</f>
        <v>10516</v>
      </c>
      <c r="G345" s="137">
        <f>'Cuadro Gral'!AM345</f>
        <v>11692</v>
      </c>
      <c r="H345" s="137">
        <f>'Cuadro Gral'!AN345</f>
        <v>12494</v>
      </c>
      <c r="I345" s="137">
        <f>'Cuadro Gral'!AO345</f>
        <v>13386</v>
      </c>
      <c r="J345" s="116"/>
      <c r="K345" s="27" t="s">
        <v>87</v>
      </c>
      <c r="L345" s="137">
        <f>'Cuadro Gral'!AO345</f>
        <v>13386</v>
      </c>
      <c r="M345" s="137">
        <f>'Cuadro Gral'!AP345</f>
        <v>15523</v>
      </c>
      <c r="N345" s="137">
        <f>'Cuadro Gral'!AQ345</f>
        <v>16951</v>
      </c>
      <c r="O345" s="137">
        <f>'Cuadro Gral'!AR345</f>
        <v>18009</v>
      </c>
      <c r="P345" s="137">
        <f>'Cuadro Gral'!AS345</f>
        <v>20275</v>
      </c>
      <c r="Q345" s="137">
        <f>'Cuadro Gral'!AT345</f>
        <v>23682</v>
      </c>
      <c r="R345" s="137">
        <f>'Cuadro Gral'!AU345</f>
        <v>27642</v>
      </c>
      <c r="S345" s="115"/>
      <c r="T345" s="27" t="s">
        <v>87</v>
      </c>
      <c r="U345" s="137">
        <f>'Cuadro Gral'!AU345</f>
        <v>27642</v>
      </c>
      <c r="V345" s="137">
        <f>'Cuadro Gral'!AV345</f>
        <v>29518</v>
      </c>
      <c r="W345" s="137">
        <f>'Cuadro Gral'!AW345</f>
        <v>32751</v>
      </c>
      <c r="X345" s="137">
        <f>'Cuadro Gral'!AX345</f>
        <v>35423</v>
      </c>
      <c r="Y345" s="137">
        <f>'Cuadro Gral'!AY345</f>
        <v>40232</v>
      </c>
      <c r="Z345" s="137">
        <f>'Cuadro Gral'!AZ345</f>
        <v>44380</v>
      </c>
      <c r="AA345" s="137">
        <f>'Cuadro Gral'!BA345</f>
        <v>49052</v>
      </c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</row>
    <row r="346" spans="1:45" x14ac:dyDescent="0.25">
      <c r="A346" s="288"/>
      <c r="B346" s="27" t="s">
        <v>88</v>
      </c>
      <c r="C346" s="137">
        <f>'Cuadro Gral'!AI346</f>
        <v>6544.1</v>
      </c>
      <c r="D346" s="137">
        <f>'Cuadro Gral'!AJ346</f>
        <v>7042.4</v>
      </c>
      <c r="E346" s="137">
        <f>'Cuadro Gral'!AK346</f>
        <v>7791.2</v>
      </c>
      <c r="F346" s="137">
        <f>'Cuadro Gral'!AL346</f>
        <v>9442</v>
      </c>
      <c r="G346" s="137">
        <f>'Cuadro Gral'!AM346</f>
        <v>10602.4</v>
      </c>
      <c r="H346" s="137">
        <f>'Cuadro Gral'!AN346</f>
        <v>11578.5</v>
      </c>
      <c r="I346" s="137">
        <f>'Cuadro Gral'!AO346</f>
        <v>12354.2</v>
      </c>
      <c r="J346" s="116"/>
      <c r="K346" s="27" t="s">
        <v>88</v>
      </c>
      <c r="L346" s="137">
        <f>'Cuadro Gral'!AO346</f>
        <v>12354.2</v>
      </c>
      <c r="M346" s="137">
        <f>'Cuadro Gral'!AP346</f>
        <v>13882</v>
      </c>
      <c r="N346" s="137">
        <f>'Cuadro Gral'!AQ346</f>
        <v>15537.7</v>
      </c>
      <c r="O346" s="137">
        <f>'Cuadro Gral'!AR346</f>
        <v>16535.599999999999</v>
      </c>
      <c r="P346" s="137">
        <f>'Cuadro Gral'!AS346</f>
        <v>17860.2</v>
      </c>
      <c r="Q346" s="137">
        <f>'Cuadro Gral'!AT346</f>
        <v>20429.8</v>
      </c>
      <c r="R346" s="137">
        <f>'Cuadro Gral'!AU346</f>
        <v>24467.9</v>
      </c>
      <c r="S346" s="115"/>
      <c r="T346" s="27" t="s">
        <v>88</v>
      </c>
      <c r="U346" s="137">
        <f>'Cuadro Gral'!AU346</f>
        <v>24467.9</v>
      </c>
      <c r="V346" s="137">
        <f>'Cuadro Gral'!AV346</f>
        <v>26711</v>
      </c>
      <c r="W346" s="137">
        <f>'Cuadro Gral'!AW346</f>
        <v>28924.1</v>
      </c>
      <c r="X346" s="137">
        <f>'Cuadro Gral'!AX346</f>
        <v>31496.3</v>
      </c>
      <c r="Y346" s="137">
        <f>'Cuadro Gral'!AY346</f>
        <v>34901.300000000003</v>
      </c>
      <c r="Z346" s="137">
        <f>'Cuadro Gral'!AZ346</f>
        <v>38367.699999999997</v>
      </c>
      <c r="AA346" s="137">
        <f>'Cuadro Gral'!BA346</f>
        <v>42387.3</v>
      </c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</row>
    <row r="347" spans="1:45" x14ac:dyDescent="0.25">
      <c r="A347" s="288"/>
      <c r="B347" s="27" t="s">
        <v>86</v>
      </c>
      <c r="C347" s="137">
        <f>'Cuadro Gral'!AI347</f>
        <v>5491.963030563461</v>
      </c>
      <c r="D347" s="137">
        <f>'Cuadro Gral'!AJ347</f>
        <v>6049.8103948074377</v>
      </c>
      <c r="E347" s="137">
        <f>'Cuadro Gral'!AK347</f>
        <v>6317.2758553254534</v>
      </c>
      <c r="F347" s="137">
        <f>'Cuadro Gral'!AL347</f>
        <v>6690.1230150555193</v>
      </c>
      <c r="G347" s="137">
        <f>'Cuadro Gral'!AM347</f>
        <v>7107.7098445099082</v>
      </c>
      <c r="H347" s="137">
        <f>'Cuadro Gral'!AN347</f>
        <v>7278.9140361626833</v>
      </c>
      <c r="I347" s="137">
        <f>'Cuadro Gral'!AO347</f>
        <v>7467.5005066951126</v>
      </c>
      <c r="J347" s="116"/>
      <c r="K347" s="27" t="s">
        <v>86</v>
      </c>
      <c r="L347" s="137">
        <f>'Cuadro Gral'!AO347</f>
        <v>7467.5005066951126</v>
      </c>
      <c r="M347" s="137">
        <f>'Cuadro Gral'!AP347</f>
        <v>8561.0711575173773</v>
      </c>
      <c r="N347" s="137">
        <f>'Cuadro Gral'!AQ347</f>
        <v>8911.1438193812592</v>
      </c>
      <c r="O347" s="137">
        <f>'Cuadro Gral'!AR347</f>
        <v>9376.9584010834405</v>
      </c>
      <c r="P347" s="137">
        <f>'Cuadro Gral'!AS347</f>
        <v>10370.043028960074</v>
      </c>
      <c r="Q347" s="137">
        <f>'Cuadro Gral'!AT347</f>
        <v>12043.014841822187</v>
      </c>
      <c r="R347" s="137">
        <f>'Cuadro Gral'!AU347</f>
        <v>13485.09758780113</v>
      </c>
      <c r="S347" s="115"/>
      <c r="T347" s="27" t="s">
        <v>86</v>
      </c>
      <c r="U347" s="137">
        <f>'Cuadro Gral'!AU347</f>
        <v>13485.09758780113</v>
      </c>
      <c r="V347" s="137">
        <f>'Cuadro Gral'!AV347</f>
        <v>14141.76028471807</v>
      </c>
      <c r="W347" s="137">
        <f>'Cuadro Gral'!AW347</f>
        <v>15487.881529773696</v>
      </c>
      <c r="X347" s="137">
        <f>'Cuadro Gral'!AX347</f>
        <v>16286.985212335383</v>
      </c>
      <c r="Y347" s="137">
        <f>'Cuadro Gral'!AY347</f>
        <v>18146.931494798919</v>
      </c>
      <c r="Z347" s="137">
        <f>'Cuadro Gral'!AZ347</f>
        <v>19524.568115758819</v>
      </c>
      <c r="AA347" s="137">
        <f>'Cuadro Gral'!BA347</f>
        <v>20551.688505216458</v>
      </c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</row>
    <row r="348" spans="1:45" x14ac:dyDescent="0.25">
      <c r="A348" s="288"/>
      <c r="B348" s="27" t="s">
        <v>217</v>
      </c>
      <c r="C348" s="190">
        <f>'Cuadro Gral'!AI348</f>
        <v>0.11628082397505968</v>
      </c>
      <c r="D348" s="190">
        <f>'Cuadro Gral'!AJ348</f>
        <v>0.1277420462027333</v>
      </c>
      <c r="E348" s="190">
        <f>'Cuadro Gral'!AK348</f>
        <v>0.1212678281287085</v>
      </c>
      <c r="F348" s="190">
        <f>'Cuadro Gral'!AL348</f>
        <v>0.11836574691365184</v>
      </c>
      <c r="G348" s="190">
        <f>'Cuadro Gral'!AM348</f>
        <v>0.1177065288967248</v>
      </c>
      <c r="H348" s="190">
        <f>'Cuadro Gral'!AN348</f>
        <v>0.11205366135063211</v>
      </c>
      <c r="I348" s="190">
        <f>'Cuadro Gral'!AO348</f>
        <v>0.10915182696721261</v>
      </c>
      <c r="J348" s="309"/>
      <c r="K348" s="27" t="s">
        <v>217</v>
      </c>
      <c r="L348" s="190">
        <f>'Cuadro Gral'!AO348</f>
        <v>0.10915182696721261</v>
      </c>
      <c r="M348" s="190">
        <f>'Cuadro Gral'!AP348</f>
        <v>0.12150219919344599</v>
      </c>
      <c r="N348" s="190">
        <f>'Cuadro Gral'!AQ348</f>
        <v>0.11697607967619265</v>
      </c>
      <c r="O348" s="190">
        <f>'Cuadro Gral'!AR348</f>
        <v>0.11799430091087089</v>
      </c>
      <c r="P348" s="190">
        <f>'Cuadro Gral'!AS348</f>
        <v>0.12492083775050158</v>
      </c>
      <c r="Q348" s="190">
        <f>'Cuadro Gral'!AT348</f>
        <v>0.13489051021919266</v>
      </c>
      <c r="R348" s="190">
        <f>'Cuadro Gral'!AU348</f>
        <v>0.13606997869252246</v>
      </c>
      <c r="S348" s="216"/>
      <c r="T348" s="27" t="s">
        <v>217</v>
      </c>
      <c r="U348" s="190">
        <f>'Cuadro Gral'!AU348</f>
        <v>0.13606997869252246</v>
      </c>
      <c r="V348" s="190">
        <f>'Cuadro Gral'!AV348</f>
        <v>0.13443014434904491</v>
      </c>
      <c r="W348" s="190">
        <f>'Cuadro Gral'!AW348</f>
        <v>0.13876681834008822</v>
      </c>
      <c r="X348" s="190">
        <f>'Cuadro Gral'!AX348</f>
        <v>0.13785522984090864</v>
      </c>
      <c r="Y348" s="190">
        <f>'Cuadro Gral'!AY348</f>
        <v>0.14037055605173127</v>
      </c>
      <c r="Z348" s="190">
        <f>'Cuadro Gral'!AZ348</f>
        <v>0.14603451684766044</v>
      </c>
      <c r="AA348" s="190">
        <f>'Cuadro Gral'!BA348</f>
        <v>0.1443317421238775</v>
      </c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</row>
    <row r="349" spans="1:45" x14ac:dyDescent="0.25">
      <c r="A349" s="288"/>
      <c r="B349" s="27" t="s">
        <v>86</v>
      </c>
      <c r="C349" s="137">
        <f>'Cuadro Gral'!AI349</f>
        <v>9500</v>
      </c>
      <c r="D349" s="137">
        <f>'Cuadro Gral'!AJ349</f>
        <v>11400</v>
      </c>
      <c r="E349" s="137">
        <f>'Cuadro Gral'!AK349</f>
        <v>12400</v>
      </c>
      <c r="F349" s="137">
        <f>'Cuadro Gral'!AL349</f>
        <v>14800</v>
      </c>
      <c r="G349" s="137">
        <f>'Cuadro Gral'!AM349</f>
        <v>16100.000000000002</v>
      </c>
      <c r="H349" s="137">
        <f>'Cuadro Gral'!AN349</f>
        <v>17300</v>
      </c>
      <c r="I349" s="137">
        <f>'Cuadro Gral'!AO349</f>
        <v>18600</v>
      </c>
      <c r="J349" s="116"/>
      <c r="K349" s="27" t="s">
        <v>86</v>
      </c>
      <c r="L349" s="137">
        <f>'Cuadro Gral'!AO349</f>
        <v>18600</v>
      </c>
      <c r="M349" s="137">
        <f>'Cuadro Gral'!AP349</f>
        <v>20900</v>
      </c>
      <c r="N349" s="137">
        <f>'Cuadro Gral'!AQ349</f>
        <v>29100</v>
      </c>
      <c r="O349" s="137">
        <f>'Cuadro Gral'!AR349</f>
        <v>32800</v>
      </c>
      <c r="P349" s="137">
        <f>'Cuadro Gral'!AS349</f>
        <v>38700</v>
      </c>
      <c r="Q349" s="137">
        <f>'Cuadro Gral'!AT349</f>
        <v>46400</v>
      </c>
      <c r="R349" s="137">
        <f>'Cuadro Gral'!AU349</f>
        <v>55500</v>
      </c>
      <c r="S349" s="115"/>
      <c r="T349" s="27" t="s">
        <v>86</v>
      </c>
      <c r="U349" s="137">
        <f>'Cuadro Gral'!AU349</f>
        <v>55500</v>
      </c>
      <c r="V349" s="137">
        <f>'Cuadro Gral'!AV349</f>
        <v>64000</v>
      </c>
      <c r="W349" s="137">
        <f>'Cuadro Gral'!AW349</f>
        <v>77200</v>
      </c>
      <c r="X349" s="137">
        <f>'Cuadro Gral'!AX349</f>
        <v>91600</v>
      </c>
      <c r="Y349" s="137">
        <f>'Cuadro Gral'!AY349</f>
        <v>107100</v>
      </c>
      <c r="Z349" s="137">
        <f>'Cuadro Gral'!AZ349</f>
        <v>127600</v>
      </c>
      <c r="AA349" s="137">
        <f>'Cuadro Gral'!BA349</f>
        <v>150900</v>
      </c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</row>
    <row r="350" spans="1:45" x14ac:dyDescent="0.25">
      <c r="A350" s="288"/>
      <c r="B350" s="27" t="s">
        <v>89</v>
      </c>
      <c r="C350" s="23">
        <f>'Cuadro Gral'!AI350</f>
        <v>1.2485008818342151</v>
      </c>
      <c r="D350" s="23">
        <f>'Cuadro Gral'!AJ350</f>
        <v>1.2757585861953984</v>
      </c>
      <c r="E350" s="23">
        <f>'Cuadro Gral'!AK350</f>
        <v>1.2276949057134816</v>
      </c>
      <c r="F350" s="23">
        <f>'Cuadro Gral'!AL350</f>
        <v>1.2706621556307396</v>
      </c>
      <c r="G350" s="23">
        <f>'Cuadro Gral'!AM350</f>
        <v>1.2837066315327186</v>
      </c>
      <c r="H350" s="23">
        <f>'Cuadro Gral'!AN350</f>
        <v>1.33998283998284</v>
      </c>
      <c r="I350" s="23">
        <f>'Cuadro Gral'!AO350</f>
        <v>1.3110675808031342</v>
      </c>
      <c r="J350" s="79"/>
      <c r="K350" s="27" t="s">
        <v>89</v>
      </c>
      <c r="L350" s="23">
        <f>'Cuadro Gral'!AO350</f>
        <v>1.3110675808031342</v>
      </c>
      <c r="M350" s="23">
        <f>'Cuadro Gral'!AP350</f>
        <v>1.363700254765879</v>
      </c>
      <c r="N350" s="23">
        <f>'Cuadro Gral'!AQ350</f>
        <v>1.4237359314631279</v>
      </c>
      <c r="O350" s="23">
        <f>'Cuadro Gral'!AR350</f>
        <v>1.3425525570299688</v>
      </c>
      <c r="P350" s="23">
        <f>'Cuadro Gral'!AS350</f>
        <v>1.3632084986216635</v>
      </c>
      <c r="Q350" s="23">
        <f>'Cuadro Gral'!AT350</f>
        <v>1.4343165162618861</v>
      </c>
      <c r="R350" s="23">
        <f>'Cuadro Gral'!AU350</f>
        <v>1.5746838327446735</v>
      </c>
      <c r="S350" s="45"/>
      <c r="T350" s="27" t="s">
        <v>89</v>
      </c>
      <c r="U350" s="23">
        <f>'Cuadro Gral'!AU350</f>
        <v>1.5746838327446735</v>
      </c>
      <c r="V350" s="23">
        <f>'Cuadro Gral'!AV350</f>
        <v>1.5454450261780104</v>
      </c>
      <c r="W350" s="23">
        <f>'Cuadro Gral'!AW350</f>
        <v>1.5408609738884969</v>
      </c>
      <c r="X350" s="23">
        <f>'Cuadro Gral'!AX350</f>
        <v>1.628194521051664</v>
      </c>
      <c r="Y350" s="23">
        <f>'Cuadro Gral'!AY350</f>
        <v>1.7378833693304536</v>
      </c>
      <c r="Z350" s="23">
        <f>'Cuadro Gral'!AZ350</f>
        <v>1.565763477279142</v>
      </c>
      <c r="AA350" s="23">
        <f>'Cuadro Gral'!BA350</f>
        <v>1.5999217195603248</v>
      </c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</row>
    <row r="351" spans="1:45" x14ac:dyDescent="0.25">
      <c r="A351" s="288"/>
      <c r="B351" s="27" t="s">
        <v>90</v>
      </c>
      <c r="C351" s="23">
        <f>'Cuadro Gral'!AI351</f>
        <v>8.6160474643311193</v>
      </c>
      <c r="D351" s="23">
        <f>'Cuadro Gral'!AJ351</f>
        <v>7.9278619968635651</v>
      </c>
      <c r="E351" s="23">
        <f>'Cuadro Gral'!AK351</f>
        <v>8.4750114626318211</v>
      </c>
      <c r="F351" s="23">
        <f>'Cuadro Gral'!AL351</f>
        <v>8.5634271586154433</v>
      </c>
      <c r="G351" s="23">
        <f>'Cuadro Gral'!AM351</f>
        <v>8.8026000684228531</v>
      </c>
      <c r="H351" s="23">
        <f>'Cuadro Gral'!AN351</f>
        <v>9.4610212902193052</v>
      </c>
      <c r="I351" s="23">
        <f>'Cuadro Gral'!AO351</f>
        <v>9.8145076946063057</v>
      </c>
      <c r="J351" s="79"/>
      <c r="K351" s="27" t="s">
        <v>90</v>
      </c>
      <c r="L351" s="23">
        <f>'Cuadro Gral'!AO351</f>
        <v>9.8145076946063057</v>
      </c>
      <c r="M351" s="23">
        <f>'Cuadro Gral'!AP351</f>
        <v>9.0686078721896539</v>
      </c>
      <c r="N351" s="23">
        <f>'Cuadro Gral'!AQ351</f>
        <v>9.4214500619432489</v>
      </c>
      <c r="O351" s="23">
        <f>'Cuadro Gral'!AR351</f>
        <v>9.6194125159642407</v>
      </c>
      <c r="P351" s="23">
        <f>'Cuadro Gral'!AS351</f>
        <v>9.2123797780517886</v>
      </c>
      <c r="Q351" s="23">
        <f>'Cuadro Gral'!AT351</f>
        <v>8.7810151169664721</v>
      </c>
      <c r="R351" s="23">
        <f>'Cuadro Gral'!AU351</f>
        <v>8.8814485203675559</v>
      </c>
      <c r="S351" s="45"/>
      <c r="T351" s="27" t="s">
        <v>90</v>
      </c>
      <c r="U351" s="23">
        <f>'Cuadro Gral'!AU351</f>
        <v>8.8814485203675559</v>
      </c>
      <c r="V351" s="23">
        <f>'Cuadro Gral'!AV351</f>
        <v>9.0595568805474631</v>
      </c>
      <c r="W351" s="23">
        <f>'Cuadro Gral'!AW351</f>
        <v>9.0744099416811697</v>
      </c>
      <c r="X351" s="23">
        <f>'Cuadro Gral'!AX351</f>
        <v>9.1755356689156766</v>
      </c>
      <c r="Y351" s="23">
        <f>'Cuadro Gral'!AY351</f>
        <v>8.9445714853847686</v>
      </c>
      <c r="Z351" s="23">
        <f>'Cuadro Gral'!AZ351</f>
        <v>8.9634069400630914</v>
      </c>
      <c r="AA351" s="23">
        <f>'Cuadro Gral'!BA351</f>
        <v>9.0577346489439776</v>
      </c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</row>
    <row r="352" spans="1:45" x14ac:dyDescent="0.25">
      <c r="A352" s="288"/>
      <c r="B352" s="27" t="s">
        <v>91</v>
      </c>
      <c r="C352" s="23">
        <f>'Cuadro Gral'!AI352</f>
        <v>11.606249897529224</v>
      </c>
      <c r="D352" s="23">
        <f>'Cuadro Gral'!AJ352</f>
        <v>12.613741263352235</v>
      </c>
      <c r="E352" s="23">
        <f>'Cuadro Gral'!AK352</f>
        <v>11.7993940705475</v>
      </c>
      <c r="F352" s="23">
        <f>'Cuadro Gral'!AL352</f>
        <v>11.677567654603401</v>
      </c>
      <c r="G352" s="23">
        <f>'Cuadro Gral'!AM352</f>
        <v>11.360279828993393</v>
      </c>
      <c r="H352" s="23">
        <f>'Cuadro Gral'!AN352</f>
        <v>10.569683434005043</v>
      </c>
      <c r="I352" s="23">
        <f>'Cuadro Gral'!AO352</f>
        <v>10.188998074244351</v>
      </c>
      <c r="J352" s="79"/>
      <c r="K352" s="27" t="s">
        <v>91</v>
      </c>
      <c r="L352" s="23">
        <f>'Cuadro Gral'!AO352</f>
        <v>10.188998074244351</v>
      </c>
      <c r="M352" s="23">
        <f>'Cuadro Gral'!AP352</f>
        <v>11.027050833972666</v>
      </c>
      <c r="N352" s="23">
        <f>'Cuadro Gral'!AQ352</f>
        <v>10.614077381138738</v>
      </c>
      <c r="O352" s="23">
        <f>'Cuadro Gral'!AR352</f>
        <v>10.395645246946362</v>
      </c>
      <c r="P352" s="23">
        <f>'Cuadro Gral'!AS352</f>
        <v>10.85495848078766</v>
      </c>
      <c r="Q352" s="23">
        <f>'Cuadro Gral'!AT352</f>
        <v>11.38820497037778</v>
      </c>
      <c r="R352" s="23">
        <f>'Cuadro Gral'!AU352</f>
        <v>11.259424605195091</v>
      </c>
      <c r="S352" s="45"/>
      <c r="T352" s="27" t="s">
        <v>91</v>
      </c>
      <c r="U352" s="23">
        <f>'Cuadro Gral'!AU352</f>
        <v>11.259424605195091</v>
      </c>
      <c r="V352" s="23">
        <f>'Cuadro Gral'!AV352</f>
        <v>11.038067459427118</v>
      </c>
      <c r="W352" s="23">
        <f>'Cuadro Gral'!AW352</f>
        <v>11.020000269182626</v>
      </c>
      <c r="X352" s="23">
        <f>'Cuadro Gral'!AX352</f>
        <v>10.898546265671872</v>
      </c>
      <c r="Y352" s="23">
        <f>'Cuadro Gral'!AY352</f>
        <v>11.179965430808819</v>
      </c>
      <c r="Z352" s="23">
        <f>'Cuadro Gral'!AZ352</f>
        <v>11.156472161610473</v>
      </c>
      <c r="AA352" s="23">
        <f>'Cuadro Gral'!BA352</f>
        <v>11.04028809363043</v>
      </c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</row>
    <row r="353" spans="1:45" x14ac:dyDescent="0.25">
      <c r="A353" s="288"/>
      <c r="B353" s="27"/>
      <c r="C353" s="137"/>
      <c r="D353" s="137"/>
      <c r="E353" s="137"/>
      <c r="F353" s="137"/>
      <c r="G353" s="137"/>
      <c r="H353" s="137"/>
      <c r="I353" s="137"/>
      <c r="J353" s="116"/>
      <c r="K353" s="27"/>
      <c r="L353" s="137"/>
      <c r="M353" s="137"/>
      <c r="N353" s="137"/>
      <c r="O353" s="137"/>
      <c r="P353" s="137"/>
      <c r="Q353" s="137"/>
      <c r="R353" s="137"/>
      <c r="S353" s="115"/>
      <c r="T353" s="27"/>
      <c r="U353" s="137"/>
      <c r="V353" s="137"/>
      <c r="W353" s="137"/>
      <c r="X353" s="137"/>
      <c r="Y353" s="137"/>
      <c r="Z353" s="137"/>
      <c r="AA353" s="137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</row>
    <row r="354" spans="1:45" x14ac:dyDescent="0.25">
      <c r="A354" s="288"/>
      <c r="B354" s="36" t="s">
        <v>226</v>
      </c>
      <c r="C354" s="137">
        <f>'Cuadro Gral'!AI354</f>
        <v>6021</v>
      </c>
      <c r="D354" s="137">
        <f>'Cuadro Gral'!AJ354</f>
        <v>6582</v>
      </c>
      <c r="E354" s="137">
        <f>'Cuadro Gral'!AK354</f>
        <v>7691</v>
      </c>
      <c r="F354" s="137">
        <f>'Cuadro Gral'!AL354</f>
        <v>9399</v>
      </c>
      <c r="G354" s="137">
        <f>'Cuadro Gral'!AM354</f>
        <v>10540</v>
      </c>
      <c r="H354" s="137">
        <f>'Cuadro Gral'!AN354</f>
        <v>11128</v>
      </c>
      <c r="I354" s="137">
        <f>'Cuadro Gral'!AO354</f>
        <v>12326</v>
      </c>
      <c r="J354" s="116"/>
      <c r="K354" s="36" t="s">
        <v>226</v>
      </c>
      <c r="L354" s="137">
        <f>'Cuadro Gral'!AO354</f>
        <v>12326</v>
      </c>
      <c r="M354" s="137">
        <f>'Cuadro Gral'!AP354</f>
        <v>14051</v>
      </c>
      <c r="N354" s="137">
        <f>'Cuadro Gral'!AQ354</f>
        <v>15605</v>
      </c>
      <c r="O354" s="137">
        <f>'Cuadro Gral'!AR354</f>
        <v>17507</v>
      </c>
      <c r="P354" s="137">
        <f>'Cuadro Gral'!AS354</f>
        <v>20049</v>
      </c>
      <c r="Q354" s="137">
        <f>'Cuadro Gral'!AT354</f>
        <v>23325</v>
      </c>
      <c r="R354" s="137">
        <f>'Cuadro Gral'!AU354</f>
        <v>27858</v>
      </c>
      <c r="S354" s="115"/>
      <c r="T354" s="36" t="s">
        <v>226</v>
      </c>
      <c r="U354" s="137">
        <f>'Cuadro Gral'!AU354</f>
        <v>27858</v>
      </c>
      <c r="V354" s="137">
        <f>'Cuadro Gral'!AV354</f>
        <v>32481</v>
      </c>
      <c r="W354" s="137">
        <f>'Cuadro Gral'!AW354</f>
        <v>38103</v>
      </c>
      <c r="X354" s="137">
        <f>'Cuadro Gral'!AX354</f>
        <v>43072</v>
      </c>
      <c r="Y354" s="137">
        <f>'Cuadro Gral'!AY354</f>
        <v>47087</v>
      </c>
      <c r="Z354" s="137">
        <f>'Cuadro Gral'!AZ354</f>
        <v>53651</v>
      </c>
      <c r="AA354" s="137">
        <f>'Cuadro Gral'!BA354</f>
        <v>60051</v>
      </c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</row>
    <row r="355" spans="1:45" x14ac:dyDescent="0.25">
      <c r="A355" s="288"/>
      <c r="B355" s="14" t="s">
        <v>16</v>
      </c>
      <c r="C355" s="137">
        <f>'Cuadro Gral'!AI355</f>
        <v>2563</v>
      </c>
      <c r="D355" s="137">
        <f>'Cuadro Gral'!AJ355</f>
        <v>2337</v>
      </c>
      <c r="E355" s="137">
        <f>'Cuadro Gral'!AK355</f>
        <v>2913</v>
      </c>
      <c r="F355" s="137">
        <f>'Cuadro Gral'!AL355</f>
        <v>5621</v>
      </c>
      <c r="G355" s="137">
        <f>'Cuadro Gral'!AM355</f>
        <v>6356</v>
      </c>
      <c r="H355" s="137">
        <f>'Cuadro Gral'!AN355</f>
        <v>6122</v>
      </c>
      <c r="I355" s="137">
        <f>'Cuadro Gral'!AO355</f>
        <v>5128</v>
      </c>
      <c r="J355" s="116"/>
      <c r="K355" s="14" t="s">
        <v>16</v>
      </c>
      <c r="L355" s="137">
        <f>'Cuadro Gral'!AO355</f>
        <v>5128</v>
      </c>
      <c r="M355" s="137">
        <f>'Cuadro Gral'!AP355</f>
        <v>5911</v>
      </c>
      <c r="N355" s="137">
        <f>'Cuadro Gral'!AQ355</f>
        <v>5750</v>
      </c>
      <c r="O355" s="137">
        <f>'Cuadro Gral'!AR355</f>
        <v>5501</v>
      </c>
      <c r="P355" s="137">
        <f>'Cuadro Gral'!AS355</f>
        <v>5729</v>
      </c>
      <c r="Q355" s="137">
        <f>'Cuadro Gral'!AT355</f>
        <v>7044</v>
      </c>
      <c r="R355" s="137">
        <f>'Cuadro Gral'!AU355</f>
        <v>7699</v>
      </c>
      <c r="S355" s="115"/>
      <c r="T355" s="14" t="s">
        <v>16</v>
      </c>
      <c r="U355" s="137">
        <f>'Cuadro Gral'!AU355</f>
        <v>7699</v>
      </c>
      <c r="V355" s="137">
        <f>'Cuadro Gral'!AV355</f>
        <v>7220</v>
      </c>
      <c r="W355" s="137">
        <f>'Cuadro Gral'!AW355</f>
        <v>7233</v>
      </c>
      <c r="X355" s="137">
        <f>'Cuadro Gral'!AX355</f>
        <v>7975</v>
      </c>
      <c r="Y355" s="137">
        <f>'Cuadro Gral'!AY355</f>
        <v>8554</v>
      </c>
      <c r="Z355" s="137">
        <f>'Cuadro Gral'!AZ355</f>
        <v>8981</v>
      </c>
      <c r="AA355" s="137">
        <f>'Cuadro Gral'!BA355</f>
        <v>10327</v>
      </c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</row>
    <row r="356" spans="1:45" x14ac:dyDescent="0.25">
      <c r="A356" s="288"/>
      <c r="B356" s="14" t="s">
        <v>102</v>
      </c>
      <c r="C356" s="137">
        <f>'Cuadro Gral'!AI356</f>
        <v>3458</v>
      </c>
      <c r="D356" s="137">
        <f>'Cuadro Gral'!AJ356</f>
        <v>4245</v>
      </c>
      <c r="E356" s="137">
        <f>'Cuadro Gral'!AK356</f>
        <v>4778</v>
      </c>
      <c r="F356" s="137">
        <f>'Cuadro Gral'!AL356</f>
        <v>3778</v>
      </c>
      <c r="G356" s="137">
        <f>'Cuadro Gral'!AM356</f>
        <v>4184</v>
      </c>
      <c r="H356" s="137">
        <f>'Cuadro Gral'!AN356</f>
        <v>5006</v>
      </c>
      <c r="I356" s="137">
        <f>'Cuadro Gral'!AO356</f>
        <v>7198</v>
      </c>
      <c r="J356" s="116"/>
      <c r="K356" s="14" t="s">
        <v>102</v>
      </c>
      <c r="L356" s="137">
        <f>'Cuadro Gral'!AO356</f>
        <v>7198</v>
      </c>
      <c r="M356" s="137">
        <f>'Cuadro Gral'!AP356</f>
        <v>8140</v>
      </c>
      <c r="N356" s="137">
        <f>'Cuadro Gral'!AQ356</f>
        <v>9855</v>
      </c>
      <c r="O356" s="137">
        <f>'Cuadro Gral'!AR356</f>
        <v>12006</v>
      </c>
      <c r="P356" s="137">
        <f>'Cuadro Gral'!AS356</f>
        <v>14320</v>
      </c>
      <c r="Q356" s="137">
        <f>'Cuadro Gral'!AT356</f>
        <v>16281</v>
      </c>
      <c r="R356" s="137">
        <f>'Cuadro Gral'!AU356</f>
        <v>20159</v>
      </c>
      <c r="S356" s="115"/>
      <c r="T356" s="14" t="s">
        <v>102</v>
      </c>
      <c r="U356" s="137">
        <f>'Cuadro Gral'!AU356</f>
        <v>20159</v>
      </c>
      <c r="V356" s="137">
        <f>'Cuadro Gral'!AV356</f>
        <v>25261</v>
      </c>
      <c r="W356" s="137">
        <f>'Cuadro Gral'!AW356</f>
        <v>30870</v>
      </c>
      <c r="X356" s="137">
        <f>'Cuadro Gral'!AX356</f>
        <v>35097</v>
      </c>
      <c r="Y356" s="137">
        <f>'Cuadro Gral'!AY356</f>
        <v>38533</v>
      </c>
      <c r="Z356" s="137">
        <f>'Cuadro Gral'!AZ356</f>
        <v>44670</v>
      </c>
      <c r="AA356" s="137">
        <f>'Cuadro Gral'!BA356</f>
        <v>49724</v>
      </c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</row>
    <row r="357" spans="1:45" x14ac:dyDescent="0.25">
      <c r="A357" s="288"/>
      <c r="B357" s="15" t="s">
        <v>103</v>
      </c>
      <c r="C357" s="137">
        <f>'Cuadro Gral'!AI357</f>
        <v>1890</v>
      </c>
      <c r="D357" s="137">
        <f>'Cuadro Gral'!AJ357</f>
        <v>2345</v>
      </c>
      <c r="E357" s="137">
        <f>'Cuadro Gral'!AK357</f>
        <v>2919</v>
      </c>
      <c r="F357" s="137">
        <f>'Cuadro Gral'!AL357</f>
        <v>2941</v>
      </c>
      <c r="G357" s="137">
        <f>'Cuadro Gral'!AM357</f>
        <v>2698</v>
      </c>
      <c r="H357" s="137">
        <f>'Cuadro Gral'!AN357</f>
        <v>3356</v>
      </c>
      <c r="I357" s="137">
        <f>'Cuadro Gral'!AO357</f>
        <v>4499</v>
      </c>
      <c r="J357" s="116"/>
      <c r="K357" s="15" t="s">
        <v>103</v>
      </c>
      <c r="L357" s="137">
        <f>'Cuadro Gral'!AO357</f>
        <v>4499</v>
      </c>
      <c r="M357" s="137">
        <f>'Cuadro Gral'!AP357</f>
        <v>4147</v>
      </c>
      <c r="N357" s="137">
        <f>'Cuadro Gral'!AQ357</f>
        <v>5412</v>
      </c>
      <c r="O357" s="137">
        <f>'Cuadro Gral'!AR357</f>
        <v>5385</v>
      </c>
      <c r="P357" s="137">
        <f>'Cuadro Gral'!AS357</f>
        <v>5559</v>
      </c>
      <c r="Q357" s="137">
        <f>'Cuadro Gral'!AT357</f>
        <v>8622</v>
      </c>
      <c r="R357" s="137">
        <f>'Cuadro Gral'!AU357</f>
        <v>12267</v>
      </c>
      <c r="S357" s="115"/>
      <c r="T357" s="15" t="s">
        <v>103</v>
      </c>
      <c r="U357" s="137">
        <f>'Cuadro Gral'!AU357</f>
        <v>12267</v>
      </c>
      <c r="V357" s="137">
        <f>'Cuadro Gral'!AV357</f>
        <v>21336</v>
      </c>
      <c r="W357" s="137">
        <f>'Cuadro Gral'!AW357</f>
        <v>26941</v>
      </c>
      <c r="X357" s="137">
        <f>'Cuadro Gral'!AX357</f>
        <v>29998</v>
      </c>
      <c r="Y357" s="137">
        <f>'Cuadro Gral'!AY357</f>
        <v>34937</v>
      </c>
      <c r="Z357" s="137">
        <f>'Cuadro Gral'!AZ357</f>
        <v>41845</v>
      </c>
      <c r="AA357" s="137">
        <f>'Cuadro Gral'!BA357</f>
        <v>46535</v>
      </c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</row>
    <row r="358" spans="1:45" x14ac:dyDescent="0.25">
      <c r="A358" s="288"/>
      <c r="B358" s="44" t="s">
        <v>20</v>
      </c>
      <c r="C358" s="137">
        <f>'Cuadro Gral'!AI358</f>
        <v>1539</v>
      </c>
      <c r="D358" s="137">
        <f>'Cuadro Gral'!AJ358</f>
        <v>1761</v>
      </c>
      <c r="E358" s="137">
        <f>'Cuadro Gral'!AK358</f>
        <v>2334</v>
      </c>
      <c r="F358" s="137">
        <f>'Cuadro Gral'!AL358</f>
        <v>1818</v>
      </c>
      <c r="G358" s="137">
        <f>'Cuadro Gral'!AM358</f>
        <v>1266</v>
      </c>
      <c r="H358" s="137">
        <f>'Cuadro Gral'!AN358</f>
        <v>1552</v>
      </c>
      <c r="I358" s="137">
        <f>'Cuadro Gral'!AO358</f>
        <v>2383</v>
      </c>
      <c r="J358" s="116"/>
      <c r="K358" s="44" t="s">
        <v>20</v>
      </c>
      <c r="L358" s="137">
        <f>'Cuadro Gral'!AO358</f>
        <v>2383</v>
      </c>
      <c r="M358" s="137">
        <f>'Cuadro Gral'!AP358</f>
        <v>1479</v>
      </c>
      <c r="N358" s="137">
        <f>'Cuadro Gral'!AQ358</f>
        <v>1713</v>
      </c>
      <c r="O358" s="137">
        <f>'Cuadro Gral'!AR358</f>
        <v>1292</v>
      </c>
      <c r="P358" s="137">
        <f>'Cuadro Gral'!AS358</f>
        <v>383</v>
      </c>
      <c r="Q358" s="137">
        <f>'Cuadro Gral'!AT358</f>
        <v>1808</v>
      </c>
      <c r="R358" s="137">
        <f>'Cuadro Gral'!AU358</f>
        <v>1963</v>
      </c>
      <c r="S358" s="115"/>
      <c r="T358" s="44" t="s">
        <v>20</v>
      </c>
      <c r="U358" s="137">
        <f>'Cuadro Gral'!AU358</f>
        <v>1963</v>
      </c>
      <c r="V358" s="137">
        <f>'Cuadro Gral'!AV358</f>
        <v>7955</v>
      </c>
      <c r="W358" s="137">
        <f>'Cuadro Gral'!AW358</f>
        <v>10093</v>
      </c>
      <c r="X358" s="137">
        <f>'Cuadro Gral'!AX358</f>
        <v>8682</v>
      </c>
      <c r="Y358" s="137">
        <f>'Cuadro Gral'!AY358</f>
        <v>11000</v>
      </c>
      <c r="Z358" s="137">
        <f>'Cuadro Gral'!AZ358</f>
        <v>16538</v>
      </c>
      <c r="AA358" s="137">
        <f>'Cuadro Gral'!BA358</f>
        <v>17143</v>
      </c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</row>
    <row r="359" spans="1:45" x14ac:dyDescent="0.25">
      <c r="A359" s="288"/>
      <c r="B359" s="44" t="s">
        <v>21</v>
      </c>
      <c r="C359" s="137">
        <f>'Cuadro Gral'!AI359</f>
        <v>139</v>
      </c>
      <c r="D359" s="137">
        <f>'Cuadro Gral'!AJ359</f>
        <v>266</v>
      </c>
      <c r="E359" s="137">
        <f>'Cuadro Gral'!AK359</f>
        <v>273</v>
      </c>
      <c r="F359" s="137">
        <f>'Cuadro Gral'!AL359</f>
        <v>451</v>
      </c>
      <c r="G359" s="137">
        <f>'Cuadro Gral'!AM359</f>
        <v>551</v>
      </c>
      <c r="H359" s="137">
        <f>'Cuadro Gral'!AN359</f>
        <v>690</v>
      </c>
      <c r="I359" s="137">
        <f>'Cuadro Gral'!AO359</f>
        <v>560</v>
      </c>
      <c r="J359" s="116"/>
      <c r="K359" s="44" t="s">
        <v>21</v>
      </c>
      <c r="L359" s="137">
        <f>'Cuadro Gral'!AO359</f>
        <v>560</v>
      </c>
      <c r="M359" s="137">
        <f>'Cuadro Gral'!AP359</f>
        <v>339</v>
      </c>
      <c r="N359" s="137">
        <f>'Cuadro Gral'!AQ359</f>
        <v>762</v>
      </c>
      <c r="O359" s="137">
        <f>'Cuadro Gral'!AR359</f>
        <v>665</v>
      </c>
      <c r="P359" s="137">
        <f>'Cuadro Gral'!AS359</f>
        <v>803</v>
      </c>
      <c r="Q359" s="137">
        <f>'Cuadro Gral'!AT359</f>
        <v>401</v>
      </c>
      <c r="R359" s="137">
        <f>'Cuadro Gral'!AU359</f>
        <v>578</v>
      </c>
      <c r="S359" s="115"/>
      <c r="T359" s="44" t="s">
        <v>21</v>
      </c>
      <c r="U359" s="137">
        <f>'Cuadro Gral'!AU359</f>
        <v>578</v>
      </c>
      <c r="V359" s="137">
        <f>'Cuadro Gral'!AV359</f>
        <v>2259</v>
      </c>
      <c r="W359" s="137">
        <f>'Cuadro Gral'!AW359</f>
        <v>2248</v>
      </c>
      <c r="X359" s="137">
        <f>'Cuadro Gral'!AX359</f>
        <v>3711</v>
      </c>
      <c r="Y359" s="137">
        <f>'Cuadro Gral'!AY359</f>
        <v>3684</v>
      </c>
      <c r="Z359" s="137">
        <f>'Cuadro Gral'!AZ359</f>
        <v>1632</v>
      </c>
      <c r="AA359" s="137">
        <f>'Cuadro Gral'!BA359</f>
        <v>2329</v>
      </c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</row>
    <row r="360" spans="1:45" x14ac:dyDescent="0.25">
      <c r="A360" s="288"/>
      <c r="B360" s="44" t="s">
        <v>22</v>
      </c>
      <c r="C360" s="137">
        <f>'Cuadro Gral'!AI360</f>
        <v>212</v>
      </c>
      <c r="D360" s="137">
        <f>'Cuadro Gral'!AJ360</f>
        <v>318</v>
      </c>
      <c r="E360" s="137">
        <f>'Cuadro Gral'!AK360</f>
        <v>312</v>
      </c>
      <c r="F360" s="137">
        <f>'Cuadro Gral'!AL360</f>
        <v>672</v>
      </c>
      <c r="G360" s="137">
        <f>'Cuadro Gral'!AM360</f>
        <v>881</v>
      </c>
      <c r="H360" s="137">
        <f>'Cuadro Gral'!AN360</f>
        <v>1114</v>
      </c>
      <c r="I360" s="137">
        <f>'Cuadro Gral'!AO360</f>
        <v>1556</v>
      </c>
      <c r="J360" s="116"/>
      <c r="K360" s="44" t="s">
        <v>22</v>
      </c>
      <c r="L360" s="137">
        <f>'Cuadro Gral'!AO360</f>
        <v>1556</v>
      </c>
      <c r="M360" s="137">
        <f>'Cuadro Gral'!AP360</f>
        <v>2329</v>
      </c>
      <c r="N360" s="137">
        <f>'Cuadro Gral'!AQ360</f>
        <v>2937</v>
      </c>
      <c r="O360" s="137">
        <f>'Cuadro Gral'!AR360</f>
        <v>3428</v>
      </c>
      <c r="P360" s="137">
        <f>'Cuadro Gral'!AS360</f>
        <v>4373</v>
      </c>
      <c r="Q360" s="137">
        <f>'Cuadro Gral'!AT360</f>
        <v>6413</v>
      </c>
      <c r="R360" s="137">
        <f>'Cuadro Gral'!AU360</f>
        <v>9726</v>
      </c>
      <c r="S360" s="115"/>
      <c r="T360" s="44" t="s">
        <v>22</v>
      </c>
      <c r="U360" s="137">
        <f>'Cuadro Gral'!AU360</f>
        <v>9726</v>
      </c>
      <c r="V360" s="137">
        <f>'Cuadro Gral'!AV360</f>
        <v>11122</v>
      </c>
      <c r="W360" s="137">
        <f>'Cuadro Gral'!AW360</f>
        <v>14600</v>
      </c>
      <c r="X360" s="137">
        <f>'Cuadro Gral'!AX360</f>
        <v>17605</v>
      </c>
      <c r="Y360" s="137">
        <f>'Cuadro Gral'!AY360</f>
        <v>20253</v>
      </c>
      <c r="Z360" s="137">
        <f>'Cuadro Gral'!AZ360</f>
        <v>23675</v>
      </c>
      <c r="AA360" s="137">
        <f>'Cuadro Gral'!BA360</f>
        <v>27063</v>
      </c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</row>
    <row r="361" spans="1:45" x14ac:dyDescent="0.25">
      <c r="A361" s="288"/>
      <c r="B361" s="15" t="s">
        <v>94</v>
      </c>
      <c r="C361" s="137">
        <f>'Cuadro Gral'!AI361</f>
        <v>782</v>
      </c>
      <c r="D361" s="137">
        <f>'Cuadro Gral'!AJ361</f>
        <v>863</v>
      </c>
      <c r="E361" s="137">
        <f>'Cuadro Gral'!AK361</f>
        <v>813</v>
      </c>
      <c r="F361" s="137">
        <f>'Cuadro Gral'!AL361</f>
        <v>410</v>
      </c>
      <c r="G361" s="137">
        <f>'Cuadro Gral'!AM361</f>
        <v>445</v>
      </c>
      <c r="H361" s="137">
        <f>'Cuadro Gral'!AN361</f>
        <v>633</v>
      </c>
      <c r="I361" s="137">
        <f>'Cuadro Gral'!AO361</f>
        <v>748</v>
      </c>
      <c r="J361" s="116"/>
      <c r="K361" s="15" t="s">
        <v>94</v>
      </c>
      <c r="L361" s="137">
        <f>'Cuadro Gral'!AO361</f>
        <v>748</v>
      </c>
      <c r="M361" s="137">
        <f>'Cuadro Gral'!AP361</f>
        <v>1134</v>
      </c>
      <c r="N361" s="137">
        <f>'Cuadro Gral'!AQ361</f>
        <v>1136</v>
      </c>
      <c r="O361" s="137">
        <f>'Cuadro Gral'!AR361</f>
        <v>1176</v>
      </c>
      <c r="P361" s="137">
        <f>'Cuadro Gral'!AS361</f>
        <v>1092</v>
      </c>
      <c r="Q361" s="137">
        <f>'Cuadro Gral'!AT361</f>
        <v>1380</v>
      </c>
      <c r="R361" s="137">
        <f>'Cuadro Gral'!AU361</f>
        <v>1382</v>
      </c>
      <c r="S361" s="115"/>
      <c r="T361" s="15" t="s">
        <v>94</v>
      </c>
      <c r="U361" s="137">
        <f>'Cuadro Gral'!AU361</f>
        <v>1382</v>
      </c>
      <c r="V361" s="137">
        <f>'Cuadro Gral'!AV361</f>
        <v>1432</v>
      </c>
      <c r="W361" s="137">
        <f>'Cuadro Gral'!AW361</f>
        <v>893</v>
      </c>
      <c r="X361" s="137">
        <f>'Cuadro Gral'!AX361</f>
        <v>1373</v>
      </c>
      <c r="Y361" s="137">
        <f>'Cuadro Gral'!AY361</f>
        <v>1317</v>
      </c>
      <c r="Z361" s="137">
        <f>'Cuadro Gral'!AZ361</f>
        <v>900</v>
      </c>
      <c r="AA361" s="137">
        <f>'Cuadro Gral'!BA361</f>
        <v>943</v>
      </c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</row>
    <row r="362" spans="1:45" x14ac:dyDescent="0.25">
      <c r="A362" s="288"/>
      <c r="B362" s="15" t="s">
        <v>95</v>
      </c>
      <c r="C362" s="23">
        <f>'Cuadro Gral'!AI362</f>
        <v>2</v>
      </c>
      <c r="D362" s="23">
        <f>'Cuadro Gral'!AJ362</f>
        <v>8</v>
      </c>
      <c r="E362" s="23">
        <f>'Cuadro Gral'!AK362</f>
        <v>5</v>
      </c>
      <c r="F362" s="23">
        <f>'Cuadro Gral'!AL362</f>
        <v>0</v>
      </c>
      <c r="G362" s="23">
        <f>'Cuadro Gral'!AM362</f>
        <v>0</v>
      </c>
      <c r="H362" s="23">
        <f>'Cuadro Gral'!AN362</f>
        <v>0</v>
      </c>
      <c r="I362" s="23">
        <f>'Cuadro Gral'!AO362</f>
        <v>1</v>
      </c>
      <c r="J362" s="79"/>
      <c r="K362" s="15" t="s">
        <v>95</v>
      </c>
      <c r="L362" s="23">
        <f>'Cuadro Gral'!AO362</f>
        <v>1</v>
      </c>
      <c r="M362" s="23">
        <f>'Cuadro Gral'!AP362</f>
        <v>11</v>
      </c>
      <c r="N362" s="23">
        <f>'Cuadro Gral'!AQ362</f>
        <v>4</v>
      </c>
      <c r="O362" s="23">
        <f>'Cuadro Gral'!AR362</f>
        <v>11</v>
      </c>
      <c r="P362" s="23">
        <f>'Cuadro Gral'!AS362</f>
        <v>24</v>
      </c>
      <c r="Q362" s="23">
        <f>'Cuadro Gral'!AT362</f>
        <v>19</v>
      </c>
      <c r="R362" s="23">
        <f>'Cuadro Gral'!AU362</f>
        <v>456</v>
      </c>
      <c r="S362" s="45"/>
      <c r="T362" s="15" t="s">
        <v>95</v>
      </c>
      <c r="U362" s="137">
        <f>'Cuadro Gral'!AU362</f>
        <v>456</v>
      </c>
      <c r="V362" s="137">
        <f>'Cuadro Gral'!AV362</f>
        <v>202</v>
      </c>
      <c r="W362" s="137">
        <f>'Cuadro Gral'!AW362</f>
        <v>119</v>
      </c>
      <c r="X362" s="137">
        <f>'Cuadro Gral'!AX362</f>
        <v>21</v>
      </c>
      <c r="Y362" s="137">
        <f>'Cuadro Gral'!AY362</f>
        <v>19</v>
      </c>
      <c r="Z362" s="137">
        <f>'Cuadro Gral'!AZ362</f>
        <v>123</v>
      </c>
      <c r="AA362" s="137">
        <f>'Cuadro Gral'!BA362</f>
        <v>45</v>
      </c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</row>
    <row r="363" spans="1:45" x14ac:dyDescent="0.25">
      <c r="A363" s="288"/>
      <c r="B363" s="15" t="s">
        <v>19</v>
      </c>
      <c r="C363" s="137">
        <f>'Cuadro Gral'!AI363</f>
        <v>784</v>
      </c>
      <c r="D363" s="137">
        <f>'Cuadro Gral'!AJ363</f>
        <v>1029</v>
      </c>
      <c r="E363" s="137">
        <f>'Cuadro Gral'!AK363</f>
        <v>1041</v>
      </c>
      <c r="F363" s="137">
        <f>'Cuadro Gral'!AL363</f>
        <v>427</v>
      </c>
      <c r="G363" s="137">
        <f>'Cuadro Gral'!AM363</f>
        <v>1041</v>
      </c>
      <c r="H363" s="137">
        <f>'Cuadro Gral'!AN363</f>
        <v>1017</v>
      </c>
      <c r="I363" s="137">
        <f>'Cuadro Gral'!AO363</f>
        <v>1950</v>
      </c>
      <c r="J363" s="116"/>
      <c r="K363" s="15" t="s">
        <v>19</v>
      </c>
      <c r="L363" s="137">
        <f>'Cuadro Gral'!AO363</f>
        <v>1950</v>
      </c>
      <c r="M363" s="137">
        <f>'Cuadro Gral'!AP363</f>
        <v>2848</v>
      </c>
      <c r="N363" s="137">
        <f>'Cuadro Gral'!AQ363</f>
        <v>3303</v>
      </c>
      <c r="O363" s="137">
        <f>'Cuadro Gral'!AR363</f>
        <v>5434</v>
      </c>
      <c r="P363" s="137">
        <f>'Cuadro Gral'!AS363</f>
        <v>7645</v>
      </c>
      <c r="Q363" s="137">
        <f>'Cuadro Gral'!AT363</f>
        <v>6260</v>
      </c>
      <c r="R363" s="137">
        <f>'Cuadro Gral'!AU363</f>
        <v>6054</v>
      </c>
      <c r="S363" s="115"/>
      <c r="T363" s="15" t="s">
        <v>19</v>
      </c>
      <c r="U363" s="137">
        <f>'Cuadro Gral'!AU363</f>
        <v>6054</v>
      </c>
      <c r="V363" s="137">
        <f>'Cuadro Gral'!AV363</f>
        <v>2291</v>
      </c>
      <c r="W363" s="137">
        <f>'Cuadro Gral'!AW363</f>
        <v>2917</v>
      </c>
      <c r="X363" s="137">
        <f>'Cuadro Gral'!AX363</f>
        <v>3705</v>
      </c>
      <c r="Y363" s="137">
        <f>'Cuadro Gral'!AY363</f>
        <v>2260</v>
      </c>
      <c r="Z363" s="137">
        <f>'Cuadro Gral'!AZ363</f>
        <v>1802</v>
      </c>
      <c r="AA363" s="137">
        <f>'Cuadro Gral'!BA363</f>
        <v>2201</v>
      </c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</row>
    <row r="364" spans="1:45" x14ac:dyDescent="0.25">
      <c r="A364" s="288"/>
      <c r="B364" s="92" t="s">
        <v>104</v>
      </c>
      <c r="C364" s="144">
        <f>'Cuadro Gral'!AI364</f>
        <v>1.1757183192160772</v>
      </c>
      <c r="D364" s="144">
        <f>'Cuadro Gral'!AJ364</f>
        <v>1.1625645700395018</v>
      </c>
      <c r="E364" s="144">
        <f>'Cuadro Gral'!AK364</f>
        <v>1.1343128331816408</v>
      </c>
      <c r="F364" s="144">
        <f>'Cuadro Gral'!AL364</f>
        <v>1.1188424300457496</v>
      </c>
      <c r="G364" s="144">
        <f>'Cuadro Gral'!AM364</f>
        <v>1.1092979127134726</v>
      </c>
      <c r="H364" s="144">
        <f>'Cuadro Gral'!AN364</f>
        <v>1.1227534148094895</v>
      </c>
      <c r="I364" s="144">
        <f>'Cuadro Gral'!AO364</f>
        <v>1.0859970793444751</v>
      </c>
      <c r="J364" s="79"/>
      <c r="K364" s="92" t="s">
        <v>104</v>
      </c>
      <c r="L364" s="144">
        <f>'Cuadro Gral'!AO364</f>
        <v>1.0859970793444751</v>
      </c>
      <c r="M364" s="144">
        <f>'Cuadro Gral'!AP364</f>
        <v>1.1047612269589353</v>
      </c>
      <c r="N364" s="144">
        <f>'Cuadro Gral'!AQ364</f>
        <v>1.0862544056392183</v>
      </c>
      <c r="O364" s="144">
        <f>'Cuadro Gral'!AR364</f>
        <v>1.0286742445878791</v>
      </c>
      <c r="P364" s="144">
        <f>'Cuadro Gral'!AS364</f>
        <v>1.011272382662477</v>
      </c>
      <c r="Q364" s="144">
        <f>'Cuadro Gral'!AT364</f>
        <v>1.0153054662379422</v>
      </c>
      <c r="R364" s="144">
        <f>'Cuadro Gral'!AU364</f>
        <v>0.99224639241869483</v>
      </c>
      <c r="S364" s="45"/>
      <c r="T364" s="92" t="s">
        <v>104</v>
      </c>
      <c r="U364" s="144">
        <f>'Cuadro Gral'!AU364</f>
        <v>0.99224639241869483</v>
      </c>
      <c r="V364" s="144">
        <f>'Cuadro Gral'!AV364</f>
        <v>0.9087774391182537</v>
      </c>
      <c r="W364" s="144">
        <f>'Cuadro Gral'!AW364</f>
        <v>0.8595386190063774</v>
      </c>
      <c r="X364" s="144">
        <f>'Cuadro Gral'!AX364</f>
        <v>0.82241363298662706</v>
      </c>
      <c r="Y364" s="144">
        <f>'Cuadro Gral'!AY364</f>
        <v>0.85441841697283749</v>
      </c>
      <c r="Z364" s="144">
        <f>'Cuadro Gral'!AZ364</f>
        <v>0.82719800190117609</v>
      </c>
      <c r="AA364" s="144">
        <f>'Cuadro Gral'!BA364</f>
        <v>0.81683902016619203</v>
      </c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</row>
    <row r="365" spans="1:45" x14ac:dyDescent="0.25">
      <c r="A365" s="288"/>
      <c r="B365" s="253"/>
      <c r="C365" s="253"/>
      <c r="D365" s="253"/>
      <c r="E365" s="253"/>
      <c r="F365" s="253"/>
      <c r="G365" s="253"/>
      <c r="H365" s="253"/>
      <c r="I365" s="253"/>
      <c r="J365" s="290"/>
      <c r="K365" s="285"/>
      <c r="L365" s="285"/>
      <c r="M365" s="253"/>
      <c r="N365" s="253"/>
      <c r="O365" s="253"/>
      <c r="P365" s="253"/>
      <c r="Q365" s="253"/>
      <c r="R365" s="253"/>
      <c r="S365" s="253"/>
      <c r="T365" s="253"/>
      <c r="U365" s="253"/>
      <c r="V365" s="253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</row>
    <row r="366" spans="1:45" x14ac:dyDescent="0.25">
      <c r="A366" s="288"/>
      <c r="B366" s="43" t="s">
        <v>285</v>
      </c>
      <c r="C366" s="43"/>
      <c r="D366" s="43"/>
      <c r="E366" s="43"/>
      <c r="F366" s="43"/>
      <c r="G366" s="43"/>
      <c r="H366" s="43"/>
      <c r="I366" s="43"/>
      <c r="J366" s="121"/>
      <c r="K366" s="43" t="s">
        <v>285</v>
      </c>
      <c r="L366" s="43"/>
      <c r="M366" s="43"/>
      <c r="N366" s="43"/>
      <c r="O366" s="8"/>
      <c r="P366" s="8"/>
      <c r="Q366" s="8"/>
      <c r="R366" s="8"/>
      <c r="S366" s="8"/>
      <c r="T366" s="43" t="s">
        <v>285</v>
      </c>
      <c r="U366" s="8"/>
      <c r="V366" s="8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</row>
    <row r="367" spans="1:45" x14ac:dyDescent="0.25">
      <c r="A367" s="288"/>
      <c r="B367" s="9"/>
      <c r="C367" s="10">
        <v>1952</v>
      </c>
      <c r="D367" s="10">
        <v>1953</v>
      </c>
      <c r="E367" s="10">
        <v>1954</v>
      </c>
      <c r="F367" s="10">
        <v>1955</v>
      </c>
      <c r="G367" s="10">
        <v>1956</v>
      </c>
      <c r="H367" s="10">
        <v>1957</v>
      </c>
      <c r="I367" s="10">
        <v>1958</v>
      </c>
      <c r="J367" s="156"/>
      <c r="K367" s="9"/>
      <c r="L367" s="10">
        <v>1958</v>
      </c>
      <c r="M367" s="10">
        <v>1959</v>
      </c>
      <c r="N367" s="10">
        <v>1960</v>
      </c>
      <c r="O367" s="10">
        <v>1961</v>
      </c>
      <c r="P367" s="10">
        <v>1962</v>
      </c>
      <c r="Q367" s="10">
        <v>1963</v>
      </c>
      <c r="R367" s="10">
        <v>1964</v>
      </c>
      <c r="S367" s="21"/>
      <c r="T367" s="10"/>
      <c r="U367" s="10">
        <v>1964</v>
      </c>
      <c r="V367" s="10">
        <v>1965</v>
      </c>
      <c r="W367" s="10">
        <v>1966</v>
      </c>
      <c r="X367" s="10">
        <v>1967</v>
      </c>
      <c r="Y367" s="10">
        <v>1968</v>
      </c>
      <c r="Z367" s="10">
        <v>1969</v>
      </c>
      <c r="AA367" s="10">
        <v>1970</v>
      </c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</row>
    <row r="368" spans="1:45" x14ac:dyDescent="0.25">
      <c r="A368" s="288"/>
      <c r="B368" s="36" t="s">
        <v>227</v>
      </c>
      <c r="C368" s="13">
        <f>'Cuadro Gral'!AI368</f>
        <v>9.2961487383798147</v>
      </c>
      <c r="D368" s="13">
        <f>'Cuadro Gral'!AJ368</f>
        <v>9.8872477911116974</v>
      </c>
      <c r="E368" s="13">
        <f>'Cuadro Gral'!AK368</f>
        <v>9.611014931832937</v>
      </c>
      <c r="F368" s="13">
        <f>'Cuadro Gral'!AL368</f>
        <v>9.1901435821127553</v>
      </c>
      <c r="G368" s="13">
        <f>'Cuadro Gral'!AM368</f>
        <v>8.8495919160513026</v>
      </c>
      <c r="H368" s="13">
        <f>'Cuadro Gral'!AN368</f>
        <v>7.8879244708390432</v>
      </c>
      <c r="I368" s="13">
        <f>'Cuadro Gral'!AO368</f>
        <v>7.7715277407765431</v>
      </c>
      <c r="J368" s="94"/>
      <c r="K368" s="36" t="s">
        <v>227</v>
      </c>
      <c r="L368" s="13">
        <f>'Cuadro Gral'!AO368</f>
        <v>7.7715277407765431</v>
      </c>
      <c r="M368" s="13">
        <f>'Cuadro Gral'!AP368</f>
        <v>8.0861250816923818</v>
      </c>
      <c r="N368" s="13">
        <f>'Cuadro Gral'!AQ368</f>
        <v>7.4550885080430547</v>
      </c>
      <c r="O368" s="13">
        <f>'Cuadro Gral'!AR368</f>
        <v>7.7431942552356317</v>
      </c>
      <c r="P368" s="13">
        <f>'Cuadro Gral'!AS368</f>
        <v>7.9628013555982671</v>
      </c>
      <c r="Q368" s="13">
        <f>'Cuadro Gral'!AT368</f>
        <v>7.9398130337770256</v>
      </c>
      <c r="R368" s="13">
        <f>'Cuadro Gral'!AU368</f>
        <v>7.1502763736196604</v>
      </c>
      <c r="S368" s="138"/>
      <c r="T368" s="36" t="s">
        <v>227</v>
      </c>
      <c r="U368" s="13">
        <f>'Cuadro Gral'!AU368</f>
        <v>7.1502763736196604</v>
      </c>
      <c r="V368" s="13">
        <f>'Cuadro Gral'!AV368</f>
        <v>7.1423229377009942</v>
      </c>
      <c r="W368" s="13">
        <f>'Cuadro Gral'!AW368</f>
        <v>7.151845919864332</v>
      </c>
      <c r="X368" s="13">
        <f>'Cuadro Gral'!AX368</f>
        <v>6.6936389508499357</v>
      </c>
      <c r="Y368" s="13">
        <f>'Cuadro Gral'!AY368</f>
        <v>6.4330930533710511</v>
      </c>
      <c r="Z368" s="13">
        <f>'Cuadro Gral'!AZ368</f>
        <v>7.1252601836117009</v>
      </c>
      <c r="AA368" s="13">
        <f>'Cuadro Gral'!BA368</f>
        <v>6.9005176682421787</v>
      </c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</row>
    <row r="369" spans="1:45" x14ac:dyDescent="0.25">
      <c r="A369" s="288"/>
      <c r="B369" s="14" t="s">
        <v>16</v>
      </c>
      <c r="C369" s="13">
        <f>'Cuadro Gral'!AI369</f>
        <v>4.2021215549325337</v>
      </c>
      <c r="D369" s="13">
        <f>'Cuadro Gral'!AJ369</f>
        <v>3.8523671370170121</v>
      </c>
      <c r="E369" s="13">
        <f>'Cuadro Gral'!AK369</f>
        <v>3.9398939623458125</v>
      </c>
      <c r="F369" s="13">
        <f>'Cuadro Gral'!AL369</f>
        <v>6.2418797819062108</v>
      </c>
      <c r="G369" s="13">
        <f>'Cuadro Gral'!AM369</f>
        <v>6.1756704236300042</v>
      </c>
      <c r="H369" s="13">
        <f>'Cuadro Gral'!AN369</f>
        <v>5.1790941238177419</v>
      </c>
      <c r="I369" s="13">
        <f>'Cuadro Gral'!AO369</f>
        <v>3.9032707399316466</v>
      </c>
      <c r="J369" s="94"/>
      <c r="K369" s="14" t="s">
        <v>16</v>
      </c>
      <c r="L369" s="13">
        <f>'Cuadro Gral'!AO369</f>
        <v>3.9032707399316466</v>
      </c>
      <c r="M369" s="13">
        <f>'Cuadro Gral'!AP369</f>
        <v>4.1989884352001825</v>
      </c>
      <c r="N369" s="13">
        <f>'Cuadro Gral'!AQ369</f>
        <v>3.6004333043211463</v>
      </c>
      <c r="O369" s="13">
        <f>'Cuadro Gral'!AR369</f>
        <v>3.1754369761481445</v>
      </c>
      <c r="P369" s="13">
        <f>'Cuadro Gral'!AS369</f>
        <v>3.0672284654220716</v>
      </c>
      <c r="Q369" s="13">
        <f>'Cuadro Gral'!AT369</f>
        <v>3.3873201508040318</v>
      </c>
      <c r="R369" s="13">
        <f>'Cuadro Gral'!AU369</f>
        <v>3.1360361057592434</v>
      </c>
      <c r="S369" s="138"/>
      <c r="T369" s="14" t="s">
        <v>16</v>
      </c>
      <c r="U369" s="13">
        <f>'Cuadro Gral'!AU369</f>
        <v>3.1360361057592434</v>
      </c>
      <c r="V369" s="13">
        <f>'Cuadro Gral'!AV369</f>
        <v>2.6998728591728369</v>
      </c>
      <c r="W369" s="13">
        <f>'Cuadro Gral'!AW369</f>
        <v>2.4337474259411298</v>
      </c>
      <c r="X369" s="13">
        <f>'Cuadro Gral'!AX369</f>
        <v>2.4536574109683871</v>
      </c>
      <c r="Y369" s="13">
        <f>'Cuadro Gral'!AY369</f>
        <v>2.377048724774772</v>
      </c>
      <c r="Z369" s="13">
        <f>'Cuadro Gral'!AZ369</f>
        <v>2.2576898711902582</v>
      </c>
      <c r="AA369" s="13">
        <f>'Cuadro Gral'!BA369</f>
        <v>2.3243304073823992</v>
      </c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</row>
    <row r="370" spans="1:45" x14ac:dyDescent="0.25">
      <c r="A370" s="288"/>
      <c r="B370" s="14" t="s">
        <v>17</v>
      </c>
      <c r="C370" s="13">
        <f>'Cuadro Gral'!AI370</f>
        <v>5.094027183447281</v>
      </c>
      <c r="D370" s="13">
        <f>'Cuadro Gral'!AJ370</f>
        <v>6.0348806540946853</v>
      </c>
      <c r="E370" s="13">
        <f>'Cuadro Gral'!AK370</f>
        <v>5.6711209694871245</v>
      </c>
      <c r="F370" s="13">
        <f>'Cuadro Gral'!AL370</f>
        <v>2.9482638002065449</v>
      </c>
      <c r="G370" s="13">
        <f>'Cuadro Gral'!AM370</f>
        <v>2.673921492421298</v>
      </c>
      <c r="H370" s="13">
        <f>'Cuadro Gral'!AN370</f>
        <v>2.7088303470213018</v>
      </c>
      <c r="I370" s="13">
        <f>'Cuadro Gral'!AO370</f>
        <v>3.8682570008448969</v>
      </c>
      <c r="J370" s="94"/>
      <c r="K370" s="14" t="s">
        <v>17</v>
      </c>
      <c r="L370" s="13">
        <f>'Cuadro Gral'!AO370</f>
        <v>3.8682570008448969</v>
      </c>
      <c r="M370" s="13">
        <f>'Cuadro Gral'!AP370</f>
        <v>3.8871366464922001</v>
      </c>
      <c r="N370" s="13">
        <f>'Cuadro Gral'!AQ370</f>
        <v>3.8546552037219088</v>
      </c>
      <c r="O370" s="13">
        <f>'Cuadro Gral'!AR370</f>
        <v>4.5677572790874876</v>
      </c>
      <c r="P370" s="13">
        <f>'Cuadro Gral'!AS370</f>
        <v>4.8955728901761955</v>
      </c>
      <c r="Q370" s="13">
        <f>'Cuadro Gral'!AT370</f>
        <v>4.5524928829729934</v>
      </c>
      <c r="R370" s="13">
        <f>'Cuadro Gral'!AU370</f>
        <v>4.0142402678604157</v>
      </c>
      <c r="S370" s="138"/>
      <c r="T370" s="14" t="s">
        <v>17</v>
      </c>
      <c r="U370" s="13">
        <f>'Cuadro Gral'!AU370</f>
        <v>4.0142402678604157</v>
      </c>
      <c r="V370" s="13">
        <f>'Cuadro Gral'!AV370</f>
        <v>4.4424500785281582</v>
      </c>
      <c r="W370" s="13">
        <f>'Cuadro Gral'!AW370</f>
        <v>4.7180984939232022</v>
      </c>
      <c r="X370" s="13">
        <f>'Cuadro Gral'!AX370</f>
        <v>4.2399815398815477</v>
      </c>
      <c r="Y370" s="13">
        <f>'Cuadro Gral'!AY370</f>
        <v>4.0560443285962799</v>
      </c>
      <c r="Z370" s="13">
        <f>'Cuadro Gral'!AZ370</f>
        <v>4.8675703124214422</v>
      </c>
      <c r="AA370" s="13">
        <f>'Cuadro Gral'!BA370</f>
        <v>4.5761872608597791</v>
      </c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</row>
    <row r="371" spans="1:45" x14ac:dyDescent="0.25">
      <c r="A371" s="288"/>
      <c r="B371" s="15" t="s">
        <v>18</v>
      </c>
      <c r="C371" s="13">
        <f>'Cuadro Gral'!AI371</f>
        <v>2.5232403718459495</v>
      </c>
      <c r="D371" s="13">
        <f>'Cuadro Gral'!AJ371</f>
        <v>2.9028748516418306</v>
      </c>
      <c r="E371" s="13">
        <f>'Cuadro Gral'!AK371</f>
        <v>3.1567842458342348</v>
      </c>
      <c r="F371" s="13">
        <f>'Cuadro Gral'!AL371</f>
        <v>2.0188111445482102</v>
      </c>
      <c r="G371" s="13">
        <f>'Cuadro Gral'!AM371</f>
        <v>1.2300816167897397</v>
      </c>
      <c r="H371" s="13">
        <f>'Cuadro Gral'!AN371</f>
        <v>1.3129621169822174</v>
      </c>
      <c r="I371" s="13">
        <f>'Cuadro Gral'!AO371</f>
        <v>1.8138639183418712</v>
      </c>
      <c r="J371" s="94"/>
      <c r="K371" s="15" t="s">
        <v>18</v>
      </c>
      <c r="L371" s="13">
        <f>'Cuadro Gral'!AO371</f>
        <v>1.8138639183418712</v>
      </c>
      <c r="M371" s="13">
        <f>'Cuadro Gral'!AP371</f>
        <v>1.0506350694740432</v>
      </c>
      <c r="N371" s="13">
        <f>'Cuadro Gral'!AQ371</f>
        <v>1.0726160435308041</v>
      </c>
      <c r="O371" s="13">
        <f>'Cuadro Gral'!AR371</f>
        <v>0.74580341268558503</v>
      </c>
      <c r="P371" s="13">
        <f>'Cuadro Gral'!AS371</f>
        <v>0.20505297648047713</v>
      </c>
      <c r="Q371" s="13">
        <f>'Cuadro Gral'!AT371</f>
        <v>0.86943140724782642</v>
      </c>
      <c r="R371" s="13">
        <f>'Cuadro Gral'!AU371</f>
        <v>0.7995894110410956</v>
      </c>
      <c r="S371" s="138"/>
      <c r="T371" s="15" t="s">
        <v>18</v>
      </c>
      <c r="U371" s="13">
        <f>'Cuadro Gral'!AU371</f>
        <v>0.7995894110410956</v>
      </c>
      <c r="V371" s="13">
        <f>'Cuadro Gral'!AV371</f>
        <v>2.9747214120110685</v>
      </c>
      <c r="W371" s="13">
        <f>'Cuadro Gral'!AW371</f>
        <v>3.3960753172990215</v>
      </c>
      <c r="X371" s="13">
        <f>'Cuadro Gral'!AX371</f>
        <v>2.6711791400661489</v>
      </c>
      <c r="Y371" s="13">
        <f>'Cuadro Gral'!AY371</f>
        <v>3.0567612780596791</v>
      </c>
      <c r="Z371" s="13">
        <f>'Cuadro Gral'!AZ371</f>
        <v>4.1574073143018033</v>
      </c>
      <c r="AA371" s="13">
        <f>'Cuadro Gral'!BA371</f>
        <v>3.858428989421562</v>
      </c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</row>
    <row r="372" spans="1:45" x14ac:dyDescent="0.25">
      <c r="A372" s="288"/>
      <c r="B372" s="15" t="s">
        <v>94</v>
      </c>
      <c r="C372" s="13">
        <f>'Cuadro Gral'!AI372</f>
        <v>1.2821143409899496</v>
      </c>
      <c r="D372" s="13">
        <f>'Cuadro Gral'!AJ372</f>
        <v>1.4225900039562178</v>
      </c>
      <c r="E372" s="13">
        <f>'Cuadro Gral'!AK372</f>
        <v>1.0995996537545987</v>
      </c>
      <c r="F372" s="13">
        <f>'Cuadro Gral'!AL372</f>
        <v>0.45528744183980541</v>
      </c>
      <c r="G372" s="13">
        <f>'Cuadro Gral'!AM372</f>
        <v>0.43237465993004276</v>
      </c>
      <c r="H372" s="13">
        <f>'Cuadro Gral'!AN372</f>
        <v>0.53550581188772151</v>
      </c>
      <c r="I372" s="13">
        <f>'Cuadro Gral'!AO372</f>
        <v>0.5693538442802013</v>
      </c>
      <c r="J372" s="94"/>
      <c r="K372" s="15" t="s">
        <v>94</v>
      </c>
      <c r="L372" s="13">
        <f>'Cuadro Gral'!AO372</f>
        <v>0.5693538442802013</v>
      </c>
      <c r="M372" s="13">
        <f>'Cuadro Gral'!AP372</f>
        <v>0.80555792345068622</v>
      </c>
      <c r="N372" s="13">
        <f>'Cuadro Gral'!AQ372</f>
        <v>0.71132038847109946</v>
      </c>
      <c r="O372" s="13">
        <f>'Cuadro Gral'!AR372</f>
        <v>0.67884273476644574</v>
      </c>
      <c r="P372" s="13">
        <f>'Cuadro Gral'!AS372</f>
        <v>0.58464190683206529</v>
      </c>
      <c r="Q372" s="13">
        <f>'Cuadro Gral'!AT372</f>
        <v>0.66361468031084092</v>
      </c>
      <c r="R372" s="13">
        <f>'Cuadro Gral'!AU372</f>
        <v>0.56293049722811717</v>
      </c>
      <c r="S372" s="138"/>
      <c r="T372" s="15" t="s">
        <v>94</v>
      </c>
      <c r="U372" s="13">
        <f>'Cuadro Gral'!AU372</f>
        <v>0.56293049722811717</v>
      </c>
      <c r="V372" s="13">
        <f>'Cuadro Gral'!AV372</f>
        <v>0.53548724852292273</v>
      </c>
      <c r="W372" s="13">
        <f>'Cuadro Gral'!AW372</f>
        <v>0.30047510733657251</v>
      </c>
      <c r="X372" s="13">
        <f>'Cuadro Gral'!AX372</f>
        <v>0.42242904391969849</v>
      </c>
      <c r="Y372" s="13">
        <f>'Cuadro Gral'!AY372</f>
        <v>0.36597769120041795</v>
      </c>
      <c r="Z372" s="13">
        <f>'Cuadro Gral'!AZ372</f>
        <v>0.22624661886997355</v>
      </c>
      <c r="AA372" s="13">
        <f>'Cuadro Gral'!BA372</f>
        <v>0.21224397929327032</v>
      </c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</row>
    <row r="373" spans="1:45" x14ac:dyDescent="0.25">
      <c r="A373" s="288"/>
      <c r="B373" s="15" t="s">
        <v>95</v>
      </c>
      <c r="C373" s="13">
        <f>'Cuadro Gral'!AI373</f>
        <v>3.2790648107159843E-3</v>
      </c>
      <c r="D373" s="13">
        <f>'Cuadro Gral'!AJ373</f>
        <v>1.3187392852433073E-2</v>
      </c>
      <c r="E373" s="13">
        <f>'Cuadro Gral'!AK373</f>
        <v>6.7626054966457468E-3</v>
      </c>
      <c r="F373" s="13">
        <f>'Cuadro Gral'!AL373</f>
        <v>0</v>
      </c>
      <c r="G373" s="13">
        <f>'Cuadro Gral'!AM373</f>
        <v>0</v>
      </c>
      <c r="H373" s="13">
        <f>'Cuadro Gral'!AN373</f>
        <v>0</v>
      </c>
      <c r="I373" s="13">
        <f>'Cuadro Gral'!AO373</f>
        <v>7.6116824101631184E-4</v>
      </c>
      <c r="J373" s="94"/>
      <c r="K373" s="15" t="s">
        <v>95</v>
      </c>
      <c r="L373" s="13">
        <f>'Cuadro Gral'!AO373</f>
        <v>7.6116824101631184E-4</v>
      </c>
      <c r="M373" s="13">
        <f>'Cuadro Gral'!AP373</f>
        <v>7.814053931179496E-3</v>
      </c>
      <c r="N373" s="13">
        <f>'Cuadro Gral'!AQ373</f>
        <v>2.5046492551799278E-3</v>
      </c>
      <c r="O373" s="13">
        <f>'Cuadro Gral'!AR373</f>
        <v>6.3497194578494079E-3</v>
      </c>
      <c r="P373" s="13">
        <f>'Cuadro Gral'!AS373</f>
        <v>1.284927267762781E-2</v>
      </c>
      <c r="Q373" s="13">
        <f>'Cuadro Gral'!AT373</f>
        <v>9.1367238593521583E-3</v>
      </c>
      <c r="R373" s="13">
        <f>'Cuadro Gral'!AU373</f>
        <v>0.18574262426629629</v>
      </c>
      <c r="S373" s="138"/>
      <c r="T373" s="15" t="s">
        <v>95</v>
      </c>
      <c r="U373" s="13">
        <f>'Cuadro Gral'!AU373</f>
        <v>0.18574262426629629</v>
      </c>
      <c r="V373" s="13">
        <f>'Cuadro Gral'!AV373</f>
        <v>7.5536609079350836E-2</v>
      </c>
      <c r="W373" s="13">
        <f>'Cuadro Gral'!AW373</f>
        <v>4.0040915759296893E-2</v>
      </c>
      <c r="X373" s="13">
        <f>'Cuadro Gral'!AX373</f>
        <v>6.4610414583493574E-3</v>
      </c>
      <c r="Y373" s="13">
        <f>'Cuadro Gral'!AY373</f>
        <v>5.2798603893758093E-3</v>
      </c>
      <c r="Z373" s="13">
        <f>'Cuadro Gral'!AZ373</f>
        <v>3.0920371245563055E-2</v>
      </c>
      <c r="AA373" s="13">
        <f>'Cuadro Gral'!BA373</f>
        <v>1.012829169480081E-2</v>
      </c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</row>
    <row r="374" spans="1:45" x14ac:dyDescent="0.25">
      <c r="A374" s="288"/>
      <c r="B374" s="15" t="s">
        <v>19</v>
      </c>
      <c r="C374" s="13">
        <f>'Cuadro Gral'!AI374</f>
        <v>1.2853934058006655</v>
      </c>
      <c r="D374" s="13">
        <f>'Cuadro Gral'!AJ374</f>
        <v>1.6962284056442043</v>
      </c>
      <c r="E374" s="13">
        <f>'Cuadro Gral'!AK374</f>
        <v>1.4079744644016445</v>
      </c>
      <c r="F374" s="13">
        <f>'Cuadro Gral'!AL374</f>
        <v>0.47416521381852911</v>
      </c>
      <c r="G374" s="13">
        <f>'Cuadro Gral'!AM374</f>
        <v>1.0114652157015158</v>
      </c>
      <c r="H374" s="13">
        <f>'Cuadro Gral'!AN374</f>
        <v>0.86036241815136294</v>
      </c>
      <c r="I374" s="13">
        <f>'Cuadro Gral'!AO374</f>
        <v>1.4842780699818081</v>
      </c>
      <c r="J374" s="94"/>
      <c r="K374" s="15" t="s">
        <v>19</v>
      </c>
      <c r="L374" s="13">
        <f>'Cuadro Gral'!AO374</f>
        <v>1.4842780699818081</v>
      </c>
      <c r="M374" s="13">
        <f>'Cuadro Gral'!AP374</f>
        <v>2.0231295996362912</v>
      </c>
      <c r="N374" s="13">
        <f>'Cuadro Gral'!AQ374</f>
        <v>2.0682141224648252</v>
      </c>
      <c r="O374" s="13">
        <f>'Cuadro Gral'!AR374</f>
        <v>3.1367614121776075</v>
      </c>
      <c r="P374" s="13">
        <f>'Cuadro Gral'!AS374</f>
        <v>4.0930287341860252</v>
      </c>
      <c r="Q374" s="13">
        <f>'Cuadro Gral'!AT374</f>
        <v>3.010310071554974</v>
      </c>
      <c r="R374" s="13">
        <f>'Cuadro Gral'!AU374</f>
        <v>2.4659777353249068</v>
      </c>
      <c r="S374" s="138"/>
      <c r="T374" s="15" t="s">
        <v>19</v>
      </c>
      <c r="U374" s="13">
        <f>'Cuadro Gral'!AU374</f>
        <v>2.4659777353249068</v>
      </c>
      <c r="V374" s="13">
        <f>'Cuadro Gral'!AV374</f>
        <v>0.85670480891481571</v>
      </c>
      <c r="W374" s="13">
        <f>'Cuadro Gral'!AW374</f>
        <v>0.9815071535283113</v>
      </c>
      <c r="X374" s="13">
        <f>'Cuadro Gral'!AX374</f>
        <v>1.1399123144373511</v>
      </c>
      <c r="Y374" s="13">
        <f>'Cuadro Gral'!AY374</f>
        <v>0.62802549894680681</v>
      </c>
      <c r="Z374" s="13">
        <f>'Cuadro Gral'!AZ374</f>
        <v>0.45299600800410261</v>
      </c>
      <c r="AA374" s="13">
        <f>'Cuadro Gral'!BA374</f>
        <v>0.49538600045014625</v>
      </c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</row>
    <row r="375" spans="1:45" x14ac:dyDescent="0.25">
      <c r="A375" s="288"/>
      <c r="B375" s="27" t="s">
        <v>87</v>
      </c>
      <c r="C375" s="13">
        <f>'Cuadro Gral'!AI375</f>
        <v>11.606249897529224</v>
      </c>
      <c r="D375" s="13">
        <f>'Cuadro Gral'!AJ375</f>
        <v>12.613741263352235</v>
      </c>
      <c r="E375" s="13">
        <f>'Cuadro Gral'!AK375</f>
        <v>11.7993940705475</v>
      </c>
      <c r="F375" s="13">
        <f>'Cuadro Gral'!AL375</f>
        <v>11.677567654603401</v>
      </c>
      <c r="G375" s="13">
        <f>'Cuadro Gral'!AM375</f>
        <v>11.360279828993393</v>
      </c>
      <c r="H375" s="13">
        <f>'Cuadro Gral'!AN375</f>
        <v>10.569683434005043</v>
      </c>
      <c r="I375" s="13">
        <f>'Cuadro Gral'!AO375</f>
        <v>10.188998074244351</v>
      </c>
      <c r="J375" s="94"/>
      <c r="K375" s="27" t="s">
        <v>87</v>
      </c>
      <c r="L375" s="13">
        <f>'Cuadro Gral'!AO375</f>
        <v>10.188998074244351</v>
      </c>
      <c r="M375" s="13">
        <f>'Cuadro Gral'!AP375</f>
        <v>11.027050833972666</v>
      </c>
      <c r="N375" s="13">
        <f>'Cuadro Gral'!AQ375</f>
        <v>10.614077381138738</v>
      </c>
      <c r="O375" s="13">
        <f>'Cuadro Gral'!AR375</f>
        <v>10.395645246946362</v>
      </c>
      <c r="P375" s="13">
        <f>'Cuadro Gral'!AS375</f>
        <v>10.85495848078766</v>
      </c>
      <c r="Q375" s="13">
        <f>'Cuadro Gral'!AT375</f>
        <v>11.38820497037778</v>
      </c>
      <c r="R375" s="13">
        <f>'Cuadro Gral'!AU375</f>
        <v>11.259424605195091</v>
      </c>
      <c r="S375" s="138"/>
      <c r="T375" s="27" t="s">
        <v>87</v>
      </c>
      <c r="U375" s="13">
        <f>'Cuadro Gral'!AU375</f>
        <v>11.259424605195091</v>
      </c>
      <c r="V375" s="13">
        <f>'Cuadro Gral'!AV375</f>
        <v>11.038067459427118</v>
      </c>
      <c r="W375" s="13">
        <f>'Cuadro Gral'!AW375</f>
        <v>11.020000269182626</v>
      </c>
      <c r="X375" s="13">
        <f>'Cuadro Gral'!AX375</f>
        <v>10.898546265671872</v>
      </c>
      <c r="Y375" s="13">
        <f>'Cuadro Gral'!AY375</f>
        <v>11.179965430808819</v>
      </c>
      <c r="Z375" s="13">
        <f>'Cuadro Gral'!AZ375</f>
        <v>11.156472161610473</v>
      </c>
      <c r="AA375" s="13">
        <f>'Cuadro Gral'!BA375</f>
        <v>11.04028809363043</v>
      </c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</row>
    <row r="376" spans="1:45" x14ac:dyDescent="0.25">
      <c r="A376" s="288"/>
      <c r="B376" s="27" t="s">
        <v>88</v>
      </c>
      <c r="C376" s="13">
        <f>'Cuadro Gral'!AI376</f>
        <v>10.729264013903235</v>
      </c>
      <c r="D376" s="13">
        <f>'Cuadro Gral'!AJ376</f>
        <v>11.608861927996834</v>
      </c>
      <c r="E376" s="13">
        <f>'Cuadro Gral'!AK376</f>
        <v>10.537762389093269</v>
      </c>
      <c r="F376" s="13">
        <f>'Cuadro Gral'!AL376</f>
        <v>10.484936648418154</v>
      </c>
      <c r="G376" s="13">
        <f>'Cuadro Gral'!AM376</f>
        <v>10.301593470656821</v>
      </c>
      <c r="H376" s="13">
        <f>'Cuadro Gral'!AN376</f>
        <v>9.7951880615197204</v>
      </c>
      <c r="I376" s="13">
        <f>'Cuadro Gral'!AO376</f>
        <v>9.40362468316372</v>
      </c>
      <c r="J376" s="94"/>
      <c r="K376" s="27" t="s">
        <v>88</v>
      </c>
      <c r="L376" s="13">
        <f>'Cuadro Gral'!AO376</f>
        <v>9.40362468316372</v>
      </c>
      <c r="M376" s="13">
        <f>'Cuadro Gral'!AP376</f>
        <v>9.8613360611485241</v>
      </c>
      <c r="N376" s="13">
        <f>'Cuadro Gral'!AQ376</f>
        <v>9.7291221830522918</v>
      </c>
      <c r="O376" s="13">
        <f>'Cuadro Gral'!AR376</f>
        <v>9.5451291879286053</v>
      </c>
      <c r="P376" s="13">
        <f>'Cuadro Gral'!AS376</f>
        <v>9.5621074948736755</v>
      </c>
      <c r="Q376" s="13">
        <f>'Cuadro Gral'!AT376</f>
        <v>9.8242863737785644</v>
      </c>
      <c r="R376" s="13">
        <f>'Cuadro Gral'!AU376</f>
        <v>9.9665174479941019</v>
      </c>
      <c r="S376" s="138"/>
      <c r="T376" s="27" t="s">
        <v>88</v>
      </c>
      <c r="U376" s="13">
        <f>'Cuadro Gral'!AU376</f>
        <v>9.9665174479941019</v>
      </c>
      <c r="V376" s="13">
        <f>'Cuadro Gral'!AV376</f>
        <v>9.9884077481115838</v>
      </c>
      <c r="W376" s="13">
        <f>'Cuadro Gral'!AW376</f>
        <v>9.7323315253233549</v>
      </c>
      <c r="X376" s="13">
        <f>'Cuadro Gral'!AX376</f>
        <v>9.6904238135528029</v>
      </c>
      <c r="Y376" s="13">
        <f>'Cuadro Gral'!AY376</f>
        <v>9.6986311267222085</v>
      </c>
      <c r="Z376" s="13">
        <f>'Cuadro Gral'!AZ376</f>
        <v>9.6450693320194265</v>
      </c>
      <c r="AA376" s="13">
        <f>'Cuadro Gral'!BA376</f>
        <v>9.5402430790006765</v>
      </c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</row>
    <row r="377" spans="1:45" x14ac:dyDescent="0.25">
      <c r="A377" s="288"/>
      <c r="B377" s="27" t="s">
        <v>86</v>
      </c>
      <c r="C377" s="13">
        <f>'Cuadro Gral'!AI377</f>
        <v>15.575557850900923</v>
      </c>
      <c r="D377" s="13">
        <f>'Cuadro Gral'!AJ377</f>
        <v>18.79203481471713</v>
      </c>
      <c r="E377" s="13">
        <f>'Cuadro Gral'!AK377</f>
        <v>16.771261631681455</v>
      </c>
      <c r="F377" s="13">
        <f>'Cuadro Gral'!AL377</f>
        <v>16.434766193241757</v>
      </c>
      <c r="G377" s="13">
        <f>'Cuadro Gral'!AM377</f>
        <v>15.64321803342402</v>
      </c>
      <c r="H377" s="13">
        <f>'Cuadro Gral'!AN377</f>
        <v>14.63546689677343</v>
      </c>
      <c r="I377" s="13">
        <f>'Cuadro Gral'!AO377</f>
        <v>14.1577292829034</v>
      </c>
      <c r="J377" s="94"/>
      <c r="K377" s="27" t="s">
        <v>86</v>
      </c>
      <c r="L377" s="13">
        <f>'Cuadro Gral'!AO377</f>
        <v>14.1577292829034</v>
      </c>
      <c r="M377" s="13">
        <f>'Cuadro Gral'!AP377</f>
        <v>14.846702469241041</v>
      </c>
      <c r="N377" s="13">
        <f>'Cuadro Gral'!AQ377</f>
        <v>18.221323331433975</v>
      </c>
      <c r="O377" s="13">
        <f>'Cuadro Gral'!AR377</f>
        <v>18.933708928860053</v>
      </c>
      <c r="P377" s="13">
        <f>'Cuadro Gral'!AS377</f>
        <v>20.719452192674844</v>
      </c>
      <c r="Q377" s="13">
        <f>'Cuadro Gral'!AT377</f>
        <v>22.312841424944217</v>
      </c>
      <c r="R377" s="13">
        <f>'Cuadro Gral'!AU377</f>
        <v>22.606832558726847</v>
      </c>
      <c r="S377" s="138"/>
      <c r="T377" s="27" t="s">
        <v>86</v>
      </c>
      <c r="U377" s="13">
        <f>'Cuadro Gral'!AU377</f>
        <v>22.606832558726847</v>
      </c>
      <c r="V377" s="13">
        <f>'Cuadro Gral'!AV377</f>
        <v>23.932390995437888</v>
      </c>
      <c r="W377" s="13">
        <f>'Cuadro Gral'!AW377</f>
        <v>25.976123500989246</v>
      </c>
      <c r="X377" s="13">
        <f>'Cuadro Gral'!AX377</f>
        <v>28.182447504038148</v>
      </c>
      <c r="Y377" s="13">
        <f>'Cuadro Gral'!AY377</f>
        <v>29.761739352744694</v>
      </c>
      <c r="Z377" s="13">
        <f>'Cuadro Gral'!AZ377</f>
        <v>32.076742853120692</v>
      </c>
      <c r="AA377" s="13">
        <f>'Cuadro Gral'!BA377</f>
        <v>33.963538149898717</v>
      </c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</row>
    <row r="378" spans="1:45" x14ac:dyDescent="0.25">
      <c r="A378" s="288"/>
      <c r="B378" s="27" t="s">
        <v>89</v>
      </c>
      <c r="C378" s="13">
        <f>'Cuadro Gral'!AI378</f>
        <v>1.2485008818342151</v>
      </c>
      <c r="D378" s="13">
        <f>'Cuadro Gral'!AJ378</f>
        <v>1.2757585861953984</v>
      </c>
      <c r="E378" s="13">
        <f>'Cuadro Gral'!AK378</f>
        <v>1.2276949057134816</v>
      </c>
      <c r="F378" s="13">
        <f>'Cuadro Gral'!AL378</f>
        <v>1.2706621556307396</v>
      </c>
      <c r="G378" s="13">
        <f>'Cuadro Gral'!AM378</f>
        <v>1.2837066315327186</v>
      </c>
      <c r="H378" s="13">
        <f>'Cuadro Gral'!AN378</f>
        <v>1.33998283998284</v>
      </c>
      <c r="I378" s="13">
        <f>'Cuadro Gral'!AO378</f>
        <v>1.3110675808031342</v>
      </c>
      <c r="J378" s="94"/>
      <c r="K378" s="27" t="s">
        <v>89</v>
      </c>
      <c r="L378" s="13">
        <f>'Cuadro Gral'!AO378</f>
        <v>1.3110675808031342</v>
      </c>
      <c r="M378" s="13">
        <f>'Cuadro Gral'!AP378</f>
        <v>1.363700254765879</v>
      </c>
      <c r="N378" s="13">
        <f>'Cuadro Gral'!AQ378</f>
        <v>1.4237359314631279</v>
      </c>
      <c r="O378" s="13">
        <f>'Cuadro Gral'!AR378</f>
        <v>1.3425525570299688</v>
      </c>
      <c r="P378" s="13">
        <f>'Cuadro Gral'!AS378</f>
        <v>1.3632084986216635</v>
      </c>
      <c r="Q378" s="13">
        <f>'Cuadro Gral'!AT378</f>
        <v>1.4343165162618861</v>
      </c>
      <c r="R378" s="13">
        <f>'Cuadro Gral'!AU378</f>
        <v>1.5746838327446735</v>
      </c>
      <c r="S378" s="138"/>
      <c r="T378" s="27" t="s">
        <v>89</v>
      </c>
      <c r="U378" s="13">
        <f>'Cuadro Gral'!AU378</f>
        <v>1.5746838327446735</v>
      </c>
      <c r="V378" s="13">
        <f>'Cuadro Gral'!AV378</f>
        <v>1.5454450261780104</v>
      </c>
      <c r="W378" s="13">
        <f>'Cuadro Gral'!AW378</f>
        <v>1.5408609738884969</v>
      </c>
      <c r="X378" s="13">
        <f>'Cuadro Gral'!AX378</f>
        <v>1.628194521051664</v>
      </c>
      <c r="Y378" s="13">
        <f>'Cuadro Gral'!AY378</f>
        <v>1.7378833693304536</v>
      </c>
      <c r="Z378" s="13">
        <f>'Cuadro Gral'!AZ378</f>
        <v>1.565763477279142</v>
      </c>
      <c r="AA378" s="13">
        <f>'Cuadro Gral'!BA378</f>
        <v>1.5999217195603248</v>
      </c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</row>
    <row r="379" spans="1:45" x14ac:dyDescent="0.25">
      <c r="A379" s="288"/>
      <c r="B379" s="27" t="s">
        <v>90</v>
      </c>
      <c r="C379" s="13">
        <f>'Cuadro Gral'!AI379</f>
        <v>8.6160474643311193</v>
      </c>
      <c r="D379" s="13">
        <f>'Cuadro Gral'!AJ379</f>
        <v>7.9278619968635651</v>
      </c>
      <c r="E379" s="13">
        <f>'Cuadro Gral'!AK379</f>
        <v>8.4750114626318211</v>
      </c>
      <c r="F379" s="13">
        <f>'Cuadro Gral'!AL379</f>
        <v>8.5634271586154433</v>
      </c>
      <c r="G379" s="13">
        <f>'Cuadro Gral'!AM379</f>
        <v>8.8026000684228531</v>
      </c>
      <c r="H379" s="13">
        <f>'Cuadro Gral'!AN379</f>
        <v>9.4610212902193052</v>
      </c>
      <c r="I379" s="13">
        <f>'Cuadro Gral'!AO379</f>
        <v>9.8145076946063057</v>
      </c>
      <c r="J379" s="94"/>
      <c r="K379" s="27" t="s">
        <v>90</v>
      </c>
      <c r="L379" s="13">
        <f>'Cuadro Gral'!AO379</f>
        <v>9.8145076946063057</v>
      </c>
      <c r="M379" s="13">
        <f>'Cuadro Gral'!AP379</f>
        <v>9.0686078721896539</v>
      </c>
      <c r="N379" s="13">
        <f>'Cuadro Gral'!AQ379</f>
        <v>9.4214500619432489</v>
      </c>
      <c r="O379" s="13">
        <f>'Cuadro Gral'!AR379</f>
        <v>9.6194125159642407</v>
      </c>
      <c r="P379" s="13">
        <f>'Cuadro Gral'!AS379</f>
        <v>9.2123797780517886</v>
      </c>
      <c r="Q379" s="13">
        <f>'Cuadro Gral'!AT379</f>
        <v>8.7810151169664721</v>
      </c>
      <c r="R379" s="13">
        <f>'Cuadro Gral'!AU379</f>
        <v>8.8814485203675559</v>
      </c>
      <c r="S379" s="138"/>
      <c r="T379" s="27" t="s">
        <v>90</v>
      </c>
      <c r="U379" s="13">
        <f>'Cuadro Gral'!AU379</f>
        <v>8.8814485203675559</v>
      </c>
      <c r="V379" s="13">
        <f>'Cuadro Gral'!AV379</f>
        <v>9.0595568805474631</v>
      </c>
      <c r="W379" s="13">
        <f>'Cuadro Gral'!AW379</f>
        <v>9.0744099416811697</v>
      </c>
      <c r="X379" s="13">
        <f>'Cuadro Gral'!AX379</f>
        <v>9.1755356689156766</v>
      </c>
      <c r="Y379" s="13">
        <f>'Cuadro Gral'!AY379</f>
        <v>8.9445714853847686</v>
      </c>
      <c r="Z379" s="13">
        <f>'Cuadro Gral'!AZ379</f>
        <v>8.9634069400630914</v>
      </c>
      <c r="AA379" s="13">
        <f>'Cuadro Gral'!BA379</f>
        <v>9.0577346489439776</v>
      </c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</row>
    <row r="380" spans="1:45" x14ac:dyDescent="0.25">
      <c r="A380" s="288"/>
      <c r="B380" s="27" t="s">
        <v>233</v>
      </c>
      <c r="C380" s="13">
        <f>'Cuadro Gral'!AI380</f>
        <v>11.606249897529224</v>
      </c>
      <c r="D380" s="13">
        <f>'Cuadro Gral'!AJ380</f>
        <v>12.613741263352235</v>
      </c>
      <c r="E380" s="13">
        <f>'Cuadro Gral'!AK380</f>
        <v>11.7993940705475</v>
      </c>
      <c r="F380" s="13">
        <f>'Cuadro Gral'!AL380</f>
        <v>11.677567654603401</v>
      </c>
      <c r="G380" s="13">
        <f>'Cuadro Gral'!AM380</f>
        <v>11.360279828993393</v>
      </c>
      <c r="H380" s="13">
        <f>'Cuadro Gral'!AN380</f>
        <v>10.569683434005043</v>
      </c>
      <c r="I380" s="13">
        <f>'Cuadro Gral'!AO380</f>
        <v>10.188998074244351</v>
      </c>
      <c r="J380" s="94"/>
      <c r="K380" s="27" t="s">
        <v>233</v>
      </c>
      <c r="L380" s="13">
        <f>'Cuadro Gral'!AO380</f>
        <v>10.188998074244351</v>
      </c>
      <c r="M380" s="13">
        <f>'Cuadro Gral'!AP380</f>
        <v>11.027050833972666</v>
      </c>
      <c r="N380" s="13">
        <f>'Cuadro Gral'!AQ380</f>
        <v>10.614077381138738</v>
      </c>
      <c r="O380" s="13">
        <f>'Cuadro Gral'!AR380</f>
        <v>10.395645246946362</v>
      </c>
      <c r="P380" s="13">
        <f>'Cuadro Gral'!AS380</f>
        <v>10.85495848078766</v>
      </c>
      <c r="Q380" s="13">
        <f>'Cuadro Gral'!AT380</f>
        <v>11.38820497037778</v>
      </c>
      <c r="R380" s="13">
        <f>'Cuadro Gral'!AU380</f>
        <v>11.259424605195091</v>
      </c>
      <c r="S380" s="138"/>
      <c r="T380" s="27" t="s">
        <v>233</v>
      </c>
      <c r="U380" s="13">
        <f>'Cuadro Gral'!AU380</f>
        <v>11.259424605195091</v>
      </c>
      <c r="V380" s="13">
        <f>'Cuadro Gral'!AV380</f>
        <v>11.038067459427118</v>
      </c>
      <c r="W380" s="13">
        <f>'Cuadro Gral'!AW380</f>
        <v>11.020000269182626</v>
      </c>
      <c r="X380" s="13">
        <f>'Cuadro Gral'!AX380</f>
        <v>10.898546265671872</v>
      </c>
      <c r="Y380" s="13">
        <f>'Cuadro Gral'!AY380</f>
        <v>11.179965430808819</v>
      </c>
      <c r="Z380" s="13">
        <f>'Cuadro Gral'!AZ380</f>
        <v>11.156472161610473</v>
      </c>
      <c r="AA380" s="13">
        <f>'Cuadro Gral'!BA380</f>
        <v>11.04028809363043</v>
      </c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</row>
    <row r="381" spans="1:45" x14ac:dyDescent="0.25">
      <c r="A381" s="288"/>
      <c r="B381" s="27"/>
      <c r="C381" s="13"/>
      <c r="D381" s="13"/>
      <c r="E381" s="13"/>
      <c r="F381" s="13"/>
      <c r="G381" s="13"/>
      <c r="H381" s="13"/>
      <c r="I381" s="13"/>
      <c r="J381" s="94"/>
      <c r="K381" s="27"/>
      <c r="L381" s="13"/>
      <c r="M381" s="13"/>
      <c r="N381" s="13"/>
      <c r="O381" s="13"/>
      <c r="P381" s="13"/>
      <c r="Q381" s="13"/>
      <c r="R381" s="13"/>
      <c r="S381" s="138"/>
      <c r="T381" s="27"/>
      <c r="U381" s="13"/>
      <c r="V381" s="13"/>
      <c r="W381" s="13"/>
      <c r="X381" s="13"/>
      <c r="Y381" s="13"/>
      <c r="Z381" s="13"/>
      <c r="AA381" s="13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</row>
    <row r="382" spans="1:45" x14ac:dyDescent="0.25">
      <c r="A382" s="288"/>
      <c r="B382" s="36" t="s">
        <v>101</v>
      </c>
      <c r="C382" s="13">
        <f>'Cuadro Gral'!AI382</f>
        <v>9.8716246126604688</v>
      </c>
      <c r="D382" s="13">
        <f>'Cuadro Gral'!AJ382</f>
        <v>10.849927469339312</v>
      </c>
      <c r="E382" s="13">
        <f>'Cuadro Gral'!AK382</f>
        <v>10.402239774940488</v>
      </c>
      <c r="F382" s="13">
        <f>'Cuadro Gral'!AL382</f>
        <v>10.437186989883736</v>
      </c>
      <c r="G382" s="13">
        <f>'Cuadro Gral'!AM382</f>
        <v>10.240963855421686</v>
      </c>
      <c r="H382" s="13">
        <f>'Cuadro Gral'!AN382</f>
        <v>9.4140737356817752</v>
      </c>
      <c r="I382" s="13">
        <f>'Cuadro Gral'!AO382</f>
        <v>9.3821597387670597</v>
      </c>
      <c r="J382" s="94"/>
      <c r="K382" s="36" t="s">
        <v>101</v>
      </c>
      <c r="L382" s="13">
        <f>'Cuadro Gral'!AO382</f>
        <v>9.3821597387670597</v>
      </c>
      <c r="M382" s="13">
        <f>'Cuadro Gral'!AP382</f>
        <v>9.9813883442730091</v>
      </c>
      <c r="N382" s="13">
        <f>'Cuadro Gral'!AQ382</f>
        <v>9.7712629067706924</v>
      </c>
      <c r="O382" s="13">
        <f>'Cuadro Gral'!AR382</f>
        <v>10.105867140779052</v>
      </c>
      <c r="P382" s="13">
        <f>'Cuadro Gral'!AS382</f>
        <v>10.733961163073332</v>
      </c>
      <c r="Q382" s="13">
        <f>'Cuadro Gral'!AT382</f>
        <v>11.216530737862582</v>
      </c>
      <c r="R382" s="13">
        <f>'Cuadro Gral'!AU382</f>
        <v>11.347407953531757</v>
      </c>
      <c r="S382" s="138"/>
      <c r="T382" s="36" t="s">
        <v>101</v>
      </c>
      <c r="U382" s="13">
        <f>'Cuadro Gral'!AU382</f>
        <v>11.347407953531757</v>
      </c>
      <c r="V382" s="13">
        <f>'Cuadro Gral'!AV382</f>
        <v>12.146062373794033</v>
      </c>
      <c r="W382" s="13">
        <f>'Cuadro Gral'!AW382</f>
        <v>12.820832043499914</v>
      </c>
      <c r="X382" s="13">
        <f>'Cuadro Gral'!AX382</f>
        <v>13.251903699715406</v>
      </c>
      <c r="Y382" s="13">
        <f>'Cuadro Gral'!AY382</f>
        <v>13.084883481817828</v>
      </c>
      <c r="Z382" s="13">
        <f>'Cuadro Gral'!AZ382</f>
        <v>13.487063721103279</v>
      </c>
      <c r="AA382" s="13">
        <f>'Cuadro Gral'!BA382</f>
        <v>13.515867656988521</v>
      </c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</row>
    <row r="383" spans="1:45" x14ac:dyDescent="0.25">
      <c r="A383" s="288"/>
      <c r="B383" s="14" t="s">
        <v>16</v>
      </c>
      <c r="C383" s="13">
        <f>'Cuadro Gral'!AI383</f>
        <v>4.2021215549325337</v>
      </c>
      <c r="D383" s="13">
        <f>'Cuadro Gral'!AJ383</f>
        <v>3.8523671370170121</v>
      </c>
      <c r="E383" s="13">
        <f>'Cuadro Gral'!AK383</f>
        <v>3.9398939623458125</v>
      </c>
      <c r="F383" s="13">
        <f>'Cuadro Gral'!AL383</f>
        <v>6.2418797819062108</v>
      </c>
      <c r="G383" s="13">
        <f>'Cuadro Gral'!AM383</f>
        <v>6.1756704236300042</v>
      </c>
      <c r="H383" s="13">
        <f>'Cuadro Gral'!AN383</f>
        <v>5.1790941238177419</v>
      </c>
      <c r="I383" s="13">
        <f>'Cuadro Gral'!AO383</f>
        <v>3.9032707399316466</v>
      </c>
      <c r="J383" s="94"/>
      <c r="K383" s="14" t="s">
        <v>16</v>
      </c>
      <c r="L383" s="13">
        <f>'Cuadro Gral'!AO383</f>
        <v>3.9032707399316466</v>
      </c>
      <c r="M383" s="13">
        <f>'Cuadro Gral'!AP383</f>
        <v>4.1989884352001825</v>
      </c>
      <c r="N383" s="13">
        <f>'Cuadro Gral'!AQ383</f>
        <v>3.6004333043211463</v>
      </c>
      <c r="O383" s="13">
        <f>'Cuadro Gral'!AR383</f>
        <v>3.1754369761481445</v>
      </c>
      <c r="P383" s="13">
        <f>'Cuadro Gral'!AS383</f>
        <v>3.0672284654220716</v>
      </c>
      <c r="Q383" s="13">
        <f>'Cuadro Gral'!AT383</f>
        <v>3.3873201508040318</v>
      </c>
      <c r="R383" s="13">
        <f>'Cuadro Gral'!AU383</f>
        <v>3.1360361057592434</v>
      </c>
      <c r="S383" s="138"/>
      <c r="T383" s="14" t="s">
        <v>16</v>
      </c>
      <c r="U383" s="13">
        <f>'Cuadro Gral'!AU383</f>
        <v>3.1360361057592434</v>
      </c>
      <c r="V383" s="13">
        <f>'Cuadro Gral'!AV383</f>
        <v>2.6998728591728369</v>
      </c>
      <c r="W383" s="13">
        <f>'Cuadro Gral'!AW383</f>
        <v>2.4337474259411298</v>
      </c>
      <c r="X383" s="13">
        <f>'Cuadro Gral'!AX383</f>
        <v>2.4536574109683871</v>
      </c>
      <c r="Y383" s="13">
        <f>'Cuadro Gral'!AY383</f>
        <v>2.377048724774772</v>
      </c>
      <c r="Z383" s="13">
        <f>'Cuadro Gral'!AZ383</f>
        <v>2.2576898711902582</v>
      </c>
      <c r="AA383" s="13">
        <f>'Cuadro Gral'!BA383</f>
        <v>2.3243304073823992</v>
      </c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</row>
    <row r="384" spans="1:45" x14ac:dyDescent="0.25">
      <c r="A384" s="288"/>
      <c r="B384" s="14" t="s">
        <v>102</v>
      </c>
      <c r="C384" s="13">
        <f>'Cuadro Gral'!AI384</f>
        <v>5.6695030577279359</v>
      </c>
      <c r="D384" s="13">
        <f>'Cuadro Gral'!AJ384</f>
        <v>6.9975603323223003</v>
      </c>
      <c r="E384" s="13">
        <f>'Cuadro Gral'!AK384</f>
        <v>6.462345812594676</v>
      </c>
      <c r="F384" s="13">
        <f>'Cuadro Gral'!AL384</f>
        <v>4.1953072079775247</v>
      </c>
      <c r="G384" s="13">
        <f>'Cuadro Gral'!AM384</f>
        <v>4.0652934317916829</v>
      </c>
      <c r="H384" s="13">
        <f>'Cuadro Gral'!AN384</f>
        <v>4.2349796118640342</v>
      </c>
      <c r="I384" s="13">
        <f>'Cuadro Gral'!AO384</f>
        <v>5.478888998835413</v>
      </c>
      <c r="J384" s="94"/>
      <c r="K384" s="14" t="s">
        <v>102</v>
      </c>
      <c r="L384" s="13">
        <f>'Cuadro Gral'!AO384</f>
        <v>5.478888998835413</v>
      </c>
      <c r="M384" s="13">
        <f>'Cuadro Gral'!AP384</f>
        <v>5.7823999090728275</v>
      </c>
      <c r="N384" s="13">
        <f>'Cuadro Gral'!AQ384</f>
        <v>6.1708296024495475</v>
      </c>
      <c r="O384" s="13">
        <f>'Cuadro Gral'!AR384</f>
        <v>6.9304301646309074</v>
      </c>
      <c r="P384" s="13">
        <f>'Cuadro Gral'!AS384</f>
        <v>7.66673269765126</v>
      </c>
      <c r="Q384" s="13">
        <f>'Cuadro Gral'!AT384</f>
        <v>7.8292105870585518</v>
      </c>
      <c r="R384" s="13">
        <f>'Cuadro Gral'!AU384</f>
        <v>8.2113718477725133</v>
      </c>
      <c r="S384" s="138"/>
      <c r="T384" s="14" t="s">
        <v>102</v>
      </c>
      <c r="U384" s="13">
        <f>'Cuadro Gral'!AU384</f>
        <v>8.2113718477725133</v>
      </c>
      <c r="V384" s="13">
        <f>'Cuadro Gral'!AV384</f>
        <v>9.4461895146211958</v>
      </c>
      <c r="W384" s="13">
        <f>'Cuadro Gral'!AW384</f>
        <v>10.387084617558783</v>
      </c>
      <c r="X384" s="13">
        <f>'Cuadro Gral'!AX384</f>
        <v>10.79824628874702</v>
      </c>
      <c r="Y384" s="13">
        <f>'Cuadro Gral'!AY384</f>
        <v>10.707834757043056</v>
      </c>
      <c r="Z384" s="13">
        <f>'Cuadro Gral'!AZ384</f>
        <v>11.229373849913021</v>
      </c>
      <c r="AA384" s="13">
        <f>'Cuadro Gral'!BA384</f>
        <v>11.191537249606123</v>
      </c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</row>
    <row r="385" spans="1:45" x14ac:dyDescent="0.25">
      <c r="A385" s="288"/>
      <c r="B385" s="15" t="s">
        <v>103</v>
      </c>
      <c r="C385" s="13">
        <f>'Cuadro Gral'!AI385</f>
        <v>3.0987162461266049</v>
      </c>
      <c r="D385" s="13">
        <f>'Cuadro Gral'!AJ385</f>
        <v>3.8655545298694451</v>
      </c>
      <c r="E385" s="13">
        <f>'Cuadro Gral'!AK385</f>
        <v>3.9480090889417876</v>
      </c>
      <c r="F385" s="13">
        <f>'Cuadro Gral'!AL385</f>
        <v>3.2658545523191895</v>
      </c>
      <c r="G385" s="13">
        <f>'Cuadro Gral'!AM385</f>
        <v>2.6214535561601244</v>
      </c>
      <c r="H385" s="13">
        <f>'Cuadro Gral'!AN385</f>
        <v>2.8391113818249494</v>
      </c>
      <c r="I385" s="13">
        <f>'Cuadro Gral'!AO385</f>
        <v>3.4244959163323867</v>
      </c>
      <c r="J385" s="94"/>
      <c r="K385" s="15" t="s">
        <v>103</v>
      </c>
      <c r="L385" s="13">
        <f>'Cuadro Gral'!AO385</f>
        <v>3.4244959163323867</v>
      </c>
      <c r="M385" s="13">
        <f>'Cuadro Gral'!AP385</f>
        <v>2.9458983320546697</v>
      </c>
      <c r="N385" s="13">
        <f>'Cuadro Gral'!AQ385</f>
        <v>3.3887904422584421</v>
      </c>
      <c r="O385" s="13">
        <f>'Cuadro Gral'!AR385</f>
        <v>3.1084762982290055</v>
      </c>
      <c r="P385" s="13">
        <f>'Cuadro Gral'!AS385</f>
        <v>2.9762127839555412</v>
      </c>
      <c r="Q385" s="13">
        <f>'Cuadro Gral'!AT385</f>
        <v>4.1461491113333846</v>
      </c>
      <c r="R385" s="13">
        <f>'Cuadro Gral'!AU385</f>
        <v>4.9967209909531931</v>
      </c>
      <c r="S385" s="138"/>
      <c r="T385" s="15" t="s">
        <v>103</v>
      </c>
      <c r="U385" s="13">
        <f>'Cuadro Gral'!AU385</f>
        <v>4.9967209909531931</v>
      </c>
      <c r="V385" s="13">
        <f>'Cuadro Gral'!AV385</f>
        <v>7.9784608481041062</v>
      </c>
      <c r="W385" s="13">
        <f>'Cuadro Gral'!AW385</f>
        <v>9.0650614409346026</v>
      </c>
      <c r="X385" s="13">
        <f>'Cuadro Gral'!AX385</f>
        <v>9.2294438889316215</v>
      </c>
      <c r="Y385" s="13">
        <f>'Cuadro Gral'!AY385</f>
        <v>9.708551706506455</v>
      </c>
      <c r="Z385" s="13">
        <f>'Cuadro Gral'!AZ385</f>
        <v>10.519210851793382</v>
      </c>
      <c r="AA385" s="13">
        <f>'Cuadro Gral'!BA385</f>
        <v>10.473778978167905</v>
      </c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</row>
    <row r="386" spans="1:45" x14ac:dyDescent="0.25">
      <c r="A386" s="288"/>
      <c r="B386" s="44" t="s">
        <v>20</v>
      </c>
      <c r="C386" s="13">
        <f>'Cuadro Gral'!AI386</f>
        <v>2.5232403718459495</v>
      </c>
      <c r="D386" s="13">
        <f>'Cuadro Gral'!AJ386</f>
        <v>2.9028748516418306</v>
      </c>
      <c r="E386" s="13">
        <f>'Cuadro Gral'!AK386</f>
        <v>3.1567842458342348</v>
      </c>
      <c r="F386" s="13">
        <f>'Cuadro Gral'!AL386</f>
        <v>2.0188111445482102</v>
      </c>
      <c r="G386" s="13">
        <f>'Cuadro Gral'!AM386</f>
        <v>1.2300816167897397</v>
      </c>
      <c r="H386" s="13">
        <f>'Cuadro Gral'!AN386</f>
        <v>1.3129621169822174</v>
      </c>
      <c r="I386" s="13">
        <f>'Cuadro Gral'!AO386</f>
        <v>1.8138639183418712</v>
      </c>
      <c r="J386" s="94"/>
      <c r="K386" s="44" t="s">
        <v>20</v>
      </c>
      <c r="L386" s="13">
        <f>'Cuadro Gral'!AO386</f>
        <v>1.8138639183418712</v>
      </c>
      <c r="M386" s="13">
        <f>'Cuadro Gral'!AP386</f>
        <v>1.0506350694740432</v>
      </c>
      <c r="N386" s="13">
        <f>'Cuadro Gral'!AQ386</f>
        <v>1.0726160435308041</v>
      </c>
      <c r="O386" s="13">
        <f>'Cuadro Gral'!AR386</f>
        <v>0.74580341268558503</v>
      </c>
      <c r="P386" s="13">
        <f>'Cuadro Gral'!AS386</f>
        <v>0.20505297648047713</v>
      </c>
      <c r="Q386" s="13">
        <f>'Cuadro Gral'!AT386</f>
        <v>0.86943140724782642</v>
      </c>
      <c r="R386" s="13">
        <f>'Cuadro Gral'!AU386</f>
        <v>0.7995894110410956</v>
      </c>
      <c r="S386" s="138"/>
      <c r="T386" s="44" t="s">
        <v>20</v>
      </c>
      <c r="U386" s="13">
        <f>'Cuadro Gral'!AU386</f>
        <v>0.7995894110410956</v>
      </c>
      <c r="V386" s="13">
        <f>'Cuadro Gral'!AV386</f>
        <v>2.9747214120110685</v>
      </c>
      <c r="W386" s="13">
        <f>'Cuadro Gral'!AW386</f>
        <v>3.3960753172990215</v>
      </c>
      <c r="X386" s="13">
        <f>'Cuadro Gral'!AX386</f>
        <v>2.6711791400661489</v>
      </c>
      <c r="Y386" s="13">
        <f>'Cuadro Gral'!AY386</f>
        <v>3.0567612780596791</v>
      </c>
      <c r="Z386" s="13">
        <f>'Cuadro Gral'!AZ386</f>
        <v>4.1574073143018033</v>
      </c>
      <c r="AA386" s="13">
        <f>'Cuadro Gral'!BA386</f>
        <v>3.858428989421562</v>
      </c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</row>
    <row r="387" spans="1:45" x14ac:dyDescent="0.25">
      <c r="A387" s="288"/>
      <c r="B387" s="44" t="s">
        <v>21</v>
      </c>
      <c r="C387" s="13">
        <f>'Cuadro Gral'!AI387</f>
        <v>0.2278950043447609</v>
      </c>
      <c r="D387" s="13">
        <f>'Cuadro Gral'!AJ387</f>
        <v>0.4384808123433997</v>
      </c>
      <c r="E387" s="13">
        <f>'Cuadro Gral'!AK387</f>
        <v>0.36923826011685784</v>
      </c>
      <c r="F387" s="13">
        <f>'Cuadro Gral'!AL387</f>
        <v>0.50081618602378597</v>
      </c>
      <c r="G387" s="13">
        <f>'Cuadro Gral'!AM387</f>
        <v>0.53536727555382824</v>
      </c>
      <c r="H387" s="13">
        <f>'Cuadro Gral'!AN387</f>
        <v>0.58372671437998069</v>
      </c>
      <c r="I387" s="13">
        <f>'Cuadro Gral'!AO387</f>
        <v>0.42625421496913463</v>
      </c>
      <c r="J387" s="94"/>
      <c r="K387" s="44" t="s">
        <v>21</v>
      </c>
      <c r="L387" s="13">
        <f>'Cuadro Gral'!AO387</f>
        <v>0.42625421496913463</v>
      </c>
      <c r="M387" s="13">
        <f>'Cuadro Gral'!AP387</f>
        <v>0.24081493478816809</v>
      </c>
      <c r="N387" s="13">
        <f>'Cuadro Gral'!AQ387</f>
        <v>0.47713568311177623</v>
      </c>
      <c r="O387" s="13">
        <f>'Cuadro Gral'!AR387</f>
        <v>0.38386940358816873</v>
      </c>
      <c r="P387" s="13">
        <f>'Cuadro Gral'!AS387</f>
        <v>0.42991524833896377</v>
      </c>
      <c r="Q387" s="13">
        <f>'Cuadro Gral'!AT387</f>
        <v>0.19283296145264292</v>
      </c>
      <c r="R387" s="13">
        <f>'Cuadro Gral'!AU387</f>
        <v>0.23543692286385798</v>
      </c>
      <c r="S387" s="138"/>
      <c r="T387" s="44" t="s">
        <v>21</v>
      </c>
      <c r="U387" s="13">
        <f>'Cuadro Gral'!AU387</f>
        <v>0.23543692286385798</v>
      </c>
      <c r="V387" s="13">
        <f>'Cuadro Gral'!AV387</f>
        <v>0.84473861341709666</v>
      </c>
      <c r="W387" s="13">
        <f>'Cuadro Gral'!AW387</f>
        <v>0.75640318173865062</v>
      </c>
      <c r="X387" s="13">
        <f>'Cuadro Gral'!AX387</f>
        <v>1.1417583262825937</v>
      </c>
      <c r="Y387" s="13">
        <f>'Cuadro Gral'!AY387</f>
        <v>1.023737140761078</v>
      </c>
      <c r="Z387" s="13">
        <f>'Cuadro Gral'!AZ387</f>
        <v>0.41026053555088537</v>
      </c>
      <c r="AA387" s="13">
        <f>'Cuadro Gral'!BA387</f>
        <v>0.52419536349313534</v>
      </c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</row>
    <row r="388" spans="1:45" x14ac:dyDescent="0.25">
      <c r="A388" s="288"/>
      <c r="B388" s="44" t="s">
        <v>22</v>
      </c>
      <c r="C388" s="13">
        <f>'Cuadro Gral'!AI388</f>
        <v>0.34758086993589427</v>
      </c>
      <c r="D388" s="13">
        <f>'Cuadro Gral'!AJ388</f>
        <v>0.52419886588421472</v>
      </c>
      <c r="E388" s="13">
        <f>'Cuadro Gral'!AK388</f>
        <v>0.42198658299069469</v>
      </c>
      <c r="F388" s="13">
        <f>'Cuadro Gral'!AL388</f>
        <v>0.74622722174719336</v>
      </c>
      <c r="G388" s="13">
        <f>'Cuadro Gral'!AM388</f>
        <v>0.8560046638165566</v>
      </c>
      <c r="H388" s="13">
        <f>'Cuadro Gral'!AN388</f>
        <v>0.94242255046275147</v>
      </c>
      <c r="I388" s="13">
        <f>'Cuadro Gral'!AO388</f>
        <v>1.1843777830213813</v>
      </c>
      <c r="J388" s="94"/>
      <c r="K388" s="44" t="s">
        <v>22</v>
      </c>
      <c r="L388" s="13">
        <f>'Cuadro Gral'!AO388</f>
        <v>1.1843777830213813</v>
      </c>
      <c r="M388" s="13">
        <f>'Cuadro Gral'!AP388</f>
        <v>1.6544483277924589</v>
      </c>
      <c r="N388" s="13">
        <f>'Cuadro Gral'!AQ388</f>
        <v>1.8390387156158619</v>
      </c>
      <c r="O388" s="13">
        <f>'Cuadro Gral'!AR388</f>
        <v>1.9788034819552518</v>
      </c>
      <c r="P388" s="13">
        <f>'Cuadro Gral'!AS388</f>
        <v>2.3412445591361006</v>
      </c>
      <c r="Q388" s="13">
        <f>'Cuadro Gral'!AT388</f>
        <v>3.083884742632915</v>
      </c>
      <c r="R388" s="13">
        <f>'Cuadro Gral'!AU388</f>
        <v>3.9616946570482403</v>
      </c>
      <c r="S388" s="138"/>
      <c r="T388" s="44" t="s">
        <v>22</v>
      </c>
      <c r="U388" s="13">
        <f>'Cuadro Gral'!AU388</f>
        <v>3.9616946570482403</v>
      </c>
      <c r="V388" s="13">
        <f>'Cuadro Gral'!AV388</f>
        <v>4.1590008226759405</v>
      </c>
      <c r="W388" s="13">
        <f>'Cuadro Gral'!AW388</f>
        <v>4.9125829418969298</v>
      </c>
      <c r="X388" s="13">
        <f>'Cuadro Gral'!AX388</f>
        <v>5.416506422582879</v>
      </c>
      <c r="Y388" s="13">
        <f>'Cuadro Gral'!AY388</f>
        <v>5.6280532876856988</v>
      </c>
      <c r="Z388" s="13">
        <f>'Cuadro Gral'!AZ388</f>
        <v>5.9515430019406939</v>
      </c>
      <c r="AA388" s="13">
        <f>'Cuadro Gral'!BA388</f>
        <v>6.0911546252532078</v>
      </c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</row>
    <row r="389" spans="1:45" x14ac:dyDescent="0.25">
      <c r="A389" s="288"/>
      <c r="B389" s="15" t="s">
        <v>94</v>
      </c>
      <c r="C389" s="13">
        <f>'Cuadro Gral'!AI389</f>
        <v>1.2821143409899496</v>
      </c>
      <c r="D389" s="13">
        <f>'Cuadro Gral'!AJ389</f>
        <v>1.4225900039562178</v>
      </c>
      <c r="E389" s="13">
        <f>'Cuadro Gral'!AK389</f>
        <v>1.0995996537545987</v>
      </c>
      <c r="F389" s="13">
        <f>'Cuadro Gral'!AL389</f>
        <v>0.45528744183980541</v>
      </c>
      <c r="G389" s="13">
        <f>'Cuadro Gral'!AM389</f>
        <v>0.43237465993004276</v>
      </c>
      <c r="H389" s="13">
        <f>'Cuadro Gral'!AN389</f>
        <v>0.53550581188772151</v>
      </c>
      <c r="I389" s="13">
        <f>'Cuadro Gral'!AO389</f>
        <v>0.5693538442802013</v>
      </c>
      <c r="J389" s="94"/>
      <c r="K389" s="15" t="s">
        <v>94</v>
      </c>
      <c r="L389" s="13">
        <f>'Cuadro Gral'!AO389</f>
        <v>0.5693538442802013</v>
      </c>
      <c r="M389" s="13">
        <f>'Cuadro Gral'!AP389</f>
        <v>0.80555792345068622</v>
      </c>
      <c r="N389" s="13">
        <f>'Cuadro Gral'!AQ389</f>
        <v>0.71132038847109946</v>
      </c>
      <c r="O389" s="13">
        <f>'Cuadro Gral'!AR389</f>
        <v>0.67884273476644574</v>
      </c>
      <c r="P389" s="13">
        <f>'Cuadro Gral'!AS389</f>
        <v>0.58464190683206529</v>
      </c>
      <c r="Q389" s="13">
        <f>'Cuadro Gral'!AT389</f>
        <v>0.66361468031084092</v>
      </c>
      <c r="R389" s="13">
        <f>'Cuadro Gral'!AU389</f>
        <v>0.56293049722811717</v>
      </c>
      <c r="S389" s="138"/>
      <c r="T389" s="15" t="s">
        <v>94</v>
      </c>
      <c r="U389" s="13">
        <f>'Cuadro Gral'!AU389</f>
        <v>0.56293049722811717</v>
      </c>
      <c r="V389" s="13">
        <f>'Cuadro Gral'!AV389</f>
        <v>0.53548724852292273</v>
      </c>
      <c r="W389" s="13">
        <f>'Cuadro Gral'!AW389</f>
        <v>0.30047510733657251</v>
      </c>
      <c r="X389" s="13">
        <f>'Cuadro Gral'!AX389</f>
        <v>0.42242904391969849</v>
      </c>
      <c r="Y389" s="13">
        <f>'Cuadro Gral'!AY389</f>
        <v>0.36597769120041795</v>
      </c>
      <c r="Z389" s="13">
        <f>'Cuadro Gral'!AZ389</f>
        <v>0.22624661886997355</v>
      </c>
      <c r="AA389" s="13">
        <f>'Cuadro Gral'!BA389</f>
        <v>0.21224397929327032</v>
      </c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</row>
    <row r="390" spans="1:45" x14ac:dyDescent="0.25">
      <c r="A390" s="288"/>
      <c r="B390" s="15" t="s">
        <v>95</v>
      </c>
      <c r="C390" s="13">
        <f>'Cuadro Gral'!AI390</f>
        <v>3.2790648107159843E-3</v>
      </c>
      <c r="D390" s="13">
        <f>'Cuadro Gral'!AJ390</f>
        <v>1.3187392852433073E-2</v>
      </c>
      <c r="E390" s="13">
        <f>'Cuadro Gral'!AK390</f>
        <v>6.7626054966457468E-3</v>
      </c>
      <c r="F390" s="13">
        <f>'Cuadro Gral'!AL390</f>
        <v>0</v>
      </c>
      <c r="G390" s="13">
        <f>'Cuadro Gral'!AM390</f>
        <v>0</v>
      </c>
      <c r="H390" s="13">
        <f>'Cuadro Gral'!AN390</f>
        <v>0</v>
      </c>
      <c r="I390" s="13">
        <f>'Cuadro Gral'!AO390</f>
        <v>7.6116824101631184E-4</v>
      </c>
      <c r="J390" s="94"/>
      <c r="K390" s="15" t="s">
        <v>95</v>
      </c>
      <c r="L390" s="13">
        <f>'Cuadro Gral'!AO390</f>
        <v>7.6116824101631184E-4</v>
      </c>
      <c r="M390" s="13">
        <f>'Cuadro Gral'!AP390</f>
        <v>7.814053931179496E-3</v>
      </c>
      <c r="N390" s="13">
        <f>'Cuadro Gral'!AQ390</f>
        <v>2.5046492551799278E-3</v>
      </c>
      <c r="O390" s="13">
        <f>'Cuadro Gral'!AR390</f>
        <v>6.3497194578494079E-3</v>
      </c>
      <c r="P390" s="13">
        <f>'Cuadro Gral'!AS390</f>
        <v>1.284927267762781E-2</v>
      </c>
      <c r="Q390" s="13">
        <f>'Cuadro Gral'!AT390</f>
        <v>9.1367238593521583E-3</v>
      </c>
      <c r="R390" s="13">
        <f>'Cuadro Gral'!AU390</f>
        <v>0.18574262426629629</v>
      </c>
      <c r="S390" s="138"/>
      <c r="T390" s="15" t="s">
        <v>95</v>
      </c>
      <c r="U390" s="13">
        <f>'Cuadro Gral'!AU390</f>
        <v>0.18574262426629629</v>
      </c>
      <c r="V390" s="13">
        <f>'Cuadro Gral'!AV390</f>
        <v>7.5536609079350836E-2</v>
      </c>
      <c r="W390" s="13">
        <f>'Cuadro Gral'!AW390</f>
        <v>4.0040915759296893E-2</v>
      </c>
      <c r="X390" s="13">
        <f>'Cuadro Gral'!AX390</f>
        <v>6.4610414583493574E-3</v>
      </c>
      <c r="Y390" s="13">
        <f>'Cuadro Gral'!AY390</f>
        <v>5.2798603893758093E-3</v>
      </c>
      <c r="Z390" s="13">
        <f>'Cuadro Gral'!AZ390</f>
        <v>3.0920371245563055E-2</v>
      </c>
      <c r="AA390" s="13">
        <f>'Cuadro Gral'!BA390</f>
        <v>1.012829169480081E-2</v>
      </c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</row>
    <row r="391" spans="1:45" x14ac:dyDescent="0.25">
      <c r="A391" s="288"/>
      <c r="B391" s="224" t="s">
        <v>19</v>
      </c>
      <c r="C391" s="42">
        <f>'Cuadro Gral'!AI391</f>
        <v>1.2853934058006655</v>
      </c>
      <c r="D391" s="42">
        <f>'Cuadro Gral'!AJ391</f>
        <v>1.6962284056442043</v>
      </c>
      <c r="E391" s="42">
        <f>'Cuadro Gral'!AK391</f>
        <v>1.4079744644016445</v>
      </c>
      <c r="F391" s="42">
        <f>'Cuadro Gral'!AL391</f>
        <v>0.47416521381852911</v>
      </c>
      <c r="G391" s="42">
        <f>'Cuadro Gral'!AM391</f>
        <v>1.0114652157015158</v>
      </c>
      <c r="H391" s="42">
        <f>'Cuadro Gral'!AN391</f>
        <v>0.86036241815136294</v>
      </c>
      <c r="I391" s="42">
        <f>'Cuadro Gral'!AO391</f>
        <v>1.4842780699818081</v>
      </c>
      <c r="J391" s="94"/>
      <c r="K391" s="224" t="s">
        <v>19</v>
      </c>
      <c r="L391" s="42">
        <f>'Cuadro Gral'!AO391</f>
        <v>1.4842780699818081</v>
      </c>
      <c r="M391" s="42">
        <f>'Cuadro Gral'!AP391</f>
        <v>2.0231295996362912</v>
      </c>
      <c r="N391" s="42">
        <f>'Cuadro Gral'!AQ391</f>
        <v>2.0682141224648252</v>
      </c>
      <c r="O391" s="42">
        <f>'Cuadro Gral'!AR391</f>
        <v>3.1367614121776075</v>
      </c>
      <c r="P391" s="42">
        <f>'Cuadro Gral'!AS391</f>
        <v>4.0930287341860252</v>
      </c>
      <c r="Q391" s="42">
        <f>'Cuadro Gral'!AT391</f>
        <v>3.010310071554974</v>
      </c>
      <c r="R391" s="42">
        <f>'Cuadro Gral'!AU391</f>
        <v>2.4659777353249068</v>
      </c>
      <c r="S391" s="138"/>
      <c r="T391" s="224" t="s">
        <v>19</v>
      </c>
      <c r="U391" s="42">
        <f>'Cuadro Gral'!AU391</f>
        <v>2.4659777353249068</v>
      </c>
      <c r="V391" s="42">
        <f>'Cuadro Gral'!AV391</f>
        <v>0.85670480891481571</v>
      </c>
      <c r="W391" s="42">
        <f>'Cuadro Gral'!AW391</f>
        <v>0.9815071535283113</v>
      </c>
      <c r="X391" s="42">
        <f>'Cuadro Gral'!AX391</f>
        <v>1.1399123144373511</v>
      </c>
      <c r="Y391" s="42">
        <f>'Cuadro Gral'!AY391</f>
        <v>0.62802549894680681</v>
      </c>
      <c r="Z391" s="42">
        <f>'Cuadro Gral'!AZ391</f>
        <v>0.45299600800410261</v>
      </c>
      <c r="AA391" s="42">
        <f>'Cuadro Gral'!BA391</f>
        <v>0.49538600045014625</v>
      </c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</row>
    <row r="392" spans="1:45" x14ac:dyDescent="0.25">
      <c r="A392" s="288"/>
      <c r="B392" s="253"/>
      <c r="C392" s="253"/>
      <c r="D392" s="253"/>
      <c r="E392" s="253"/>
      <c r="F392" s="253"/>
      <c r="G392" s="253"/>
      <c r="H392" s="253"/>
      <c r="I392" s="253"/>
      <c r="J392" s="290"/>
      <c r="K392" s="285"/>
      <c r="L392" s="285"/>
      <c r="M392" s="253"/>
      <c r="N392" s="253"/>
      <c r="O392" s="253"/>
      <c r="P392" s="253"/>
      <c r="Q392" s="253"/>
      <c r="R392" s="253"/>
      <c r="S392" s="253"/>
      <c r="T392" s="253"/>
      <c r="U392" s="253"/>
      <c r="V392" s="253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</row>
    <row r="393" spans="1:45" x14ac:dyDescent="0.25">
      <c r="A393" s="288"/>
      <c r="B393" s="43" t="s">
        <v>286</v>
      </c>
      <c r="C393" s="43"/>
      <c r="D393" s="43"/>
      <c r="E393" s="43"/>
      <c r="F393" s="43"/>
      <c r="G393" s="43"/>
      <c r="H393" s="43"/>
      <c r="I393" s="43"/>
      <c r="J393" s="121"/>
      <c r="K393" s="43" t="s">
        <v>286</v>
      </c>
      <c r="L393" s="43"/>
      <c r="M393" s="43"/>
      <c r="N393" s="43"/>
      <c r="O393" s="8"/>
      <c r="P393" s="8"/>
      <c r="Q393" s="8"/>
      <c r="R393" s="8"/>
      <c r="S393" s="8"/>
      <c r="T393" s="43" t="s">
        <v>286</v>
      </c>
      <c r="U393" s="8"/>
      <c r="V393" s="8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</row>
    <row r="394" spans="1:45" x14ac:dyDescent="0.25">
      <c r="A394" s="288"/>
      <c r="B394" s="9"/>
      <c r="C394" s="10">
        <v>1952</v>
      </c>
      <c r="D394" s="10">
        <v>1953</v>
      </c>
      <c r="E394" s="10">
        <v>1954</v>
      </c>
      <c r="F394" s="10">
        <v>1955</v>
      </c>
      <c r="G394" s="10">
        <v>1956</v>
      </c>
      <c r="H394" s="10">
        <v>1957</v>
      </c>
      <c r="I394" s="10">
        <v>1958</v>
      </c>
      <c r="J394" s="156"/>
      <c r="K394" s="9"/>
      <c r="L394" s="10">
        <v>1958</v>
      </c>
      <c r="M394" s="10">
        <v>1959</v>
      </c>
      <c r="N394" s="10">
        <v>1960</v>
      </c>
      <c r="O394" s="10">
        <v>1961</v>
      </c>
      <c r="P394" s="10">
        <v>1962</v>
      </c>
      <c r="Q394" s="10">
        <v>1963</v>
      </c>
      <c r="R394" s="10">
        <v>1964</v>
      </c>
      <c r="S394" s="21"/>
      <c r="T394" s="10"/>
      <c r="U394" s="10">
        <v>1964</v>
      </c>
      <c r="V394" s="10">
        <v>1965</v>
      </c>
      <c r="W394" s="10">
        <v>1966</v>
      </c>
      <c r="X394" s="10">
        <v>1967</v>
      </c>
      <c r="Y394" s="10">
        <v>1968</v>
      </c>
      <c r="Z394" s="10">
        <v>1969</v>
      </c>
      <c r="AA394" s="10">
        <v>1970</v>
      </c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</row>
    <row r="395" spans="1:45" x14ac:dyDescent="0.25">
      <c r="A395" s="288"/>
      <c r="B395" s="36" t="s">
        <v>228</v>
      </c>
      <c r="C395" s="23">
        <f>'Cuadro Gral'!AI395</f>
        <v>5.606258148631027</v>
      </c>
      <c r="D395" s="23">
        <f>'Cuadro Gral'!AJ395</f>
        <v>5.7848324514991223</v>
      </c>
      <c r="E395" s="23">
        <f>'Cuadro Gral'!AK395</f>
        <v>18.472824274758249</v>
      </c>
      <c r="F395" s="23">
        <f>'Cuadro Gral'!AL395</f>
        <v>16.464959189417392</v>
      </c>
      <c r="G395" s="23">
        <f>'Cuadro Gral'!AM395</f>
        <v>10.053165780570318</v>
      </c>
      <c r="H395" s="23">
        <f>'Cuadro Gral'!AN395</f>
        <v>2.3715415019762931</v>
      </c>
      <c r="I395" s="23">
        <f>'Cuadro Gral'!AO395</f>
        <v>9.5023595023594929</v>
      </c>
      <c r="J395" s="79"/>
      <c r="K395" s="36" t="s">
        <v>228</v>
      </c>
      <c r="L395" s="23">
        <f>'Cuadro Gral'!AO395</f>
        <v>9.5023595023594929</v>
      </c>
      <c r="M395" s="23">
        <f>'Cuadro Gral'!AP395</f>
        <v>11.488736532810972</v>
      </c>
      <c r="N395" s="23">
        <f>'Cuadro Gral'!AQ395</f>
        <v>4.5945708512694416</v>
      </c>
      <c r="O395" s="23">
        <f>'Cuadro Gral'!AR395</f>
        <v>12.665882748194178</v>
      </c>
      <c r="P395" s="23">
        <f>'Cuadro Gral'!AS395</f>
        <v>10.876695989264951</v>
      </c>
      <c r="Q395" s="23">
        <f>'Cuadro Gral'!AT395</f>
        <v>11.013245478383649</v>
      </c>
      <c r="R395" s="23">
        <f>'Cuadro Gral'!AU395</f>
        <v>6.317000787353888</v>
      </c>
      <c r="S395" s="45"/>
      <c r="T395" s="36" t="s">
        <v>228</v>
      </c>
      <c r="U395" s="23">
        <f>'Cuadro Gral'!AU395</f>
        <v>6.317000787353888</v>
      </c>
      <c r="V395" s="23">
        <f>'Cuadro Gral'!AV395</f>
        <v>8.807109490714371</v>
      </c>
      <c r="W395" s="23">
        <f>'Cuadro Gral'!AW395</f>
        <v>11.282722513089016</v>
      </c>
      <c r="X395" s="23">
        <f>'Cuadro Gral'!AX395</f>
        <v>2.3570924488355738</v>
      </c>
      <c r="Y395" s="23">
        <f>'Cuadro Gral'!AY395</f>
        <v>6.4074278359992576</v>
      </c>
      <c r="Z395" s="23">
        <f>'Cuadro Gral'!AZ395</f>
        <v>22.436285097192222</v>
      </c>
      <c r="AA395" s="23">
        <f>'Cuadro Gral'!BA395</f>
        <v>8.1675134067174646</v>
      </c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</row>
    <row r="396" spans="1:45" x14ac:dyDescent="0.25">
      <c r="A396" s="288"/>
      <c r="B396" s="14" t="s">
        <v>16</v>
      </c>
      <c r="C396" s="23">
        <f>'Cuadro Gral'!AI396</f>
        <v>-3.1734038534189657</v>
      </c>
      <c r="D396" s="23">
        <f>'Cuadro Gral'!AJ396</f>
        <v>-8.8177916504096778</v>
      </c>
      <c r="E396" s="23">
        <f>'Cuadro Gral'!AK396</f>
        <v>24.646983311938374</v>
      </c>
      <c r="F396" s="23">
        <f>'Cuadro Gral'!AL396</f>
        <v>92.962581531067627</v>
      </c>
      <c r="G396" s="23">
        <f>'Cuadro Gral'!AM396</f>
        <v>13.075965130759659</v>
      </c>
      <c r="H396" s="23">
        <f>'Cuadro Gral'!AN396</f>
        <v>-3.6815607300188846</v>
      </c>
      <c r="I396" s="23">
        <f>'Cuadro Gral'!AO396</f>
        <v>-16.236524011760867</v>
      </c>
      <c r="J396" s="79"/>
      <c r="K396" s="14" t="s">
        <v>16</v>
      </c>
      <c r="L396" s="23">
        <f>'Cuadro Gral'!AO396</f>
        <v>-16.236524011760867</v>
      </c>
      <c r="M396" s="23">
        <f>'Cuadro Gral'!AP396</f>
        <v>15.269110764430582</v>
      </c>
      <c r="N396" s="23">
        <f>'Cuadro Gral'!AQ396</f>
        <v>-2.7237354085603127</v>
      </c>
      <c r="O396" s="23">
        <f>'Cuadro Gral'!AR396</f>
        <v>-4.3304347826086946</v>
      </c>
      <c r="P396" s="23">
        <f>'Cuadro Gral'!AS396</f>
        <v>4.1447009634611787</v>
      </c>
      <c r="Q396" s="23">
        <f>'Cuadro Gral'!AT396</f>
        <v>22.95339500785478</v>
      </c>
      <c r="R396" s="23">
        <f>'Cuadro Gral'!AU396</f>
        <v>9.2986939239068747</v>
      </c>
      <c r="S396" s="45"/>
      <c r="T396" s="14" t="s">
        <v>16</v>
      </c>
      <c r="U396" s="23">
        <f>'Cuadro Gral'!AU396</f>
        <v>9.2986939239068747</v>
      </c>
      <c r="V396" s="23">
        <f>'Cuadro Gral'!AV396</f>
        <v>-6.2215872191193622</v>
      </c>
      <c r="W396" s="23">
        <f>'Cuadro Gral'!AW396</f>
        <v>0.18005540166206035</v>
      </c>
      <c r="X396" s="23">
        <f>'Cuadro Gral'!AX396</f>
        <v>10.258537259781564</v>
      </c>
      <c r="Y396" s="23">
        <f>'Cuadro Gral'!AY396</f>
        <v>7.2601880877742886</v>
      </c>
      <c r="Z396" s="23">
        <f>'Cuadro Gral'!AZ396</f>
        <v>4.9918166939443509</v>
      </c>
      <c r="AA396" s="23">
        <f>'Cuadro Gral'!BA396</f>
        <v>14.987195189845238</v>
      </c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</row>
    <row r="397" spans="1:45" x14ac:dyDescent="0.25">
      <c r="A397" s="288"/>
      <c r="B397" s="14" t="s">
        <v>17</v>
      </c>
      <c r="C397" s="23">
        <f>'Cuadro Gral'!AI397</f>
        <v>14.144011756061726</v>
      </c>
      <c r="D397" s="23">
        <f>'Cuadro Gral'!AJ397</f>
        <v>17.830704859993563</v>
      </c>
      <c r="E397" s="23">
        <f>'Cuadro Gral'!AK397</f>
        <v>14.531548757170176</v>
      </c>
      <c r="F397" s="23">
        <f>'Cuadro Gral'!AL397</f>
        <v>-36.680181254471734</v>
      </c>
      <c r="G397" s="23">
        <f>'Cuadro Gral'!AM397</f>
        <v>3.6534839924670326</v>
      </c>
      <c r="H397" s="23">
        <f>'Cuadro Gral'!AN397</f>
        <v>16.351744186046503</v>
      </c>
      <c r="I397" s="23">
        <f>'Cuadro Gral'!AO397</f>
        <v>58.71330418488445</v>
      </c>
      <c r="J397" s="79"/>
      <c r="K397" s="14" t="s">
        <v>17</v>
      </c>
      <c r="L397" s="23">
        <f>'Cuadro Gral'!AO397</f>
        <v>58.71330418488445</v>
      </c>
      <c r="M397" s="23">
        <f>'Cuadro Gral'!AP397</f>
        <v>7.6741440377803949</v>
      </c>
      <c r="N397" s="23">
        <f>'Cuadro Gral'!AQ397</f>
        <v>12.5</v>
      </c>
      <c r="O397" s="23">
        <f>'Cuadro Gral'!AR397</f>
        <v>28.541260558804417</v>
      </c>
      <c r="P397" s="23">
        <f>'Cuadro Gral'!AS397</f>
        <v>15.556678882850994</v>
      </c>
      <c r="Q397" s="23">
        <f>'Cuadro Gral'!AT397</f>
        <v>3.5323709536307923</v>
      </c>
      <c r="R397" s="23">
        <f>'Cuadro Gral'!AU397</f>
        <v>4.0984472377733283</v>
      </c>
      <c r="S397" s="45"/>
      <c r="T397" s="14" t="s">
        <v>17</v>
      </c>
      <c r="U397" s="23">
        <f>'Cuadro Gral'!AU397</f>
        <v>4.0984472377733283</v>
      </c>
      <c r="V397" s="23">
        <f>'Cuadro Gral'!AV397</f>
        <v>20.547945205479444</v>
      </c>
      <c r="W397" s="23">
        <f>'Cuadro Gral'!AW397</f>
        <v>18.030303030303042</v>
      </c>
      <c r="X397" s="23">
        <f>'Cuadro Gral'!AX397</f>
        <v>-1.7187277135929269</v>
      </c>
      <c r="Y397" s="23">
        <f>'Cuadro Gral'!AY397</f>
        <v>5.9139394818953583</v>
      </c>
      <c r="Z397" s="23">
        <f>'Cuadro Gral'!AZ397</f>
        <v>32.659632776103045</v>
      </c>
      <c r="AA397" s="23">
        <f>'Cuadro Gral'!BA397</f>
        <v>5.0043898156277411</v>
      </c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</row>
    <row r="398" spans="1:45" x14ac:dyDescent="0.25">
      <c r="A398" s="288"/>
      <c r="B398" s="15" t="s">
        <v>18</v>
      </c>
      <c r="C398" s="23">
        <f>'Cuadro Gral'!AI398</f>
        <v>7.3970690858339072</v>
      </c>
      <c r="D398" s="23">
        <f>'Cuadro Gral'!AJ398</f>
        <v>14.424951267056541</v>
      </c>
      <c r="E398" s="23">
        <f>'Cuadro Gral'!AK398</f>
        <v>32.538330494037467</v>
      </c>
      <c r="F398" s="23">
        <f>'Cuadro Gral'!AL398</f>
        <v>-22.107969151670947</v>
      </c>
      <c r="G398" s="23">
        <f>'Cuadro Gral'!AM398</f>
        <v>-30.363036303630363</v>
      </c>
      <c r="H398" s="23">
        <f>'Cuadro Gral'!AN398</f>
        <v>22.59083728278042</v>
      </c>
      <c r="I398" s="23">
        <f>'Cuadro Gral'!AO398</f>
        <v>53.543814432989699</v>
      </c>
      <c r="J398" s="79"/>
      <c r="K398" s="15" t="s">
        <v>18</v>
      </c>
      <c r="L398" s="23">
        <f>'Cuadro Gral'!AO398</f>
        <v>53.543814432989699</v>
      </c>
      <c r="M398" s="23">
        <f>'Cuadro Gral'!AP398</f>
        <v>-37.935375577003768</v>
      </c>
      <c r="N398" s="23">
        <f>'Cuadro Gral'!AQ398</f>
        <v>15.821501014198791</v>
      </c>
      <c r="O398" s="23">
        <f>'Cuadro Gral'!AR398</f>
        <v>-24.576765907764152</v>
      </c>
      <c r="P398" s="23">
        <f>'Cuadro Gral'!AS398</f>
        <v>-70.356037151702793</v>
      </c>
      <c r="Q398" s="23">
        <f>'Cuadro Gral'!AT398</f>
        <v>372.06266318537854</v>
      </c>
      <c r="R398" s="23">
        <f>'Cuadro Gral'!AU398</f>
        <v>8.5730088495575174</v>
      </c>
      <c r="S398" s="45"/>
      <c r="T398" s="15" t="s">
        <v>18</v>
      </c>
      <c r="U398" s="23">
        <f>'Cuadro Gral'!AU398</f>
        <v>8.5730088495575174</v>
      </c>
      <c r="V398" s="23">
        <f>'Cuadro Gral'!AV398</f>
        <v>305.24707080998468</v>
      </c>
      <c r="W398" s="23">
        <f>'Cuadro Gral'!AW398</f>
        <v>26.87617850408548</v>
      </c>
      <c r="X398" s="23">
        <f>'Cuadro Gral'!AX398</f>
        <v>-13.979986129000299</v>
      </c>
      <c r="Y398" s="23">
        <f>'Cuadro Gral'!AY398</f>
        <v>26.698917300161252</v>
      </c>
      <c r="Z398" s="23">
        <f>'Cuadro Gral'!AZ398</f>
        <v>50.345454545454537</v>
      </c>
      <c r="AA398" s="23">
        <f>'Cuadro Gral'!BA398</f>
        <v>3.6582416253476913</v>
      </c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</row>
    <row r="399" spans="1:45" x14ac:dyDescent="0.25">
      <c r="A399" s="288"/>
      <c r="B399" s="15" t="s">
        <v>94</v>
      </c>
      <c r="C399" s="23">
        <f>'Cuadro Gral'!AI399</f>
        <v>34.133790737564325</v>
      </c>
      <c r="D399" s="23">
        <f>'Cuadro Gral'!AJ399</f>
        <v>10.358056265984651</v>
      </c>
      <c r="E399" s="23">
        <f>'Cuadro Gral'!AK399</f>
        <v>-5.7937427578215512</v>
      </c>
      <c r="F399" s="23">
        <f>'Cuadro Gral'!AL399</f>
        <v>-49.569495694956942</v>
      </c>
      <c r="G399" s="23">
        <f>'Cuadro Gral'!AM399</f>
        <v>8.5365853658536661</v>
      </c>
      <c r="H399" s="23">
        <f>'Cuadro Gral'!AN399</f>
        <v>42.247191011235955</v>
      </c>
      <c r="I399" s="23">
        <f>'Cuadro Gral'!AO399</f>
        <v>18.16745655608214</v>
      </c>
      <c r="J399" s="79"/>
      <c r="K399" s="15" t="s">
        <v>94</v>
      </c>
      <c r="L399" s="23">
        <f>'Cuadro Gral'!AO399</f>
        <v>18.16745655608214</v>
      </c>
      <c r="M399" s="23">
        <f>'Cuadro Gral'!AP399</f>
        <v>51.604278074866315</v>
      </c>
      <c r="N399" s="23">
        <f>'Cuadro Gral'!AQ399</f>
        <v>0.17636684303350414</v>
      </c>
      <c r="O399" s="23">
        <f>'Cuadro Gral'!AR399</f>
        <v>3.5211267605633756</v>
      </c>
      <c r="P399" s="23">
        <f>'Cuadro Gral'!AS399</f>
        <v>-7.1428571428571397</v>
      </c>
      <c r="Q399" s="23">
        <f>'Cuadro Gral'!AT399</f>
        <v>26.373626373626369</v>
      </c>
      <c r="R399" s="23">
        <f>'Cuadro Gral'!AU399</f>
        <v>0.14492753623187582</v>
      </c>
      <c r="S399" s="45"/>
      <c r="T399" s="15" t="s">
        <v>94</v>
      </c>
      <c r="U399" s="23">
        <f>'Cuadro Gral'!AU399</f>
        <v>0.14492753623187582</v>
      </c>
      <c r="V399" s="23">
        <f>'Cuadro Gral'!AV399</f>
        <v>3.6179450072358899</v>
      </c>
      <c r="W399" s="23">
        <f>'Cuadro Gral'!AW399</f>
        <v>-37.639664804469277</v>
      </c>
      <c r="X399" s="23">
        <f>'Cuadro Gral'!AX399</f>
        <v>53.751399776035825</v>
      </c>
      <c r="Y399" s="23">
        <f>'Cuadro Gral'!AY399</f>
        <v>-4.078659868900214</v>
      </c>
      <c r="Z399" s="23">
        <f>'Cuadro Gral'!AZ399</f>
        <v>-31.662870159453306</v>
      </c>
      <c r="AA399" s="23">
        <f>'Cuadro Gral'!BA399</f>
        <v>4.7777777777777697</v>
      </c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</row>
    <row r="400" spans="1:45" x14ac:dyDescent="0.25">
      <c r="A400" s="288"/>
      <c r="B400" s="15" t="s">
        <v>95</v>
      </c>
      <c r="C400" s="23">
        <f>'Cuadro Gral'!AI400</f>
        <v>-95.744680851063833</v>
      </c>
      <c r="D400" s="23">
        <f>'Cuadro Gral'!AJ400</f>
        <v>300</v>
      </c>
      <c r="E400" s="23">
        <f>'Cuadro Gral'!AK400</f>
        <v>-37.5</v>
      </c>
      <c r="F400" s="23">
        <f>'Cuadro Gral'!AL400</f>
        <v>-100</v>
      </c>
      <c r="G400" s="29" t="str">
        <f>'Cuadro Gral'!AM400</f>
        <v>-</v>
      </c>
      <c r="H400" s="29" t="str">
        <f>'Cuadro Gral'!AN400</f>
        <v>-</v>
      </c>
      <c r="I400" s="29" t="str">
        <f>'Cuadro Gral'!AO400</f>
        <v>-</v>
      </c>
      <c r="J400" s="54"/>
      <c r="K400" s="15" t="s">
        <v>95</v>
      </c>
      <c r="L400" s="29" t="str">
        <f>'Cuadro Gral'!AO400</f>
        <v>-</v>
      </c>
      <c r="M400" s="29" t="str">
        <f>'Cuadro Gral'!AP400</f>
        <v>-</v>
      </c>
      <c r="N400" s="23">
        <f>'Cuadro Gral'!AQ400</f>
        <v>-63.636363636363633</v>
      </c>
      <c r="O400" s="23">
        <f>'Cuadro Gral'!AR400</f>
        <v>175</v>
      </c>
      <c r="P400" s="23">
        <f>'Cuadro Gral'!AS400</f>
        <v>118.18181818181816</v>
      </c>
      <c r="Q400" s="23">
        <f>'Cuadro Gral'!AT400</f>
        <v>-20.833333333333336</v>
      </c>
      <c r="R400" s="23">
        <f>'Cuadro Gral'!AU400</f>
        <v>2300</v>
      </c>
      <c r="S400" s="45"/>
      <c r="T400" s="15" t="s">
        <v>95</v>
      </c>
      <c r="U400" s="23">
        <f>'Cuadro Gral'!AU400</f>
        <v>2300</v>
      </c>
      <c r="V400" s="23">
        <f>'Cuadro Gral'!AV400</f>
        <v>-55.701754385964918</v>
      </c>
      <c r="W400" s="23">
        <f>'Cuadro Gral'!AW400</f>
        <v>-41.089108910891092</v>
      </c>
      <c r="X400" s="23">
        <f>'Cuadro Gral'!AX400</f>
        <v>-82.35294117647058</v>
      </c>
      <c r="Y400" s="23">
        <f>'Cuadro Gral'!AY400</f>
        <v>-9.5238095238095237</v>
      </c>
      <c r="Z400" s="23">
        <f>'Cuadro Gral'!AZ400</f>
        <v>547.36842105263156</v>
      </c>
      <c r="AA400" s="23">
        <f>'Cuadro Gral'!BA400</f>
        <v>-63.414634146341463</v>
      </c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</row>
    <row r="401" spans="1:45" x14ac:dyDescent="0.25">
      <c r="A401" s="288"/>
      <c r="B401" s="15" t="s">
        <v>19</v>
      </c>
      <c r="C401" s="23">
        <f>'Cuadro Gral'!AI401</f>
        <v>18.968133535660094</v>
      </c>
      <c r="D401" s="23">
        <f>'Cuadro Gral'!AJ401</f>
        <v>31.25</v>
      </c>
      <c r="E401" s="23">
        <f>'Cuadro Gral'!AK401</f>
        <v>1.1661807580174877</v>
      </c>
      <c r="F401" s="23">
        <f>'Cuadro Gral'!AL401</f>
        <v>-58.981748318924112</v>
      </c>
      <c r="G401" s="23">
        <f>'Cuadro Gral'!AM401</f>
        <v>143.79391100702574</v>
      </c>
      <c r="H401" s="23">
        <f>'Cuadro Gral'!AN401</f>
        <v>-2.3054755043227626</v>
      </c>
      <c r="I401" s="23">
        <f>'Cuadro Gral'!AO401</f>
        <v>91.740412979351021</v>
      </c>
      <c r="J401" s="79"/>
      <c r="K401" s="15" t="s">
        <v>19</v>
      </c>
      <c r="L401" s="23">
        <f>'Cuadro Gral'!AO401</f>
        <v>91.740412979351021</v>
      </c>
      <c r="M401" s="23">
        <f>'Cuadro Gral'!AP401</f>
        <v>46.051282051282058</v>
      </c>
      <c r="N401" s="23">
        <f>'Cuadro Gral'!AQ401</f>
        <v>15.976123595505619</v>
      </c>
      <c r="O401" s="23">
        <f>'Cuadro Gral'!AR401</f>
        <v>64.517105661519821</v>
      </c>
      <c r="P401" s="23">
        <f>'Cuadro Gral'!AS401</f>
        <v>40.68825910931173</v>
      </c>
      <c r="Q401" s="23">
        <f>'Cuadro Gral'!AT401</f>
        <v>-18.116415958142575</v>
      </c>
      <c r="R401" s="23">
        <f>'Cuadro Gral'!AU401</f>
        <v>-3.2907348242811496</v>
      </c>
      <c r="S401" s="45"/>
      <c r="T401" s="15" t="s">
        <v>19</v>
      </c>
      <c r="U401" s="23">
        <f>'Cuadro Gral'!AU401</f>
        <v>-3.2907348242811496</v>
      </c>
      <c r="V401" s="23">
        <f>'Cuadro Gral'!AV401</f>
        <v>-62.15725140403039</v>
      </c>
      <c r="W401" s="23">
        <f>'Cuadro Gral'!AW401</f>
        <v>27.324312527280668</v>
      </c>
      <c r="X401" s="23">
        <f>'Cuadro Gral'!AX401</f>
        <v>27.014055536510106</v>
      </c>
      <c r="Y401" s="23">
        <f>'Cuadro Gral'!AY401</f>
        <v>-39.001349527665319</v>
      </c>
      <c r="Z401" s="23">
        <f>'Cuadro Gral'!AZ401</f>
        <v>-20.265486725663717</v>
      </c>
      <c r="AA401" s="23">
        <f>'Cuadro Gral'!BA401</f>
        <v>22.142064372918966</v>
      </c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</row>
    <row r="402" spans="1:45" x14ac:dyDescent="0.25">
      <c r="A402" s="288"/>
      <c r="B402" s="27" t="s">
        <v>87</v>
      </c>
      <c r="C402" s="23">
        <f>'Cuadro Gral'!AI402</f>
        <v>4.102941176470587</v>
      </c>
      <c r="D402" s="23">
        <f>'Cuadro Gral'!AJ402</f>
        <v>8.0943636106794781</v>
      </c>
      <c r="E402" s="23">
        <f>'Cuadro Gral'!AK402</f>
        <v>14.009409304756936</v>
      </c>
      <c r="F402" s="23">
        <f>'Cuadro Gral'!AL402</f>
        <v>20.541036221916542</v>
      </c>
      <c r="G402" s="23">
        <f>'Cuadro Gral'!AM402</f>
        <v>11.182959300114103</v>
      </c>
      <c r="H402" s="23">
        <f>'Cuadro Gral'!AN402</f>
        <v>6.8593910366062216</v>
      </c>
      <c r="I402" s="23">
        <f>'Cuadro Gral'!AO402</f>
        <v>7.1394269249239528</v>
      </c>
      <c r="J402" s="79"/>
      <c r="K402" s="27" t="s">
        <v>87</v>
      </c>
      <c r="L402" s="23">
        <f>'Cuadro Gral'!AO402</f>
        <v>7.1394269249239528</v>
      </c>
      <c r="M402" s="23">
        <f>'Cuadro Gral'!AP402</f>
        <v>15.964440460182283</v>
      </c>
      <c r="N402" s="23">
        <f>'Cuadro Gral'!AQ402</f>
        <v>9.1992527217676923</v>
      </c>
      <c r="O402" s="23">
        <f>'Cuadro Gral'!AR402</f>
        <v>6.241519674355489</v>
      </c>
      <c r="P402" s="23">
        <f>'Cuadro Gral'!AS402</f>
        <v>12.582597590093837</v>
      </c>
      <c r="Q402" s="23">
        <f>'Cuadro Gral'!AT402</f>
        <v>16.8039457459926</v>
      </c>
      <c r="R402" s="23">
        <f>'Cuadro Gral'!AU402</f>
        <v>16.721560678996706</v>
      </c>
      <c r="S402" s="45"/>
      <c r="T402" s="27" t="s">
        <v>87</v>
      </c>
      <c r="U402" s="23">
        <f>'Cuadro Gral'!AU402</f>
        <v>16.721560678996706</v>
      </c>
      <c r="V402" s="23">
        <f>'Cuadro Gral'!AV402</f>
        <v>6.7867737500904468</v>
      </c>
      <c r="W402" s="23">
        <f>'Cuadro Gral'!AW402</f>
        <v>10.952639067687509</v>
      </c>
      <c r="X402" s="23">
        <f>'Cuadro Gral'!AX402</f>
        <v>8.158529510549295</v>
      </c>
      <c r="Y402" s="23">
        <f>'Cuadro Gral'!AY402</f>
        <v>13.575925246308906</v>
      </c>
      <c r="Z402" s="23">
        <f>'Cuadro Gral'!AZ402</f>
        <v>10.310200835156103</v>
      </c>
      <c r="AA402" s="23">
        <f>'Cuadro Gral'!BA402</f>
        <v>10.527264533573689</v>
      </c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</row>
    <row r="403" spans="1:45" x14ac:dyDescent="0.25">
      <c r="A403" s="288"/>
      <c r="B403" s="27" t="s">
        <v>88</v>
      </c>
      <c r="C403" s="23">
        <f>'Cuadro Gral'!AI403</f>
        <v>4.0347837146082144</v>
      </c>
      <c r="D403" s="23">
        <f>'Cuadro Gral'!AJ403</f>
        <v>7.6144924435751271</v>
      </c>
      <c r="E403" s="23">
        <f>'Cuadro Gral'!AK403</f>
        <v>10.632738839032152</v>
      </c>
      <c r="F403" s="23">
        <f>'Cuadro Gral'!AL403</f>
        <v>21.188006982236374</v>
      </c>
      <c r="G403" s="23">
        <f>'Cuadro Gral'!AM403</f>
        <v>12.289769116712556</v>
      </c>
      <c r="H403" s="23">
        <f>'Cuadro Gral'!AN403</f>
        <v>9.2064060967328221</v>
      </c>
      <c r="I403" s="23">
        <f>'Cuadro Gral'!AO403</f>
        <v>6.6994861165090569</v>
      </c>
      <c r="J403" s="79"/>
      <c r="K403" s="27" t="s">
        <v>88</v>
      </c>
      <c r="L403" s="23">
        <f>'Cuadro Gral'!AO403</f>
        <v>6.6994861165090569</v>
      </c>
      <c r="M403" s="23">
        <f>'Cuadro Gral'!AP403</f>
        <v>12.366644541937145</v>
      </c>
      <c r="N403" s="23">
        <f>'Cuadro Gral'!AQ403</f>
        <v>11.926955770061953</v>
      </c>
      <c r="O403" s="23">
        <f>'Cuadro Gral'!AR403</f>
        <v>6.422443476190165</v>
      </c>
      <c r="P403" s="23">
        <f>'Cuadro Gral'!AS403</f>
        <v>8.0105953216091486</v>
      </c>
      <c r="Q403" s="23">
        <f>'Cuadro Gral'!AT403</f>
        <v>14.387296894771605</v>
      </c>
      <c r="R403" s="23">
        <f>'Cuadro Gral'!AU403</f>
        <v>19.765734368422617</v>
      </c>
      <c r="S403" s="45"/>
      <c r="T403" s="27" t="s">
        <v>88</v>
      </c>
      <c r="U403" s="23">
        <f>'Cuadro Gral'!AU403</f>
        <v>19.765734368422617</v>
      </c>
      <c r="V403" s="23">
        <f>'Cuadro Gral'!AV403</f>
        <v>9.1675215282063469</v>
      </c>
      <c r="W403" s="23">
        <f>'Cuadro Gral'!AW403</f>
        <v>8.2853506046198113</v>
      </c>
      <c r="X403" s="23">
        <f>'Cuadro Gral'!AX403</f>
        <v>8.8929301170995743</v>
      </c>
      <c r="Y403" s="23">
        <f>'Cuadro Gral'!AY403</f>
        <v>10.810793648777794</v>
      </c>
      <c r="Z403" s="23">
        <f>'Cuadro Gral'!AZ403</f>
        <v>9.9320082633024942</v>
      </c>
      <c r="AA403" s="23">
        <f>'Cuadro Gral'!BA403</f>
        <v>10.476520614996488</v>
      </c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</row>
    <row r="404" spans="1:45" x14ac:dyDescent="0.25">
      <c r="A404" s="288"/>
      <c r="B404" s="27" t="s">
        <v>86</v>
      </c>
      <c r="C404" s="23">
        <f>'Cuadro Gral'!AI404</f>
        <v>4.3956043956044022</v>
      </c>
      <c r="D404" s="23">
        <f>'Cuadro Gral'!AJ404</f>
        <v>19.999999999999996</v>
      </c>
      <c r="E404" s="23">
        <f>'Cuadro Gral'!AK404</f>
        <v>8.7719298245614077</v>
      </c>
      <c r="F404" s="23">
        <f>'Cuadro Gral'!AL404</f>
        <v>19.354838709677423</v>
      </c>
      <c r="G404" s="23">
        <f>'Cuadro Gral'!AM404</f>
        <v>8.7837837837837931</v>
      </c>
      <c r="H404" s="23">
        <f>'Cuadro Gral'!AN404</f>
        <v>7.4534161490683148</v>
      </c>
      <c r="I404" s="23">
        <f>'Cuadro Gral'!AO404</f>
        <v>7.5144508670520249</v>
      </c>
      <c r="J404" s="79"/>
      <c r="K404" s="27" t="s">
        <v>86</v>
      </c>
      <c r="L404" s="23">
        <f>'Cuadro Gral'!AO404</f>
        <v>7.5144508670520249</v>
      </c>
      <c r="M404" s="23">
        <f>'Cuadro Gral'!AP404</f>
        <v>12.365591397849451</v>
      </c>
      <c r="N404" s="23">
        <f>'Cuadro Gral'!AQ404</f>
        <v>39.234449760765557</v>
      </c>
      <c r="O404" s="23">
        <f>'Cuadro Gral'!AR404</f>
        <v>12.714776632302405</v>
      </c>
      <c r="P404" s="23">
        <f>'Cuadro Gral'!AS404</f>
        <v>17.987804878048784</v>
      </c>
      <c r="Q404" s="23">
        <f>'Cuadro Gral'!AT404</f>
        <v>19.896640826873391</v>
      </c>
      <c r="R404" s="23">
        <f>'Cuadro Gral'!AU404</f>
        <v>19.612068965517238</v>
      </c>
      <c r="S404" s="45"/>
      <c r="T404" s="27" t="s">
        <v>86</v>
      </c>
      <c r="U404" s="23">
        <f>'Cuadro Gral'!AU404</f>
        <v>19.612068965517238</v>
      </c>
      <c r="V404" s="23">
        <f>'Cuadro Gral'!AV404</f>
        <v>15.315315315315313</v>
      </c>
      <c r="W404" s="23">
        <f>'Cuadro Gral'!AW404</f>
        <v>20.625000000000004</v>
      </c>
      <c r="X404" s="23">
        <f>'Cuadro Gral'!AX404</f>
        <v>18.652849740932641</v>
      </c>
      <c r="Y404" s="23">
        <f>'Cuadro Gral'!AY404</f>
        <v>16.921397379912673</v>
      </c>
      <c r="Z404" s="23">
        <f>'Cuadro Gral'!AZ404</f>
        <v>19.140989729225023</v>
      </c>
      <c r="AA404" s="23">
        <f>'Cuadro Gral'!BA404</f>
        <v>18.260188087774299</v>
      </c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</row>
    <row r="405" spans="1:45" x14ac:dyDescent="0.25">
      <c r="A405" s="288"/>
      <c r="B405" s="27" t="s">
        <v>89</v>
      </c>
      <c r="C405" s="23">
        <f>'Cuadro Gral'!AI405</f>
        <v>-1.4235112563543928</v>
      </c>
      <c r="D405" s="23">
        <f>'Cuadro Gral'!AJ405</f>
        <v>2.1832346903222</v>
      </c>
      <c r="E405" s="23">
        <f>'Cuadro Gral'!AK405</f>
        <v>-3.7674589065673891</v>
      </c>
      <c r="F405" s="23">
        <f>'Cuadro Gral'!AL405</f>
        <v>3.4998312461260284</v>
      </c>
      <c r="G405" s="23">
        <f>'Cuadro Gral'!AM405</f>
        <v>1.0265888414299873</v>
      </c>
      <c r="H405" s="23">
        <f>'Cuadro Gral'!AN405</f>
        <v>4.3838839083450765</v>
      </c>
      <c r="I405" s="23">
        <f>'Cuadro Gral'!AO405</f>
        <v>-2.1578827964749192</v>
      </c>
      <c r="J405" s="79"/>
      <c r="K405" s="27" t="s">
        <v>89</v>
      </c>
      <c r="L405" s="23">
        <f>'Cuadro Gral'!AO405</f>
        <v>-2.1578827964749192</v>
      </c>
      <c r="M405" s="23">
        <f>'Cuadro Gral'!AP405</f>
        <v>4.0144897740895136</v>
      </c>
      <c r="N405" s="23">
        <f>'Cuadro Gral'!AQ405</f>
        <v>4.402410022835701</v>
      </c>
      <c r="O405" s="23">
        <f>'Cuadro Gral'!AR405</f>
        <v>-5.7021370774655971</v>
      </c>
      <c r="P405" s="23">
        <f>'Cuadro Gral'!AS405</f>
        <v>1.5385573908101025</v>
      </c>
      <c r="Q405" s="23">
        <f>'Cuadro Gral'!AT405</f>
        <v>5.2162246429742654</v>
      </c>
      <c r="R405" s="23">
        <f>'Cuadro Gral'!AU405</f>
        <v>9.7863557235339229</v>
      </c>
      <c r="S405" s="45"/>
      <c r="T405" s="27" t="s">
        <v>89</v>
      </c>
      <c r="U405" s="23">
        <f>'Cuadro Gral'!AU405</f>
        <v>9.7863557235339229</v>
      </c>
      <c r="V405" s="23">
        <f>'Cuadro Gral'!AV405</f>
        <v>-1.8568049000477704</v>
      </c>
      <c r="W405" s="23">
        <f>'Cuadro Gral'!AW405</f>
        <v>-0.29661697516670804</v>
      </c>
      <c r="X405" s="23">
        <f>'Cuadro Gral'!AX405</f>
        <v>5.6678408138777892</v>
      </c>
      <c r="Y405" s="23">
        <f>'Cuadro Gral'!AY405</f>
        <v>6.7368392941121513</v>
      </c>
      <c r="Z405" s="23">
        <f>'Cuadro Gral'!AZ405</f>
        <v>-9.9039955781165858</v>
      </c>
      <c r="AA405" s="23">
        <f>'Cuadro Gral'!BA405</f>
        <v>2.1815710212209183</v>
      </c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</row>
    <row r="406" spans="1:45" x14ac:dyDescent="0.25">
      <c r="A406" s="288"/>
      <c r="B406" s="27" t="s">
        <v>90</v>
      </c>
      <c r="C406" s="23">
        <f>'Cuadro Gral'!AI406</f>
        <v>7.7501108183018141</v>
      </c>
      <c r="D406" s="23">
        <f>'Cuadro Gral'!AJ406</f>
        <v>-7.9872525112763988</v>
      </c>
      <c r="E406" s="23">
        <f>'Cuadro Gral'!AK406</f>
        <v>6.9016017935821905</v>
      </c>
      <c r="F406" s="23">
        <f>'Cuadro Gral'!AL406</f>
        <v>1.0432516389324853</v>
      </c>
      <c r="G406" s="23">
        <f>'Cuadro Gral'!AM406</f>
        <v>2.7929578354243922</v>
      </c>
      <c r="H406" s="23">
        <f>'Cuadro Gral'!AN406</f>
        <v>7.4798493249554232</v>
      </c>
      <c r="I406" s="23">
        <f>'Cuadro Gral'!AO406</f>
        <v>3.7362393925952864</v>
      </c>
      <c r="J406" s="79"/>
      <c r="K406" s="27" t="s">
        <v>90</v>
      </c>
      <c r="L406" s="23">
        <f>'Cuadro Gral'!AO406</f>
        <v>3.7362393925952864</v>
      </c>
      <c r="M406" s="23">
        <f>'Cuadro Gral'!AP406</f>
        <v>-7.5999718541824635</v>
      </c>
      <c r="N406" s="23">
        <f>'Cuadro Gral'!AQ406</f>
        <v>3.8908087627831156</v>
      </c>
      <c r="O406" s="23">
        <f>'Cuadro Gral'!AR406</f>
        <v>2.1011888055389338</v>
      </c>
      <c r="P406" s="23">
        <f>'Cuadro Gral'!AS406</f>
        <v>-4.2313679472311456</v>
      </c>
      <c r="Q406" s="23">
        <f>'Cuadro Gral'!AT406</f>
        <v>-4.6824454861601472</v>
      </c>
      <c r="R406" s="23">
        <f>'Cuadro Gral'!AU406</f>
        <v>1.1437561838041788</v>
      </c>
      <c r="S406" s="45"/>
      <c r="T406" s="27" t="s">
        <v>90</v>
      </c>
      <c r="U406" s="23">
        <f>'Cuadro Gral'!AU406</f>
        <v>1.1437561838041788</v>
      </c>
      <c r="V406" s="23">
        <f>'Cuadro Gral'!AV406</f>
        <v>2.0053976530006068</v>
      </c>
      <c r="W406" s="23">
        <f>'Cuadro Gral'!AW406</f>
        <v>0.16394909077284137</v>
      </c>
      <c r="X406" s="23">
        <f>'Cuadro Gral'!AX406</f>
        <v>1.1144055413455645</v>
      </c>
      <c r="Y406" s="23">
        <f>'Cuadro Gral'!AY406</f>
        <v>-2.5171738399247245</v>
      </c>
      <c r="Z406" s="23">
        <f>'Cuadro Gral'!AZ406</f>
        <v>0.21057973217721848</v>
      </c>
      <c r="AA406" s="23">
        <f>'Cuadro Gral'!BA406</f>
        <v>1.0523644581980962</v>
      </c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</row>
    <row r="407" spans="1:45" x14ac:dyDescent="0.25">
      <c r="A407" s="288"/>
      <c r="B407" s="27" t="s">
        <v>91</v>
      </c>
      <c r="C407" s="80">
        <f>'Cuadro Gral'!AI407</f>
        <v>-7.1926708561541712</v>
      </c>
      <c r="D407" s="80">
        <f>'Cuadro Gral'!AJ407</f>
        <v>8.6805934278348484</v>
      </c>
      <c r="E407" s="80">
        <f>'Cuadro Gral'!AK407</f>
        <v>-6.456032162089187</v>
      </c>
      <c r="F407" s="80">
        <f>'Cuadro Gral'!AL407</f>
        <v>-1.032480271577596</v>
      </c>
      <c r="G407" s="80">
        <f>'Cuadro Gral'!AM407</f>
        <v>-2.717071182926778</v>
      </c>
      <c r="H407" s="80">
        <f>'Cuadro Gral'!AN407</f>
        <v>-6.9593038806193164</v>
      </c>
      <c r="I407" s="80">
        <f>'Cuadro Gral'!AO407</f>
        <v>-3.6016722935707013</v>
      </c>
      <c r="J407" s="79"/>
      <c r="K407" s="27" t="s">
        <v>91</v>
      </c>
      <c r="L407" s="80">
        <f>'Cuadro Gral'!AO407</f>
        <v>-3.6016722935707013</v>
      </c>
      <c r="M407" s="80">
        <f>'Cuadro Gral'!AP407</f>
        <v>8.225075258839599</v>
      </c>
      <c r="N407" s="23">
        <f>'Cuadro Gral'!AQ407</f>
        <v>-3.7450943053750962</v>
      </c>
      <c r="O407" s="23">
        <f>'Cuadro Gral'!AR407</f>
        <v>-2.0579474442171564</v>
      </c>
      <c r="P407" s="23">
        <f>'Cuadro Gral'!AS407</f>
        <v>4.4183234703609964</v>
      </c>
      <c r="Q407" s="23">
        <f>'Cuadro Gral'!AT407</f>
        <v>4.9124691774171225</v>
      </c>
      <c r="R407" s="23">
        <f>'Cuadro Gral'!AU407</f>
        <v>-1.1308223334376533</v>
      </c>
      <c r="S407" s="45"/>
      <c r="T407" s="27" t="s">
        <v>91</v>
      </c>
      <c r="U407" s="23">
        <f>'Cuadro Gral'!AU407</f>
        <v>-1.1308223334376533</v>
      </c>
      <c r="V407" s="23">
        <f>'Cuadro Gral'!AV407</f>
        <v>-1.965972094753754</v>
      </c>
      <c r="W407" s="23">
        <f>'Cuadro Gral'!AW407</f>
        <v>-0.16368073769165159</v>
      </c>
      <c r="X407" s="23">
        <f>'Cuadro Gral'!AX407</f>
        <v>-1.1021234169149685</v>
      </c>
      <c r="Y407" s="23">
        <f>'Cuadro Gral'!AY407</f>
        <v>2.5821715876305218</v>
      </c>
      <c r="Z407" s="23">
        <f>'Cuadro Gral'!AZ407</f>
        <v>-0.21013722576999072</v>
      </c>
      <c r="AA407" s="23">
        <f>'Cuadro Gral'!BA407</f>
        <v>-1.0414050812570852</v>
      </c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</row>
    <row r="408" spans="1:45" x14ac:dyDescent="0.25">
      <c r="A408" s="288"/>
      <c r="B408" s="27"/>
      <c r="C408" s="80"/>
      <c r="D408" s="80"/>
      <c r="E408" s="80"/>
      <c r="F408" s="80"/>
      <c r="G408" s="80"/>
      <c r="H408" s="80"/>
      <c r="I408" s="80"/>
      <c r="J408" s="79"/>
      <c r="K408" s="27"/>
      <c r="L408" s="80"/>
      <c r="M408" s="80"/>
      <c r="N408" s="23"/>
      <c r="O408" s="23"/>
      <c r="P408" s="23"/>
      <c r="Q408" s="23"/>
      <c r="R408" s="23"/>
      <c r="S408" s="45"/>
      <c r="T408" s="27"/>
      <c r="U408" s="23"/>
      <c r="V408" s="23"/>
      <c r="W408" s="23"/>
      <c r="X408" s="23"/>
      <c r="Y408" s="23"/>
      <c r="Z408" s="23"/>
      <c r="AA408" s="23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</row>
    <row r="409" spans="1:45" x14ac:dyDescent="0.25">
      <c r="A409" s="288"/>
      <c r="B409" s="36" t="s">
        <v>229</v>
      </c>
      <c r="C409" s="80">
        <f>'Cuadro Gral'!AI409</f>
        <v>5.4281211696725506</v>
      </c>
      <c r="D409" s="80">
        <f>'Cuadro Gral'!AJ409</f>
        <v>9.3173891380169405</v>
      </c>
      <c r="E409" s="80">
        <f>'Cuadro Gral'!AK409</f>
        <v>16.848982072318442</v>
      </c>
      <c r="F409" s="80">
        <f>'Cuadro Gral'!AL409</f>
        <v>22.207775321804711</v>
      </c>
      <c r="G409" s="80">
        <f>'Cuadro Gral'!AM409</f>
        <v>12.139589318012556</v>
      </c>
      <c r="H409" s="80">
        <f>'Cuadro Gral'!AN409</f>
        <v>5.5787476280835024</v>
      </c>
      <c r="I409" s="80">
        <f>'Cuadro Gral'!AO409</f>
        <v>10.765636232925946</v>
      </c>
      <c r="J409" s="79"/>
      <c r="K409" s="36" t="s">
        <v>229</v>
      </c>
      <c r="L409" s="80">
        <f>'Cuadro Gral'!AO409</f>
        <v>10.765636232925946</v>
      </c>
      <c r="M409" s="80">
        <f>'Cuadro Gral'!AP409</f>
        <v>13.994807723511272</v>
      </c>
      <c r="N409" s="23">
        <f>'Cuadro Gral'!AQ409</f>
        <v>11.059711052594112</v>
      </c>
      <c r="O409" s="23">
        <f>'Cuadro Gral'!AR409</f>
        <v>12.188401153476459</v>
      </c>
      <c r="P409" s="23">
        <f>'Cuadro Gral'!AS409</f>
        <v>14.519906323185005</v>
      </c>
      <c r="Q409" s="23">
        <f>'Cuadro Gral'!AT409</f>
        <v>16.339967080652396</v>
      </c>
      <c r="R409" s="23">
        <f>'Cuadro Gral'!AU409</f>
        <v>19.434083601286179</v>
      </c>
      <c r="S409" s="45"/>
      <c r="T409" s="36" t="s">
        <v>229</v>
      </c>
      <c r="U409" s="23">
        <f>'Cuadro Gral'!AU409</f>
        <v>19.434083601286179</v>
      </c>
      <c r="V409" s="23">
        <f>'Cuadro Gral'!AV409</f>
        <v>16.594874003876804</v>
      </c>
      <c r="W409" s="23">
        <f>'Cuadro Gral'!AW409</f>
        <v>17.308580400849728</v>
      </c>
      <c r="X409" s="23">
        <f>'Cuadro Gral'!AX409</f>
        <v>13.040967902789813</v>
      </c>
      <c r="Y409" s="23">
        <f>'Cuadro Gral'!AY409</f>
        <v>9.3216010401188765</v>
      </c>
      <c r="Z409" s="23">
        <f>'Cuadro Gral'!AZ409</f>
        <v>13.940153333191741</v>
      </c>
      <c r="AA409" s="23">
        <f>'Cuadro Gral'!BA409</f>
        <v>11.928948202270217</v>
      </c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</row>
    <row r="410" spans="1:45" x14ac:dyDescent="0.25">
      <c r="A410" s="288"/>
      <c r="B410" s="14" t="s">
        <v>16</v>
      </c>
      <c r="C410" s="80">
        <f>'Cuadro Gral'!AI410</f>
        <v>-3.1734038534189657</v>
      </c>
      <c r="D410" s="80">
        <f>'Cuadro Gral'!AJ410</f>
        <v>-8.8177916504096778</v>
      </c>
      <c r="E410" s="80">
        <f>'Cuadro Gral'!AK410</f>
        <v>24.646983311938374</v>
      </c>
      <c r="F410" s="80">
        <f>'Cuadro Gral'!AL410</f>
        <v>92.962581531067627</v>
      </c>
      <c r="G410" s="80">
        <f>'Cuadro Gral'!AM410</f>
        <v>13.075965130759659</v>
      </c>
      <c r="H410" s="80">
        <f>'Cuadro Gral'!AN410</f>
        <v>-3.6815607300188846</v>
      </c>
      <c r="I410" s="80">
        <f>'Cuadro Gral'!AO410</f>
        <v>-16.236524011760867</v>
      </c>
      <c r="J410" s="79"/>
      <c r="K410" s="14" t="s">
        <v>16</v>
      </c>
      <c r="L410" s="80">
        <f>'Cuadro Gral'!AO410</f>
        <v>-16.236524011760867</v>
      </c>
      <c r="M410" s="80">
        <f>'Cuadro Gral'!AP410</f>
        <v>15.269110764430582</v>
      </c>
      <c r="N410" s="23">
        <f>'Cuadro Gral'!AQ410</f>
        <v>-2.7237354085603127</v>
      </c>
      <c r="O410" s="23">
        <f>'Cuadro Gral'!AR410</f>
        <v>-4.3304347826086946</v>
      </c>
      <c r="P410" s="23">
        <f>'Cuadro Gral'!AS410</f>
        <v>4.1447009634611787</v>
      </c>
      <c r="Q410" s="23">
        <f>'Cuadro Gral'!AT410</f>
        <v>22.95339500785478</v>
      </c>
      <c r="R410" s="23">
        <f>'Cuadro Gral'!AU410</f>
        <v>9.2986939239068747</v>
      </c>
      <c r="S410" s="45"/>
      <c r="T410" s="14" t="s">
        <v>16</v>
      </c>
      <c r="U410" s="23">
        <f>'Cuadro Gral'!AU410</f>
        <v>9.2986939239068747</v>
      </c>
      <c r="V410" s="23">
        <f>'Cuadro Gral'!AV410</f>
        <v>-6.2215872191193622</v>
      </c>
      <c r="W410" s="23">
        <f>'Cuadro Gral'!AW410</f>
        <v>0.18005540166206035</v>
      </c>
      <c r="X410" s="23">
        <f>'Cuadro Gral'!AX410</f>
        <v>10.258537259781564</v>
      </c>
      <c r="Y410" s="23">
        <f>'Cuadro Gral'!AY410</f>
        <v>7.2601880877742886</v>
      </c>
      <c r="Z410" s="23">
        <f>'Cuadro Gral'!AZ410</f>
        <v>4.9918166939443509</v>
      </c>
      <c r="AA410" s="23">
        <f>'Cuadro Gral'!BA410</f>
        <v>14.987195189845238</v>
      </c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</row>
    <row r="411" spans="1:45" x14ac:dyDescent="0.25">
      <c r="A411" s="288"/>
      <c r="B411" s="14" t="s">
        <v>102</v>
      </c>
      <c r="C411" s="80">
        <f>'Cuadro Gral'!AI411</f>
        <v>12.859007832898172</v>
      </c>
      <c r="D411" s="80">
        <f>'Cuadro Gral'!AJ411</f>
        <v>22.758820127241176</v>
      </c>
      <c r="E411" s="80">
        <f>'Cuadro Gral'!AK411</f>
        <v>12.555948174322729</v>
      </c>
      <c r="F411" s="80">
        <f>'Cuadro Gral'!AL411</f>
        <v>-20.929259104227715</v>
      </c>
      <c r="G411" s="80">
        <f>'Cuadro Gral'!AM411</f>
        <v>10.746426680783493</v>
      </c>
      <c r="H411" s="80">
        <f>'Cuadro Gral'!AN411</f>
        <v>19.646271510516257</v>
      </c>
      <c r="I411" s="80">
        <f>'Cuadro Gral'!AO411</f>
        <v>43.78745505393529</v>
      </c>
      <c r="J411" s="79"/>
      <c r="K411" s="14" t="s">
        <v>102</v>
      </c>
      <c r="L411" s="80">
        <f>'Cuadro Gral'!AO411</f>
        <v>43.78745505393529</v>
      </c>
      <c r="M411" s="80">
        <f>'Cuadro Gral'!AP411</f>
        <v>13.086968602389559</v>
      </c>
      <c r="N411" s="23">
        <f>'Cuadro Gral'!AQ411</f>
        <v>21.068796068796058</v>
      </c>
      <c r="O411" s="23">
        <f>'Cuadro Gral'!AR411</f>
        <v>21.826484018264836</v>
      </c>
      <c r="P411" s="23">
        <f>'Cuadro Gral'!AS411</f>
        <v>19.273696485090785</v>
      </c>
      <c r="Q411" s="23">
        <f>'Cuadro Gral'!AT411</f>
        <v>13.694134078212294</v>
      </c>
      <c r="R411" s="23">
        <f>'Cuadro Gral'!AU411</f>
        <v>23.819175726306739</v>
      </c>
      <c r="S411" s="45"/>
      <c r="T411" s="14" t="s">
        <v>102</v>
      </c>
      <c r="U411" s="23">
        <f>'Cuadro Gral'!AU411</f>
        <v>23.819175726306739</v>
      </c>
      <c r="V411" s="23">
        <f>'Cuadro Gral'!AV411</f>
        <v>25.308795079120983</v>
      </c>
      <c r="W411" s="23">
        <f>'Cuadro Gral'!AW411</f>
        <v>22.204188274415102</v>
      </c>
      <c r="X411" s="23">
        <f>'Cuadro Gral'!AX411</f>
        <v>13.692905733722061</v>
      </c>
      <c r="Y411" s="23">
        <f>'Cuadro Gral'!AY411</f>
        <v>9.7900105422115793</v>
      </c>
      <c r="Z411" s="23">
        <f>'Cuadro Gral'!AZ411</f>
        <v>15.926608361664019</v>
      </c>
      <c r="AA411" s="23">
        <f>'Cuadro Gral'!BA411</f>
        <v>11.314081038728464</v>
      </c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</row>
    <row r="412" spans="1:45" x14ac:dyDescent="0.25">
      <c r="A412" s="288"/>
      <c r="B412" s="15" t="s">
        <v>103</v>
      </c>
      <c r="C412" s="80">
        <f>'Cuadro Gral'!AI412</f>
        <v>6.4788732394366111</v>
      </c>
      <c r="D412" s="80">
        <f>'Cuadro Gral'!AJ412</f>
        <v>24.074074074074069</v>
      </c>
      <c r="E412" s="80">
        <f>'Cuadro Gral'!AK412</f>
        <v>24.477611940298516</v>
      </c>
      <c r="F412" s="80">
        <f>'Cuadro Gral'!AL412</f>
        <v>0.75368276807126211</v>
      </c>
      <c r="G412" s="80">
        <f>'Cuadro Gral'!AM412</f>
        <v>-8.2624957497449802</v>
      </c>
      <c r="H412" s="80">
        <f>'Cuadro Gral'!AN412</f>
        <v>24.388435878428471</v>
      </c>
      <c r="I412" s="80">
        <f>'Cuadro Gral'!AO412</f>
        <v>34.058402860548263</v>
      </c>
      <c r="J412" s="79"/>
      <c r="K412" s="15" t="s">
        <v>103</v>
      </c>
      <c r="L412" s="80">
        <f>'Cuadro Gral'!AO412</f>
        <v>34.058402860548263</v>
      </c>
      <c r="M412" s="80">
        <f>'Cuadro Gral'!AP412</f>
        <v>-7.8239608801956013</v>
      </c>
      <c r="N412" s="23">
        <f>'Cuadro Gral'!AQ412</f>
        <v>30.503978779840857</v>
      </c>
      <c r="O412" s="23">
        <f>'Cuadro Gral'!AR412</f>
        <v>-0.49889135254989059</v>
      </c>
      <c r="P412" s="23">
        <f>'Cuadro Gral'!AS412</f>
        <v>3.2311977715877349</v>
      </c>
      <c r="Q412" s="23">
        <f>'Cuadro Gral'!AT412</f>
        <v>55.099838100377774</v>
      </c>
      <c r="R412" s="23">
        <f>'Cuadro Gral'!AU412</f>
        <v>42.275574112734859</v>
      </c>
      <c r="S412" s="45"/>
      <c r="T412" s="15" t="s">
        <v>103</v>
      </c>
      <c r="U412" s="23">
        <f>'Cuadro Gral'!AU412</f>
        <v>42.275574112734859</v>
      </c>
      <c r="V412" s="23">
        <f>'Cuadro Gral'!AV412</f>
        <v>73.930056248471516</v>
      </c>
      <c r="W412" s="23">
        <f>'Cuadro Gral'!AW412</f>
        <v>26.270153730783651</v>
      </c>
      <c r="X412" s="23">
        <f>'Cuadro Gral'!AX412</f>
        <v>11.347017556883564</v>
      </c>
      <c r="Y412" s="23">
        <f>'Cuadro Gral'!AY412</f>
        <v>16.464430962064135</v>
      </c>
      <c r="Z412" s="23">
        <f>'Cuadro Gral'!AZ412</f>
        <v>19.772733777943152</v>
      </c>
      <c r="AA412" s="23">
        <f>'Cuadro Gral'!BA412</f>
        <v>11.208029633170025</v>
      </c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</row>
    <row r="413" spans="1:45" x14ac:dyDescent="0.25">
      <c r="A413" s="288"/>
      <c r="B413" s="44" t="s">
        <v>20</v>
      </c>
      <c r="C413" s="80">
        <f>'Cuadro Gral'!AI413</f>
        <v>7.3970690858339072</v>
      </c>
      <c r="D413" s="80">
        <f>'Cuadro Gral'!AJ413</f>
        <v>14.424951267056541</v>
      </c>
      <c r="E413" s="80">
        <f>'Cuadro Gral'!AK413</f>
        <v>32.538330494037467</v>
      </c>
      <c r="F413" s="80">
        <f>'Cuadro Gral'!AL413</f>
        <v>-22.107969151670947</v>
      </c>
      <c r="G413" s="80">
        <f>'Cuadro Gral'!AM413</f>
        <v>-30.363036303630363</v>
      </c>
      <c r="H413" s="80">
        <f>'Cuadro Gral'!AN413</f>
        <v>22.59083728278042</v>
      </c>
      <c r="I413" s="80">
        <f>'Cuadro Gral'!AO413</f>
        <v>53.543814432989699</v>
      </c>
      <c r="J413" s="79"/>
      <c r="K413" s="44" t="s">
        <v>20</v>
      </c>
      <c r="L413" s="80">
        <f>'Cuadro Gral'!AO413</f>
        <v>53.543814432989699</v>
      </c>
      <c r="M413" s="80">
        <f>'Cuadro Gral'!AP413</f>
        <v>-37.935375577003768</v>
      </c>
      <c r="N413" s="23">
        <f>'Cuadro Gral'!AQ413</f>
        <v>15.821501014198791</v>
      </c>
      <c r="O413" s="23">
        <f>'Cuadro Gral'!AR413</f>
        <v>-24.576765907764152</v>
      </c>
      <c r="P413" s="23">
        <f>'Cuadro Gral'!AS413</f>
        <v>-70.356037151702793</v>
      </c>
      <c r="Q413" s="23">
        <f>'Cuadro Gral'!AT413</f>
        <v>372.06266318537854</v>
      </c>
      <c r="R413" s="23">
        <f>'Cuadro Gral'!AU413</f>
        <v>8.5730088495575174</v>
      </c>
      <c r="S413" s="45"/>
      <c r="T413" s="44" t="s">
        <v>20</v>
      </c>
      <c r="U413" s="23">
        <f>'Cuadro Gral'!AU413</f>
        <v>8.5730088495575174</v>
      </c>
      <c r="V413" s="23">
        <f>'Cuadro Gral'!AV413</f>
        <v>305.24707080998468</v>
      </c>
      <c r="W413" s="23">
        <f>'Cuadro Gral'!AW413</f>
        <v>26.87617850408548</v>
      </c>
      <c r="X413" s="23">
        <f>'Cuadro Gral'!AX413</f>
        <v>-13.979986129000299</v>
      </c>
      <c r="Y413" s="23">
        <f>'Cuadro Gral'!AY413</f>
        <v>26.698917300161252</v>
      </c>
      <c r="Z413" s="23">
        <f>'Cuadro Gral'!AZ413</f>
        <v>50.345454545454537</v>
      </c>
      <c r="AA413" s="23">
        <f>'Cuadro Gral'!BA413</f>
        <v>3.6582416253476913</v>
      </c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</row>
    <row r="414" spans="1:45" x14ac:dyDescent="0.25">
      <c r="A414" s="288"/>
      <c r="B414" s="44" t="s">
        <v>21</v>
      </c>
      <c r="C414" s="80">
        <f>'Cuadro Gral'!AI414</f>
        <v>80.519480519480524</v>
      </c>
      <c r="D414" s="80">
        <f>'Cuadro Gral'!AJ414</f>
        <v>91.366906474820155</v>
      </c>
      <c r="E414" s="80">
        <f>'Cuadro Gral'!AK414</f>
        <v>2.6315789473684292</v>
      </c>
      <c r="F414" s="80">
        <f>'Cuadro Gral'!AL414</f>
        <v>65.201465201465197</v>
      </c>
      <c r="G414" s="80">
        <f>'Cuadro Gral'!AM414</f>
        <v>22.17294900221729</v>
      </c>
      <c r="H414" s="80">
        <f>'Cuadro Gral'!AN414</f>
        <v>25.226860254083494</v>
      </c>
      <c r="I414" s="80">
        <f>'Cuadro Gral'!AO414</f>
        <v>-18.840579710144922</v>
      </c>
      <c r="J414" s="79"/>
      <c r="K414" s="44" t="s">
        <v>21</v>
      </c>
      <c r="L414" s="80">
        <f>'Cuadro Gral'!AO414</f>
        <v>-18.840579710144922</v>
      </c>
      <c r="M414" s="80">
        <f>'Cuadro Gral'!AP414</f>
        <v>-39.464285714285715</v>
      </c>
      <c r="N414" s="23">
        <f>'Cuadro Gral'!AQ414</f>
        <v>124.77876106194689</v>
      </c>
      <c r="O414" s="23">
        <f>'Cuadro Gral'!AR414</f>
        <v>-12.729658792650921</v>
      </c>
      <c r="P414" s="23">
        <f>'Cuadro Gral'!AS414</f>
        <v>20.751879699248121</v>
      </c>
      <c r="Q414" s="23">
        <f>'Cuadro Gral'!AT414</f>
        <v>-50.062266500622663</v>
      </c>
      <c r="R414" s="23">
        <f>'Cuadro Gral'!AU414</f>
        <v>44.139650872817946</v>
      </c>
      <c r="S414" s="45"/>
      <c r="T414" s="44" t="s">
        <v>21</v>
      </c>
      <c r="U414" s="23">
        <f>'Cuadro Gral'!AU414</f>
        <v>44.139650872817946</v>
      </c>
      <c r="V414" s="23">
        <f>'Cuadro Gral'!AV414</f>
        <v>290.83044982698965</v>
      </c>
      <c r="W414" s="23">
        <f>'Cuadro Gral'!AW414</f>
        <v>-0.48694112439132686</v>
      </c>
      <c r="X414" s="23">
        <f>'Cuadro Gral'!AX414</f>
        <v>65.080071174377224</v>
      </c>
      <c r="Y414" s="23">
        <f>'Cuadro Gral'!AY414</f>
        <v>-0.7275666936135794</v>
      </c>
      <c r="Z414" s="23">
        <f>'Cuadro Gral'!AZ414</f>
        <v>-55.700325732899024</v>
      </c>
      <c r="AA414" s="23">
        <f>'Cuadro Gral'!BA414</f>
        <v>42.708333333333329</v>
      </c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</row>
    <row r="415" spans="1:45" x14ac:dyDescent="0.25">
      <c r="A415" s="288"/>
      <c r="B415" s="44" t="s">
        <v>22</v>
      </c>
      <c r="C415" s="80">
        <f>'Cuadro Gral'!AI415</f>
        <v>-19.999999999999996</v>
      </c>
      <c r="D415" s="80">
        <f>'Cuadro Gral'!AJ415</f>
        <v>50</v>
      </c>
      <c r="E415" s="80">
        <f>'Cuadro Gral'!AK415</f>
        <v>-1.8867924528301883</v>
      </c>
      <c r="F415" s="80">
        <f>'Cuadro Gral'!AL415</f>
        <v>115.38461538461537</v>
      </c>
      <c r="G415" s="80">
        <f>'Cuadro Gral'!AM415</f>
        <v>31.101190476190467</v>
      </c>
      <c r="H415" s="80">
        <f>'Cuadro Gral'!AN415</f>
        <v>26.447219069239502</v>
      </c>
      <c r="I415" s="80">
        <f>'Cuadro Gral'!AO415</f>
        <v>39.676840215439846</v>
      </c>
      <c r="J415" s="79"/>
      <c r="K415" s="44" t="s">
        <v>22</v>
      </c>
      <c r="L415" s="80">
        <f>'Cuadro Gral'!AO415</f>
        <v>39.676840215439846</v>
      </c>
      <c r="M415" s="80">
        <f>'Cuadro Gral'!AP415</f>
        <v>49.678663239074552</v>
      </c>
      <c r="N415" s="23">
        <f>'Cuadro Gral'!AQ415</f>
        <v>26.105624731644482</v>
      </c>
      <c r="O415" s="23">
        <f>'Cuadro Gral'!AR415</f>
        <v>16.717739189649294</v>
      </c>
      <c r="P415" s="23">
        <f>'Cuadro Gral'!AS415</f>
        <v>27.567094515752633</v>
      </c>
      <c r="Q415" s="23">
        <f>'Cuadro Gral'!AT415</f>
        <v>46.649897095815241</v>
      </c>
      <c r="R415" s="23">
        <f>'Cuadro Gral'!AU415</f>
        <v>51.660689225011701</v>
      </c>
      <c r="S415" s="45"/>
      <c r="T415" s="44" t="s">
        <v>22</v>
      </c>
      <c r="U415" s="23">
        <f>'Cuadro Gral'!AU415</f>
        <v>51.660689225011701</v>
      </c>
      <c r="V415" s="23">
        <f>'Cuadro Gral'!AV415</f>
        <v>14.353279868393987</v>
      </c>
      <c r="W415" s="23">
        <f>'Cuadro Gral'!AW415</f>
        <v>31.27135407300845</v>
      </c>
      <c r="X415" s="23">
        <f>'Cuadro Gral'!AX415</f>
        <v>20.582191780821923</v>
      </c>
      <c r="Y415" s="23">
        <f>'Cuadro Gral'!AY415</f>
        <v>15.041181482533371</v>
      </c>
      <c r="Z415" s="23">
        <f>'Cuadro Gral'!AZ415</f>
        <v>16.896262282131037</v>
      </c>
      <c r="AA415" s="23">
        <f>'Cuadro Gral'!BA415</f>
        <v>14.310454065469912</v>
      </c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</row>
    <row r="416" spans="1:45" x14ac:dyDescent="0.25">
      <c r="A416" s="288"/>
      <c r="B416" s="15" t="s">
        <v>94</v>
      </c>
      <c r="C416" s="80">
        <f>'Cuadro Gral'!AI416</f>
        <v>34.133790737564325</v>
      </c>
      <c r="D416" s="80">
        <f>'Cuadro Gral'!AJ416</f>
        <v>10.358056265984651</v>
      </c>
      <c r="E416" s="80">
        <f>'Cuadro Gral'!AK416</f>
        <v>-5.7937427578215512</v>
      </c>
      <c r="F416" s="80">
        <f>'Cuadro Gral'!AL416</f>
        <v>-49.569495694956942</v>
      </c>
      <c r="G416" s="80">
        <f>'Cuadro Gral'!AM416</f>
        <v>8.5365853658536661</v>
      </c>
      <c r="H416" s="80">
        <f>'Cuadro Gral'!AN416</f>
        <v>42.247191011235955</v>
      </c>
      <c r="I416" s="80">
        <f>'Cuadro Gral'!AO416</f>
        <v>18.16745655608214</v>
      </c>
      <c r="J416" s="79"/>
      <c r="K416" s="15" t="s">
        <v>94</v>
      </c>
      <c r="L416" s="80">
        <f>'Cuadro Gral'!AO416</f>
        <v>18.16745655608214</v>
      </c>
      <c r="M416" s="80">
        <f>'Cuadro Gral'!AP416</f>
        <v>51.604278074866315</v>
      </c>
      <c r="N416" s="23">
        <f>'Cuadro Gral'!AQ416</f>
        <v>0.17636684303350414</v>
      </c>
      <c r="O416" s="23">
        <f>'Cuadro Gral'!AR416</f>
        <v>3.5211267605633756</v>
      </c>
      <c r="P416" s="23">
        <f>'Cuadro Gral'!AS416</f>
        <v>-7.1428571428571397</v>
      </c>
      <c r="Q416" s="23">
        <f>'Cuadro Gral'!AT416</f>
        <v>26.373626373626369</v>
      </c>
      <c r="R416" s="23">
        <f>'Cuadro Gral'!AU416</f>
        <v>0.14492753623187582</v>
      </c>
      <c r="S416" s="45"/>
      <c r="T416" s="15" t="s">
        <v>94</v>
      </c>
      <c r="U416" s="23">
        <f>'Cuadro Gral'!AU416</f>
        <v>0.14492753623187582</v>
      </c>
      <c r="V416" s="23">
        <f>'Cuadro Gral'!AV416</f>
        <v>3.6179450072358899</v>
      </c>
      <c r="W416" s="23">
        <f>'Cuadro Gral'!AW416</f>
        <v>-37.639664804469277</v>
      </c>
      <c r="X416" s="23">
        <f>'Cuadro Gral'!AX416</f>
        <v>53.751399776035825</v>
      </c>
      <c r="Y416" s="23">
        <f>'Cuadro Gral'!AY416</f>
        <v>-4.078659868900214</v>
      </c>
      <c r="Z416" s="23">
        <f>'Cuadro Gral'!AZ416</f>
        <v>-31.662870159453306</v>
      </c>
      <c r="AA416" s="23">
        <f>'Cuadro Gral'!BA416</f>
        <v>4.7777777777777697</v>
      </c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</row>
    <row r="417" spans="1:45" x14ac:dyDescent="0.25">
      <c r="A417" s="288"/>
      <c r="B417" s="15" t="s">
        <v>95</v>
      </c>
      <c r="C417" s="23">
        <f>'Cuadro Gral'!AI417</f>
        <v>-95.744680851063833</v>
      </c>
      <c r="D417" s="23">
        <f>'Cuadro Gral'!AJ417</f>
        <v>300</v>
      </c>
      <c r="E417" s="23">
        <f>'Cuadro Gral'!AK417</f>
        <v>-37.5</v>
      </c>
      <c r="F417" s="23">
        <f>'Cuadro Gral'!AL417</f>
        <v>-100</v>
      </c>
      <c r="G417" s="29" t="str">
        <f>'Cuadro Gral'!AM417</f>
        <v>-</v>
      </c>
      <c r="H417" s="29" t="str">
        <f>'Cuadro Gral'!AN417</f>
        <v>-</v>
      </c>
      <c r="I417" s="29" t="str">
        <f>'Cuadro Gral'!AO417</f>
        <v>-</v>
      </c>
      <c r="J417" s="54"/>
      <c r="K417" s="15" t="s">
        <v>95</v>
      </c>
      <c r="L417" s="29" t="str">
        <f>'Cuadro Gral'!AO417</f>
        <v>-</v>
      </c>
      <c r="M417" s="29" t="str">
        <f>'Cuadro Gral'!AP417</f>
        <v>-</v>
      </c>
      <c r="N417" s="23">
        <f>'Cuadro Gral'!AQ417</f>
        <v>-63.636363636363633</v>
      </c>
      <c r="O417" s="23">
        <f>'Cuadro Gral'!AR417</f>
        <v>175</v>
      </c>
      <c r="P417" s="23">
        <f>'Cuadro Gral'!AS417</f>
        <v>118.18181818181816</v>
      </c>
      <c r="Q417" s="23">
        <f>'Cuadro Gral'!AT417</f>
        <v>-20.833333333333336</v>
      </c>
      <c r="R417" s="23">
        <f>'Cuadro Gral'!AU417</f>
        <v>2300</v>
      </c>
      <c r="S417" s="45"/>
      <c r="T417" s="15" t="s">
        <v>95</v>
      </c>
      <c r="U417" s="23">
        <f>'Cuadro Gral'!AU417</f>
        <v>2300</v>
      </c>
      <c r="V417" s="23">
        <f>'Cuadro Gral'!AV417</f>
        <v>-55.701754385964918</v>
      </c>
      <c r="W417" s="23">
        <f>'Cuadro Gral'!AW417</f>
        <v>-41.089108910891092</v>
      </c>
      <c r="X417" s="23">
        <f>'Cuadro Gral'!AX417</f>
        <v>-82.35294117647058</v>
      </c>
      <c r="Y417" s="23">
        <f>'Cuadro Gral'!AY417</f>
        <v>-9.5238095238095237</v>
      </c>
      <c r="Z417" s="23">
        <f>'Cuadro Gral'!AZ417</f>
        <v>547.36842105263156</v>
      </c>
      <c r="AA417" s="23">
        <f>'Cuadro Gral'!BA417</f>
        <v>-63.414634146341463</v>
      </c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</row>
    <row r="418" spans="1:45" x14ac:dyDescent="0.25">
      <c r="A418" s="288"/>
      <c r="B418" s="224" t="s">
        <v>19</v>
      </c>
      <c r="C418" s="144">
        <f>'Cuadro Gral'!AI418</f>
        <v>18.968133535660094</v>
      </c>
      <c r="D418" s="144">
        <f>'Cuadro Gral'!AJ418</f>
        <v>31.25</v>
      </c>
      <c r="E418" s="144">
        <f>'Cuadro Gral'!AK418</f>
        <v>1.1661807580174877</v>
      </c>
      <c r="F418" s="144">
        <f>'Cuadro Gral'!AL418</f>
        <v>-58.981748318924112</v>
      </c>
      <c r="G418" s="144">
        <f>'Cuadro Gral'!AM418</f>
        <v>143.79391100702574</v>
      </c>
      <c r="H418" s="144">
        <f>'Cuadro Gral'!AN418</f>
        <v>-2.3054755043227626</v>
      </c>
      <c r="I418" s="144">
        <f>'Cuadro Gral'!AO418</f>
        <v>91.740412979351021</v>
      </c>
      <c r="J418" s="79"/>
      <c r="K418" s="224" t="s">
        <v>19</v>
      </c>
      <c r="L418" s="144">
        <f>'Cuadro Gral'!AO418</f>
        <v>91.740412979351021</v>
      </c>
      <c r="M418" s="144">
        <f>'Cuadro Gral'!AP418</f>
        <v>46.051282051282058</v>
      </c>
      <c r="N418" s="144">
        <f>'Cuadro Gral'!AQ418</f>
        <v>15.976123595505619</v>
      </c>
      <c r="O418" s="144">
        <f>'Cuadro Gral'!AR418</f>
        <v>64.517105661519821</v>
      </c>
      <c r="P418" s="144">
        <f>'Cuadro Gral'!AS418</f>
        <v>40.68825910931173</v>
      </c>
      <c r="Q418" s="144">
        <f>'Cuadro Gral'!AT418</f>
        <v>-18.116415958142575</v>
      </c>
      <c r="R418" s="144">
        <f>'Cuadro Gral'!AU418</f>
        <v>-3.2907348242811496</v>
      </c>
      <c r="S418" s="45"/>
      <c r="T418" s="224" t="s">
        <v>19</v>
      </c>
      <c r="U418" s="144">
        <f>'Cuadro Gral'!AU418</f>
        <v>-3.2907348242811496</v>
      </c>
      <c r="V418" s="144">
        <f>'Cuadro Gral'!AV418</f>
        <v>-62.15725140403039</v>
      </c>
      <c r="W418" s="144">
        <f>'Cuadro Gral'!AW418</f>
        <v>27.324312527280668</v>
      </c>
      <c r="X418" s="144">
        <f>'Cuadro Gral'!AX418</f>
        <v>27.014055536510106</v>
      </c>
      <c r="Y418" s="144">
        <f>'Cuadro Gral'!AY418</f>
        <v>-39.001349527665319</v>
      </c>
      <c r="Z418" s="144">
        <f>'Cuadro Gral'!AZ418</f>
        <v>-20.265486725663717</v>
      </c>
      <c r="AA418" s="144">
        <f>'Cuadro Gral'!BA418</f>
        <v>22.142064372918966</v>
      </c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</row>
    <row r="419" spans="1:45" x14ac:dyDescent="0.25">
      <c r="A419" s="288"/>
      <c r="B419" s="253"/>
      <c r="C419" s="253"/>
      <c r="D419" s="253"/>
      <c r="E419" s="253"/>
      <c r="F419" s="253"/>
      <c r="G419" s="253"/>
      <c r="H419" s="253"/>
      <c r="I419" s="253"/>
      <c r="J419" s="290"/>
      <c r="K419" s="285"/>
      <c r="L419" s="285"/>
      <c r="M419" s="253"/>
      <c r="N419" s="253"/>
      <c r="O419" s="253"/>
      <c r="P419" s="253"/>
      <c r="Q419" s="253"/>
      <c r="R419" s="253"/>
      <c r="S419" s="253"/>
      <c r="T419" s="253"/>
      <c r="U419" s="253"/>
      <c r="V419" s="253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</row>
    <row r="420" spans="1:45" x14ac:dyDescent="0.25">
      <c r="A420" s="288"/>
      <c r="B420" s="43" t="s">
        <v>287</v>
      </c>
      <c r="C420" s="43"/>
      <c r="D420" s="43"/>
      <c r="E420" s="43"/>
      <c r="F420" s="43"/>
      <c r="G420" s="43"/>
      <c r="H420" s="43"/>
      <c r="I420" s="43"/>
      <c r="J420" s="121"/>
      <c r="K420" s="43" t="s">
        <v>287</v>
      </c>
      <c r="L420" s="43"/>
      <c r="M420" s="43"/>
      <c r="N420" s="43"/>
      <c r="O420" s="8"/>
      <c r="P420" s="8"/>
      <c r="Q420" s="8"/>
      <c r="R420" s="8"/>
      <c r="S420" s="8"/>
      <c r="T420" s="43" t="s">
        <v>287</v>
      </c>
      <c r="U420" s="8"/>
      <c r="V420" s="8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</row>
    <row r="421" spans="1:45" x14ac:dyDescent="0.25">
      <c r="A421" s="288"/>
      <c r="B421" s="9"/>
      <c r="C421" s="10">
        <v>1952</v>
      </c>
      <c r="D421" s="10">
        <v>1953</v>
      </c>
      <c r="E421" s="10">
        <v>1954</v>
      </c>
      <c r="F421" s="10">
        <v>1955</v>
      </c>
      <c r="G421" s="10">
        <v>1956</v>
      </c>
      <c r="H421" s="10">
        <v>1957</v>
      </c>
      <c r="I421" s="10">
        <v>1958</v>
      </c>
      <c r="J421" s="156"/>
      <c r="K421" s="9"/>
      <c r="L421" s="10">
        <v>1958</v>
      </c>
      <c r="M421" s="10">
        <v>1959</v>
      </c>
      <c r="N421" s="10">
        <v>1960</v>
      </c>
      <c r="O421" s="10">
        <v>1961</v>
      </c>
      <c r="P421" s="10">
        <v>1962</v>
      </c>
      <c r="Q421" s="10">
        <v>1963</v>
      </c>
      <c r="R421" s="10">
        <v>1964</v>
      </c>
      <c r="S421" s="21"/>
      <c r="T421" s="10"/>
      <c r="U421" s="10">
        <v>1964</v>
      </c>
      <c r="V421" s="10">
        <v>1965</v>
      </c>
      <c r="W421" s="10">
        <v>1966</v>
      </c>
      <c r="X421" s="10">
        <v>1967</v>
      </c>
      <c r="Y421" s="10">
        <v>1968</v>
      </c>
      <c r="Z421" s="10">
        <v>1969</v>
      </c>
      <c r="AA421" s="10">
        <v>1970</v>
      </c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</row>
    <row r="422" spans="1:45" x14ac:dyDescent="0.25">
      <c r="A422" s="288"/>
      <c r="B422" s="36" t="s">
        <v>93</v>
      </c>
      <c r="C422" s="137">
        <f>'Cuadro Gral'!AI422</f>
        <v>11799</v>
      </c>
      <c r="D422" s="137">
        <f>'Cuadro Gral'!AJ422</f>
        <v>13475</v>
      </c>
      <c r="E422" s="137">
        <f>'Cuadro Gral'!AK422</f>
        <v>16764</v>
      </c>
      <c r="F422" s="137">
        <f>'Cuadro Gral'!AL422</f>
        <v>17435</v>
      </c>
      <c r="G422" s="137">
        <f>'Cuadro Gral'!AM422</f>
        <v>19366</v>
      </c>
      <c r="H422" s="137">
        <f>'Cuadro Gral'!AN422</f>
        <v>22198</v>
      </c>
      <c r="I422" s="137">
        <f>'Cuadro Gral'!AO422</f>
        <v>26503</v>
      </c>
      <c r="J422" s="116"/>
      <c r="K422" s="36" t="s">
        <v>93</v>
      </c>
      <c r="L422" s="137">
        <f>'Cuadro Gral'!AO422</f>
        <v>26503</v>
      </c>
      <c r="M422" s="137">
        <f>'Cuadro Gral'!AP422</f>
        <v>31149</v>
      </c>
      <c r="N422" s="137">
        <f>'Cuadro Gral'!AQ422</f>
        <v>39544</v>
      </c>
      <c r="O422" s="137">
        <f>'Cuadro Gral'!AR422</f>
        <v>45975</v>
      </c>
      <c r="P422" s="137">
        <f>'Cuadro Gral'!AS422</f>
        <v>53422</v>
      </c>
      <c r="Q422" s="137">
        <f>'Cuadro Gral'!AT422</f>
        <v>60947</v>
      </c>
      <c r="R422" s="137">
        <f>'Cuadro Gral'!AU422</f>
        <v>74998</v>
      </c>
      <c r="S422" s="115"/>
      <c r="T422" s="36" t="s">
        <v>93</v>
      </c>
      <c r="U422" s="137">
        <f>'Cuadro Gral'!AU422</f>
        <v>74998</v>
      </c>
      <c r="V422" s="137">
        <f>'Cuadro Gral'!AV422</f>
        <v>88235</v>
      </c>
      <c r="W422" s="137">
        <f>'Cuadro Gral'!AW422</f>
        <v>104186</v>
      </c>
      <c r="X422" s="137">
        <f>'Cuadro Gral'!AX422</f>
        <v>121037</v>
      </c>
      <c r="Y422" s="137">
        <f>'Cuadro Gral'!AY422</f>
        <v>138525</v>
      </c>
      <c r="Z422" s="137">
        <f>'Cuadro Gral'!AZ422</f>
        <v>166760</v>
      </c>
      <c r="AA422" s="137">
        <f>'Cuadro Gral'!BA422</f>
        <v>193912</v>
      </c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</row>
    <row r="423" spans="1:45" x14ac:dyDescent="0.25">
      <c r="A423" s="288"/>
      <c r="B423" s="14" t="s">
        <v>20</v>
      </c>
      <c r="C423" s="137">
        <f>'Cuadro Gral'!AI423</f>
        <v>2323</v>
      </c>
      <c r="D423" s="137">
        <f>'Cuadro Gral'!AJ423</f>
        <v>2790</v>
      </c>
      <c r="E423" s="137">
        <f>'Cuadro Gral'!AK423</f>
        <v>3375</v>
      </c>
      <c r="F423" s="137">
        <f>'Cuadro Gral'!AL423</f>
        <v>2245</v>
      </c>
      <c r="G423" s="137">
        <f>'Cuadro Gral'!AM423</f>
        <v>2307</v>
      </c>
      <c r="H423" s="137">
        <f>'Cuadro Gral'!AN423</f>
        <v>2569</v>
      </c>
      <c r="I423" s="137">
        <f>'Cuadro Gral'!AO423</f>
        <v>4333</v>
      </c>
      <c r="J423" s="116"/>
      <c r="K423" s="14" t="s">
        <v>20</v>
      </c>
      <c r="L423" s="137">
        <f>'Cuadro Gral'!AO423</f>
        <v>4333</v>
      </c>
      <c r="M423" s="137">
        <f>'Cuadro Gral'!AP423</f>
        <v>4327</v>
      </c>
      <c r="N423" s="137">
        <f>'Cuadro Gral'!AQ423</f>
        <v>5016</v>
      </c>
      <c r="O423" s="137">
        <f>'Cuadro Gral'!AR423</f>
        <v>6726</v>
      </c>
      <c r="P423" s="137">
        <f>'Cuadro Gral'!AS423</f>
        <v>8028</v>
      </c>
      <c r="Q423" s="137">
        <f>'Cuadro Gral'!AT423</f>
        <v>8068</v>
      </c>
      <c r="R423" s="137">
        <f>'Cuadro Gral'!AU423</f>
        <v>8017</v>
      </c>
      <c r="S423" s="115"/>
      <c r="T423" s="14" t="s">
        <v>20</v>
      </c>
      <c r="U423" s="137">
        <f>'Cuadro Gral'!AU423</f>
        <v>8017</v>
      </c>
      <c r="V423" s="137">
        <f>'Cuadro Gral'!AV423</f>
        <v>10246</v>
      </c>
      <c r="W423" s="137">
        <f>'Cuadro Gral'!AW423</f>
        <v>13010</v>
      </c>
      <c r="X423" s="137">
        <f>'Cuadro Gral'!AX423</f>
        <v>12387</v>
      </c>
      <c r="Y423" s="137">
        <f>'Cuadro Gral'!AY423</f>
        <v>13260</v>
      </c>
      <c r="Z423" s="137">
        <f>'Cuadro Gral'!AZ423</f>
        <v>18340</v>
      </c>
      <c r="AA423" s="137">
        <f>'Cuadro Gral'!BA423</f>
        <v>19344</v>
      </c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</row>
    <row r="424" spans="1:45" x14ac:dyDescent="0.25">
      <c r="A424" s="288"/>
      <c r="B424" s="31" t="s">
        <v>21</v>
      </c>
      <c r="C424" s="137">
        <f>'Cuadro Gral'!AI424</f>
        <v>4509</v>
      </c>
      <c r="D424" s="137">
        <f>'Cuadro Gral'!AJ424</f>
        <v>5487</v>
      </c>
      <c r="E424" s="137">
        <f>'Cuadro Gral'!AK424</f>
        <v>7120</v>
      </c>
      <c r="F424" s="137">
        <f>'Cuadro Gral'!AL424</f>
        <v>7388</v>
      </c>
      <c r="G424" s="137">
        <f>'Cuadro Gral'!AM424</f>
        <v>7754</v>
      </c>
      <c r="H424" s="137">
        <f>'Cuadro Gral'!AN424</f>
        <v>8892</v>
      </c>
      <c r="I424" s="137">
        <f>'Cuadro Gral'!AO424</f>
        <v>10344</v>
      </c>
      <c r="J424" s="116"/>
      <c r="K424" s="31" t="s">
        <v>21</v>
      </c>
      <c r="L424" s="137">
        <f>'Cuadro Gral'!AO424</f>
        <v>10344</v>
      </c>
      <c r="M424" s="137">
        <f>'Cuadro Gral'!AP424</f>
        <v>12075</v>
      </c>
      <c r="N424" s="137">
        <f>'Cuadro Gral'!AQ424</f>
        <v>16717</v>
      </c>
      <c r="O424" s="137">
        <f>'Cuadro Gral'!AR424</f>
        <v>19090</v>
      </c>
      <c r="P424" s="137">
        <f>'Cuadro Gral'!AS424</f>
        <v>21714</v>
      </c>
      <c r="Q424" s="137">
        <f>'Cuadro Gral'!AT424</f>
        <v>23552</v>
      </c>
      <c r="R424" s="137">
        <f>'Cuadro Gral'!AU424</f>
        <v>28669</v>
      </c>
      <c r="S424" s="115"/>
      <c r="T424" s="31" t="s">
        <v>21</v>
      </c>
      <c r="U424" s="137">
        <f>'Cuadro Gral'!AU424</f>
        <v>28669</v>
      </c>
      <c r="V424" s="137">
        <f>'Cuadro Gral'!AV424</f>
        <v>32742</v>
      </c>
      <c r="W424" s="137">
        <f>'Cuadro Gral'!AW424</f>
        <v>35369</v>
      </c>
      <c r="X424" s="137">
        <f>'Cuadro Gral'!AX424</f>
        <v>41717</v>
      </c>
      <c r="Y424" s="137">
        <f>'Cuadro Gral'!AY424</f>
        <v>46535</v>
      </c>
      <c r="Z424" s="137">
        <f>'Cuadro Gral'!AZ424</f>
        <v>51922</v>
      </c>
      <c r="AA424" s="137">
        <f>'Cuadro Gral'!BA424</f>
        <v>57420</v>
      </c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</row>
    <row r="425" spans="1:45" x14ac:dyDescent="0.25">
      <c r="A425" s="288"/>
      <c r="B425" s="31" t="s">
        <v>22</v>
      </c>
      <c r="C425" s="137">
        <f>'Cuadro Gral'!AI425</f>
        <v>4967</v>
      </c>
      <c r="D425" s="137">
        <f>'Cuadro Gral'!AJ425</f>
        <v>5198</v>
      </c>
      <c r="E425" s="137">
        <f>'Cuadro Gral'!AK425</f>
        <v>6269</v>
      </c>
      <c r="F425" s="137">
        <f>'Cuadro Gral'!AL425</f>
        <v>7802</v>
      </c>
      <c r="G425" s="137">
        <f>'Cuadro Gral'!AM425</f>
        <v>9305</v>
      </c>
      <c r="H425" s="137">
        <f>'Cuadro Gral'!AN425</f>
        <v>10737</v>
      </c>
      <c r="I425" s="137">
        <f>'Cuadro Gral'!AO425</f>
        <v>11826</v>
      </c>
      <c r="J425" s="116"/>
      <c r="K425" s="31" t="s">
        <v>22</v>
      </c>
      <c r="L425" s="137">
        <f>'Cuadro Gral'!AO425</f>
        <v>11826</v>
      </c>
      <c r="M425" s="137">
        <f>'Cuadro Gral'!AP425</f>
        <v>14747</v>
      </c>
      <c r="N425" s="137">
        <f>'Cuadro Gral'!AQ425</f>
        <v>17811</v>
      </c>
      <c r="O425" s="137">
        <f>'Cuadro Gral'!AR425</f>
        <v>20159</v>
      </c>
      <c r="P425" s="137">
        <f>'Cuadro Gral'!AS425</f>
        <v>23680</v>
      </c>
      <c r="Q425" s="137">
        <f>'Cuadro Gral'!AT425</f>
        <v>29327</v>
      </c>
      <c r="R425" s="137">
        <f>'Cuadro Gral'!AU425</f>
        <v>38312</v>
      </c>
      <c r="S425" s="115"/>
      <c r="T425" s="31" t="s">
        <v>22</v>
      </c>
      <c r="U425" s="137">
        <f>'Cuadro Gral'!AU425</f>
        <v>38312</v>
      </c>
      <c r="V425" s="137">
        <f>'Cuadro Gral'!AV425</f>
        <v>45247</v>
      </c>
      <c r="W425" s="137">
        <f>'Cuadro Gral'!AW425</f>
        <v>55807</v>
      </c>
      <c r="X425" s="137">
        <f>'Cuadro Gral'!AX425</f>
        <v>66933</v>
      </c>
      <c r="Y425" s="137">
        <f>'Cuadro Gral'!AY425</f>
        <v>78730</v>
      </c>
      <c r="Z425" s="137">
        <f>'Cuadro Gral'!AZ425</f>
        <v>96498</v>
      </c>
      <c r="AA425" s="137">
        <f>'Cuadro Gral'!BA425</f>
        <v>117148</v>
      </c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</row>
    <row r="426" spans="1:45" x14ac:dyDescent="0.25">
      <c r="A426" s="288"/>
      <c r="B426" s="258" t="s">
        <v>92</v>
      </c>
      <c r="C426" s="137">
        <f>'Cuadro Gral'!AI426</f>
        <v>1890</v>
      </c>
      <c r="D426" s="137">
        <f>'Cuadro Gral'!AJ426</f>
        <v>2345</v>
      </c>
      <c r="E426" s="137">
        <f>'Cuadro Gral'!AK426</f>
        <v>2919</v>
      </c>
      <c r="F426" s="137">
        <f>'Cuadro Gral'!AL426</f>
        <v>2941</v>
      </c>
      <c r="G426" s="137">
        <f>'Cuadro Gral'!AM426</f>
        <v>2698</v>
      </c>
      <c r="H426" s="137">
        <f>'Cuadro Gral'!AN426</f>
        <v>3356</v>
      </c>
      <c r="I426" s="137">
        <f>'Cuadro Gral'!AO426</f>
        <v>4499</v>
      </c>
      <c r="J426" s="116"/>
      <c r="K426" s="289" t="s">
        <v>92</v>
      </c>
      <c r="L426" s="137">
        <f>'Cuadro Gral'!AO426</f>
        <v>4499</v>
      </c>
      <c r="M426" s="137">
        <f>'Cuadro Gral'!AP426</f>
        <v>4147</v>
      </c>
      <c r="N426" s="137">
        <f>'Cuadro Gral'!AQ426</f>
        <v>5412</v>
      </c>
      <c r="O426" s="137">
        <f>'Cuadro Gral'!AR426</f>
        <v>5385</v>
      </c>
      <c r="P426" s="137">
        <f>'Cuadro Gral'!AS426</f>
        <v>5559</v>
      </c>
      <c r="Q426" s="137">
        <f>'Cuadro Gral'!AT426</f>
        <v>8622</v>
      </c>
      <c r="R426" s="137">
        <f>'Cuadro Gral'!AU426</f>
        <v>12267</v>
      </c>
      <c r="S426" s="115"/>
      <c r="T426" s="258" t="s">
        <v>92</v>
      </c>
      <c r="U426" s="137">
        <f>'Cuadro Gral'!AU426</f>
        <v>12267</v>
      </c>
      <c r="V426" s="137">
        <f>'Cuadro Gral'!AV426</f>
        <v>21336</v>
      </c>
      <c r="W426" s="137">
        <f>'Cuadro Gral'!AW426</f>
        <v>26941</v>
      </c>
      <c r="X426" s="137">
        <f>'Cuadro Gral'!AX426</f>
        <v>29998</v>
      </c>
      <c r="Y426" s="137">
        <f>'Cuadro Gral'!AY426</f>
        <v>34937</v>
      </c>
      <c r="Z426" s="137">
        <f>'Cuadro Gral'!AZ426</f>
        <v>41845</v>
      </c>
      <c r="AA426" s="137">
        <f>'Cuadro Gral'!BA426</f>
        <v>46535</v>
      </c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</row>
    <row r="427" spans="1:45" x14ac:dyDescent="0.25">
      <c r="A427" s="288"/>
      <c r="B427" s="14" t="s">
        <v>20</v>
      </c>
      <c r="C427" s="137">
        <f>'Cuadro Gral'!AI427</f>
        <v>1539</v>
      </c>
      <c r="D427" s="137">
        <f>'Cuadro Gral'!AJ427</f>
        <v>1761</v>
      </c>
      <c r="E427" s="137">
        <f>'Cuadro Gral'!AK427</f>
        <v>2334</v>
      </c>
      <c r="F427" s="137">
        <f>'Cuadro Gral'!AL427</f>
        <v>1818</v>
      </c>
      <c r="G427" s="137">
        <f>'Cuadro Gral'!AM427</f>
        <v>1266</v>
      </c>
      <c r="H427" s="137">
        <f>'Cuadro Gral'!AN427</f>
        <v>1552</v>
      </c>
      <c r="I427" s="137">
        <f>'Cuadro Gral'!AO427</f>
        <v>2383</v>
      </c>
      <c r="J427" s="116"/>
      <c r="K427" s="14" t="s">
        <v>20</v>
      </c>
      <c r="L427" s="137">
        <f>'Cuadro Gral'!AO427</f>
        <v>2383</v>
      </c>
      <c r="M427" s="137">
        <f>'Cuadro Gral'!AP427</f>
        <v>1479</v>
      </c>
      <c r="N427" s="137">
        <f>'Cuadro Gral'!AQ427</f>
        <v>1713</v>
      </c>
      <c r="O427" s="137">
        <f>'Cuadro Gral'!AR427</f>
        <v>1292</v>
      </c>
      <c r="P427" s="137">
        <f>'Cuadro Gral'!AS427</f>
        <v>383</v>
      </c>
      <c r="Q427" s="137">
        <f>'Cuadro Gral'!AT427</f>
        <v>1808</v>
      </c>
      <c r="R427" s="137">
        <f>'Cuadro Gral'!AU427</f>
        <v>1963</v>
      </c>
      <c r="S427" s="115"/>
      <c r="T427" s="14" t="s">
        <v>20</v>
      </c>
      <c r="U427" s="137">
        <f>'Cuadro Gral'!AU427</f>
        <v>1963</v>
      </c>
      <c r="V427" s="137">
        <f>'Cuadro Gral'!AV427</f>
        <v>7955</v>
      </c>
      <c r="W427" s="137">
        <f>'Cuadro Gral'!AW427</f>
        <v>10093</v>
      </c>
      <c r="X427" s="137">
        <f>'Cuadro Gral'!AX427</f>
        <v>8682</v>
      </c>
      <c r="Y427" s="137">
        <f>'Cuadro Gral'!AY427</f>
        <v>11000</v>
      </c>
      <c r="Z427" s="137">
        <f>'Cuadro Gral'!AZ427</f>
        <v>16538</v>
      </c>
      <c r="AA427" s="137">
        <f>'Cuadro Gral'!BA427</f>
        <v>17143</v>
      </c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</row>
    <row r="428" spans="1:45" x14ac:dyDescent="0.25">
      <c r="A428" s="288"/>
      <c r="B428" s="31" t="s">
        <v>21</v>
      </c>
      <c r="C428" s="137">
        <f>'Cuadro Gral'!AI428</f>
        <v>139</v>
      </c>
      <c r="D428" s="137">
        <f>'Cuadro Gral'!AJ428</f>
        <v>266</v>
      </c>
      <c r="E428" s="137">
        <f>'Cuadro Gral'!AK428</f>
        <v>273</v>
      </c>
      <c r="F428" s="137">
        <f>'Cuadro Gral'!AL428</f>
        <v>451</v>
      </c>
      <c r="G428" s="137">
        <f>'Cuadro Gral'!AM428</f>
        <v>551</v>
      </c>
      <c r="H428" s="137">
        <f>'Cuadro Gral'!AN428</f>
        <v>690</v>
      </c>
      <c r="I428" s="137">
        <f>'Cuadro Gral'!AO428</f>
        <v>560</v>
      </c>
      <c r="J428" s="116"/>
      <c r="K428" s="31" t="s">
        <v>21</v>
      </c>
      <c r="L428" s="137">
        <f>'Cuadro Gral'!AO428</f>
        <v>560</v>
      </c>
      <c r="M428" s="137">
        <f>'Cuadro Gral'!AP428</f>
        <v>339</v>
      </c>
      <c r="N428" s="137">
        <f>'Cuadro Gral'!AQ428</f>
        <v>762</v>
      </c>
      <c r="O428" s="137">
        <f>'Cuadro Gral'!AR428</f>
        <v>665</v>
      </c>
      <c r="P428" s="137">
        <f>'Cuadro Gral'!AS428</f>
        <v>803</v>
      </c>
      <c r="Q428" s="137">
        <f>'Cuadro Gral'!AT428</f>
        <v>401</v>
      </c>
      <c r="R428" s="137">
        <f>'Cuadro Gral'!AU428</f>
        <v>578</v>
      </c>
      <c r="S428" s="115"/>
      <c r="T428" s="31" t="s">
        <v>21</v>
      </c>
      <c r="U428" s="137">
        <f>'Cuadro Gral'!AU428</f>
        <v>578</v>
      </c>
      <c r="V428" s="137">
        <f>'Cuadro Gral'!AV428</f>
        <v>2259</v>
      </c>
      <c r="W428" s="137">
        <f>'Cuadro Gral'!AW428</f>
        <v>2248</v>
      </c>
      <c r="X428" s="137">
        <f>'Cuadro Gral'!AX428</f>
        <v>3711</v>
      </c>
      <c r="Y428" s="137">
        <f>'Cuadro Gral'!AY428</f>
        <v>3684</v>
      </c>
      <c r="Z428" s="137">
        <f>'Cuadro Gral'!AZ428</f>
        <v>1632</v>
      </c>
      <c r="AA428" s="137">
        <f>'Cuadro Gral'!BA428</f>
        <v>2329</v>
      </c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</row>
    <row r="429" spans="1:45" x14ac:dyDescent="0.25">
      <c r="A429" s="288"/>
      <c r="B429" s="31" t="s">
        <v>22</v>
      </c>
      <c r="C429" s="137">
        <f>'Cuadro Gral'!AI429</f>
        <v>212</v>
      </c>
      <c r="D429" s="137">
        <f>'Cuadro Gral'!AJ429</f>
        <v>318</v>
      </c>
      <c r="E429" s="137">
        <f>'Cuadro Gral'!AK429</f>
        <v>312</v>
      </c>
      <c r="F429" s="137">
        <f>'Cuadro Gral'!AL429</f>
        <v>672</v>
      </c>
      <c r="G429" s="137">
        <f>'Cuadro Gral'!AM429</f>
        <v>881</v>
      </c>
      <c r="H429" s="137">
        <f>'Cuadro Gral'!AN429</f>
        <v>1114</v>
      </c>
      <c r="I429" s="137">
        <f>'Cuadro Gral'!AO429</f>
        <v>1556</v>
      </c>
      <c r="J429" s="116"/>
      <c r="K429" s="31" t="s">
        <v>22</v>
      </c>
      <c r="L429" s="137">
        <f>'Cuadro Gral'!AO429</f>
        <v>1556</v>
      </c>
      <c r="M429" s="137">
        <f>'Cuadro Gral'!AP429</f>
        <v>2329</v>
      </c>
      <c r="N429" s="137">
        <f>'Cuadro Gral'!AQ429</f>
        <v>2937</v>
      </c>
      <c r="O429" s="137">
        <f>'Cuadro Gral'!AR429</f>
        <v>3428</v>
      </c>
      <c r="P429" s="137">
        <f>'Cuadro Gral'!AS429</f>
        <v>4373</v>
      </c>
      <c r="Q429" s="137">
        <f>'Cuadro Gral'!AT429</f>
        <v>6413</v>
      </c>
      <c r="R429" s="137">
        <f>'Cuadro Gral'!AU429</f>
        <v>9726</v>
      </c>
      <c r="S429" s="115"/>
      <c r="T429" s="31" t="s">
        <v>22</v>
      </c>
      <c r="U429" s="137">
        <f>'Cuadro Gral'!AU429</f>
        <v>9726</v>
      </c>
      <c r="V429" s="137">
        <f>'Cuadro Gral'!AV429</f>
        <v>11122</v>
      </c>
      <c r="W429" s="137">
        <f>'Cuadro Gral'!AW429</f>
        <v>14600</v>
      </c>
      <c r="X429" s="137">
        <f>'Cuadro Gral'!AX429</f>
        <v>17605</v>
      </c>
      <c r="Y429" s="137">
        <f>'Cuadro Gral'!AY429</f>
        <v>20253</v>
      </c>
      <c r="Z429" s="137">
        <f>'Cuadro Gral'!AZ429</f>
        <v>23675</v>
      </c>
      <c r="AA429" s="137">
        <f>'Cuadro Gral'!BA429</f>
        <v>27063</v>
      </c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</row>
    <row r="430" spans="1:45" x14ac:dyDescent="0.25">
      <c r="A430" s="288"/>
      <c r="B430" s="258" t="s">
        <v>100</v>
      </c>
      <c r="C430" s="137">
        <f>'Cuadro Gral'!AI430</f>
        <v>9909</v>
      </c>
      <c r="D430" s="137">
        <f>'Cuadro Gral'!AJ430</f>
        <v>11130</v>
      </c>
      <c r="E430" s="137">
        <f>'Cuadro Gral'!AK430</f>
        <v>13845</v>
      </c>
      <c r="F430" s="137">
        <f>'Cuadro Gral'!AL430</f>
        <v>14494</v>
      </c>
      <c r="G430" s="137">
        <f>'Cuadro Gral'!AM430</f>
        <v>16668</v>
      </c>
      <c r="H430" s="137">
        <f>'Cuadro Gral'!AN430</f>
        <v>18842</v>
      </c>
      <c r="I430" s="137">
        <f>'Cuadro Gral'!AO430</f>
        <v>22004</v>
      </c>
      <c r="J430" s="116"/>
      <c r="K430" s="289" t="s">
        <v>100</v>
      </c>
      <c r="L430" s="137">
        <f>'Cuadro Gral'!AO430</f>
        <v>22004</v>
      </c>
      <c r="M430" s="137">
        <f>'Cuadro Gral'!AP430</f>
        <v>27002</v>
      </c>
      <c r="N430" s="137">
        <f>'Cuadro Gral'!AQ430</f>
        <v>34132</v>
      </c>
      <c r="O430" s="137">
        <f>'Cuadro Gral'!AR430</f>
        <v>40590</v>
      </c>
      <c r="P430" s="137">
        <f>'Cuadro Gral'!AS430</f>
        <v>47863</v>
      </c>
      <c r="Q430" s="137">
        <f>'Cuadro Gral'!AT430</f>
        <v>52325</v>
      </c>
      <c r="R430" s="137">
        <f>'Cuadro Gral'!AU430</f>
        <v>62731</v>
      </c>
      <c r="S430" s="115"/>
      <c r="T430" s="258" t="s">
        <v>100</v>
      </c>
      <c r="U430" s="137">
        <f>'Cuadro Gral'!AU430</f>
        <v>62731</v>
      </c>
      <c r="V430" s="137">
        <f>'Cuadro Gral'!AV430</f>
        <v>66899</v>
      </c>
      <c r="W430" s="137">
        <f>'Cuadro Gral'!AW430</f>
        <v>77245</v>
      </c>
      <c r="X430" s="137">
        <f>'Cuadro Gral'!AX430</f>
        <v>91039</v>
      </c>
      <c r="Y430" s="137">
        <f>'Cuadro Gral'!AY430</f>
        <v>103588</v>
      </c>
      <c r="Z430" s="137">
        <f>'Cuadro Gral'!AZ430</f>
        <v>124915</v>
      </c>
      <c r="AA430" s="137">
        <f>'Cuadro Gral'!BA430</f>
        <v>147377</v>
      </c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</row>
    <row r="431" spans="1:45" x14ac:dyDescent="0.25">
      <c r="A431" s="288"/>
      <c r="B431" s="14" t="s">
        <v>20</v>
      </c>
      <c r="C431" s="137">
        <f>'Cuadro Gral'!AI431</f>
        <v>784</v>
      </c>
      <c r="D431" s="137">
        <f>'Cuadro Gral'!AJ431</f>
        <v>1029</v>
      </c>
      <c r="E431" s="137">
        <f>'Cuadro Gral'!AK431</f>
        <v>1041</v>
      </c>
      <c r="F431" s="137">
        <f>'Cuadro Gral'!AL431</f>
        <v>427</v>
      </c>
      <c r="G431" s="137">
        <f>'Cuadro Gral'!AM431</f>
        <v>1041</v>
      </c>
      <c r="H431" s="137">
        <f>'Cuadro Gral'!AN431</f>
        <v>1017</v>
      </c>
      <c r="I431" s="137">
        <f>'Cuadro Gral'!AO431</f>
        <v>1950</v>
      </c>
      <c r="J431" s="116"/>
      <c r="K431" s="14" t="s">
        <v>20</v>
      </c>
      <c r="L431" s="137">
        <f>'Cuadro Gral'!AO431</f>
        <v>1950</v>
      </c>
      <c r="M431" s="137">
        <f>'Cuadro Gral'!AP431</f>
        <v>2848</v>
      </c>
      <c r="N431" s="137">
        <f>'Cuadro Gral'!AQ431</f>
        <v>3303</v>
      </c>
      <c r="O431" s="137">
        <f>'Cuadro Gral'!AR431</f>
        <v>5434</v>
      </c>
      <c r="P431" s="137">
        <f>'Cuadro Gral'!AS431</f>
        <v>7645</v>
      </c>
      <c r="Q431" s="137">
        <f>'Cuadro Gral'!AT431</f>
        <v>6260</v>
      </c>
      <c r="R431" s="137">
        <f>'Cuadro Gral'!AU431</f>
        <v>6054</v>
      </c>
      <c r="S431" s="115"/>
      <c r="T431" s="14" t="s">
        <v>20</v>
      </c>
      <c r="U431" s="137">
        <f>'Cuadro Gral'!AU431</f>
        <v>6054</v>
      </c>
      <c r="V431" s="137">
        <f>'Cuadro Gral'!AV431</f>
        <v>2291</v>
      </c>
      <c r="W431" s="137">
        <f>'Cuadro Gral'!AW431</f>
        <v>2917</v>
      </c>
      <c r="X431" s="137">
        <f>'Cuadro Gral'!AX431</f>
        <v>3705</v>
      </c>
      <c r="Y431" s="137">
        <f>'Cuadro Gral'!AY431</f>
        <v>2260</v>
      </c>
      <c r="Z431" s="137">
        <f>'Cuadro Gral'!AZ431</f>
        <v>1802</v>
      </c>
      <c r="AA431" s="137">
        <f>'Cuadro Gral'!BA431</f>
        <v>2201</v>
      </c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</row>
    <row r="432" spans="1:45" x14ac:dyDescent="0.25">
      <c r="A432" s="288"/>
      <c r="B432" s="31" t="s">
        <v>21</v>
      </c>
      <c r="C432" s="137">
        <f>'Cuadro Gral'!AI432</f>
        <v>4370</v>
      </c>
      <c r="D432" s="137">
        <f>'Cuadro Gral'!AJ432</f>
        <v>5221</v>
      </c>
      <c r="E432" s="137">
        <f>'Cuadro Gral'!AK432</f>
        <v>6847</v>
      </c>
      <c r="F432" s="137">
        <f>'Cuadro Gral'!AL432</f>
        <v>6937</v>
      </c>
      <c r="G432" s="137">
        <f>'Cuadro Gral'!AM432</f>
        <v>7203</v>
      </c>
      <c r="H432" s="137">
        <f>'Cuadro Gral'!AN432</f>
        <v>8202</v>
      </c>
      <c r="I432" s="137">
        <f>'Cuadro Gral'!AO432</f>
        <v>9784</v>
      </c>
      <c r="J432" s="116"/>
      <c r="K432" s="31" t="s">
        <v>21</v>
      </c>
      <c r="L432" s="137">
        <f>'Cuadro Gral'!AO432</f>
        <v>9784</v>
      </c>
      <c r="M432" s="137">
        <f>'Cuadro Gral'!AP432</f>
        <v>11736</v>
      </c>
      <c r="N432" s="137">
        <f>'Cuadro Gral'!AQ432</f>
        <v>15955</v>
      </c>
      <c r="O432" s="137">
        <f>'Cuadro Gral'!AR432</f>
        <v>18425</v>
      </c>
      <c r="P432" s="137">
        <f>'Cuadro Gral'!AS432</f>
        <v>20911</v>
      </c>
      <c r="Q432" s="137">
        <f>'Cuadro Gral'!AT432</f>
        <v>23151</v>
      </c>
      <c r="R432" s="137">
        <f>'Cuadro Gral'!AU432</f>
        <v>28091</v>
      </c>
      <c r="S432" s="115"/>
      <c r="T432" s="31" t="s">
        <v>21</v>
      </c>
      <c r="U432" s="137">
        <f>'Cuadro Gral'!AU432</f>
        <v>28091</v>
      </c>
      <c r="V432" s="137">
        <f>'Cuadro Gral'!AV432</f>
        <v>30483</v>
      </c>
      <c r="W432" s="137">
        <f>'Cuadro Gral'!AW432</f>
        <v>33121</v>
      </c>
      <c r="X432" s="137">
        <f>'Cuadro Gral'!AX432</f>
        <v>38006</v>
      </c>
      <c r="Y432" s="137">
        <f>'Cuadro Gral'!AY432</f>
        <v>42851</v>
      </c>
      <c r="Z432" s="137">
        <f>'Cuadro Gral'!AZ432</f>
        <v>50290</v>
      </c>
      <c r="AA432" s="137">
        <f>'Cuadro Gral'!BA432</f>
        <v>55091</v>
      </c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</row>
    <row r="433" spans="1:45" x14ac:dyDescent="0.25">
      <c r="A433" s="288"/>
      <c r="B433" s="31" t="s">
        <v>22</v>
      </c>
      <c r="C433" s="137">
        <f>'Cuadro Gral'!AI433</f>
        <v>4755</v>
      </c>
      <c r="D433" s="137">
        <f>'Cuadro Gral'!AJ433</f>
        <v>4880</v>
      </c>
      <c r="E433" s="137">
        <f>'Cuadro Gral'!AK433</f>
        <v>5957</v>
      </c>
      <c r="F433" s="137">
        <f>'Cuadro Gral'!AL433</f>
        <v>7130</v>
      </c>
      <c r="G433" s="137">
        <f>'Cuadro Gral'!AM433</f>
        <v>8424</v>
      </c>
      <c r="H433" s="137">
        <f>'Cuadro Gral'!AN433</f>
        <v>9623</v>
      </c>
      <c r="I433" s="137">
        <f>'Cuadro Gral'!AO433</f>
        <v>10270</v>
      </c>
      <c r="J433" s="116"/>
      <c r="K433" s="31" t="s">
        <v>22</v>
      </c>
      <c r="L433" s="137">
        <f>'Cuadro Gral'!AO433</f>
        <v>10270</v>
      </c>
      <c r="M433" s="137">
        <f>'Cuadro Gral'!AP433</f>
        <v>12418</v>
      </c>
      <c r="N433" s="137">
        <f>'Cuadro Gral'!AQ433</f>
        <v>14874</v>
      </c>
      <c r="O433" s="137">
        <f>'Cuadro Gral'!AR433</f>
        <v>16731</v>
      </c>
      <c r="P433" s="137">
        <f>'Cuadro Gral'!AS433</f>
        <v>19307</v>
      </c>
      <c r="Q433" s="137">
        <f>'Cuadro Gral'!AT433</f>
        <v>22914</v>
      </c>
      <c r="R433" s="137">
        <f>'Cuadro Gral'!AU433</f>
        <v>28586</v>
      </c>
      <c r="S433" s="115"/>
      <c r="T433" s="31" t="s">
        <v>22</v>
      </c>
      <c r="U433" s="137">
        <f>'Cuadro Gral'!AU433</f>
        <v>28586</v>
      </c>
      <c r="V433" s="137">
        <f>'Cuadro Gral'!AV433</f>
        <v>34125</v>
      </c>
      <c r="W433" s="137">
        <f>'Cuadro Gral'!AW433</f>
        <v>41207</v>
      </c>
      <c r="X433" s="137">
        <f>'Cuadro Gral'!AX433</f>
        <v>49328</v>
      </c>
      <c r="Y433" s="137">
        <f>'Cuadro Gral'!AY433</f>
        <v>58477</v>
      </c>
      <c r="Z433" s="137">
        <f>'Cuadro Gral'!AZ433</f>
        <v>72823</v>
      </c>
      <c r="AA433" s="137">
        <f>'Cuadro Gral'!BA433</f>
        <v>90085</v>
      </c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</row>
    <row r="434" spans="1:45" x14ac:dyDescent="0.25">
      <c r="A434" s="288"/>
      <c r="B434" s="258" t="s">
        <v>96</v>
      </c>
      <c r="C434" s="137">
        <f>'Cuadro Gral'!AI434</f>
        <v>2026</v>
      </c>
      <c r="D434" s="137">
        <f>'Cuadro Gral'!AJ434</f>
        <v>2319</v>
      </c>
      <c r="E434" s="137">
        <f>'Cuadro Gral'!AK434</f>
        <v>2178</v>
      </c>
      <c r="F434" s="137">
        <f>'Cuadro Gral'!AL434</f>
        <v>2187</v>
      </c>
      <c r="G434" s="137">
        <f>'Cuadro Gral'!AM434</f>
        <v>2571</v>
      </c>
      <c r="H434" s="137">
        <f>'Cuadro Gral'!AN434</f>
        <v>3214</v>
      </c>
      <c r="I434" s="137">
        <f>'Cuadro Gral'!AO434</f>
        <v>3855</v>
      </c>
      <c r="J434" s="116"/>
      <c r="K434" s="289" t="s">
        <v>96</v>
      </c>
      <c r="L434" s="137">
        <f>'Cuadro Gral'!AO434</f>
        <v>3855</v>
      </c>
      <c r="M434" s="137">
        <f>'Cuadro Gral'!AP434</f>
        <v>4379</v>
      </c>
      <c r="N434" s="137">
        <f>'Cuadro Gral'!AQ434</f>
        <v>5480</v>
      </c>
      <c r="O434" s="137">
        <f>'Cuadro Gral'!AR434</f>
        <v>6108</v>
      </c>
      <c r="P434" s="137">
        <f>'Cuadro Gral'!AS434</f>
        <v>6657</v>
      </c>
      <c r="Q434" s="137">
        <f>'Cuadro Gral'!AT434</f>
        <v>8272</v>
      </c>
      <c r="R434" s="137">
        <f>'Cuadro Gral'!AU434</f>
        <v>10096</v>
      </c>
      <c r="S434" s="115"/>
      <c r="T434" s="258" t="s">
        <v>96</v>
      </c>
      <c r="U434" s="137">
        <f>'Cuadro Gral'!AU434</f>
        <v>10096</v>
      </c>
      <c r="V434" s="137">
        <f>'Cuadro Gral'!AV434</f>
        <v>10262</v>
      </c>
      <c r="W434" s="137">
        <f>'Cuadro Gral'!AW434</f>
        <v>11070</v>
      </c>
      <c r="X434" s="137">
        <f>'Cuadro Gral'!AX434</f>
        <v>12472</v>
      </c>
      <c r="Y434" s="137">
        <f>'Cuadro Gral'!AY434</f>
        <v>14465</v>
      </c>
      <c r="Z434" s="137">
        <f>'Cuadro Gral'!AZ434</f>
        <v>16823</v>
      </c>
      <c r="AA434" s="137">
        <f>'Cuadro Gral'!BA434</f>
        <v>17455</v>
      </c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</row>
    <row r="435" spans="1:45" x14ac:dyDescent="0.25">
      <c r="A435" s="288"/>
      <c r="B435" s="14" t="s">
        <v>20</v>
      </c>
      <c r="C435" s="137">
        <f>'Cuadro Gral'!AI435</f>
        <v>784</v>
      </c>
      <c r="D435" s="137">
        <f>'Cuadro Gral'!AJ435</f>
        <v>871</v>
      </c>
      <c r="E435" s="137">
        <f>'Cuadro Gral'!AK435</f>
        <v>818</v>
      </c>
      <c r="F435" s="137">
        <f>'Cuadro Gral'!AL435</f>
        <v>410</v>
      </c>
      <c r="G435" s="137">
        <f>'Cuadro Gral'!AM435</f>
        <v>445</v>
      </c>
      <c r="H435" s="137">
        <f>'Cuadro Gral'!AN435</f>
        <v>633</v>
      </c>
      <c r="I435" s="137">
        <f>'Cuadro Gral'!AO435</f>
        <v>749</v>
      </c>
      <c r="J435" s="116"/>
      <c r="K435" s="14" t="s">
        <v>20</v>
      </c>
      <c r="L435" s="137">
        <f>'Cuadro Gral'!AO435</f>
        <v>749</v>
      </c>
      <c r="M435" s="137">
        <f>'Cuadro Gral'!AP435</f>
        <v>1145</v>
      </c>
      <c r="N435" s="137">
        <f>'Cuadro Gral'!AQ435</f>
        <v>1140</v>
      </c>
      <c r="O435" s="137">
        <f>'Cuadro Gral'!AR435</f>
        <v>1187</v>
      </c>
      <c r="P435" s="137">
        <f>'Cuadro Gral'!AS435</f>
        <v>1116</v>
      </c>
      <c r="Q435" s="137">
        <f>'Cuadro Gral'!AT435</f>
        <v>1399</v>
      </c>
      <c r="R435" s="137">
        <f>'Cuadro Gral'!AU435</f>
        <v>1838</v>
      </c>
      <c r="S435" s="115"/>
      <c r="T435" s="14" t="s">
        <v>20</v>
      </c>
      <c r="U435" s="137">
        <f>'Cuadro Gral'!AU435</f>
        <v>1838</v>
      </c>
      <c r="V435" s="137">
        <f>'Cuadro Gral'!AV435</f>
        <v>1634</v>
      </c>
      <c r="W435" s="137">
        <f>'Cuadro Gral'!AW435</f>
        <v>1012</v>
      </c>
      <c r="X435" s="137">
        <f>'Cuadro Gral'!AX435</f>
        <v>1394</v>
      </c>
      <c r="Y435" s="137">
        <f>'Cuadro Gral'!AY435</f>
        <v>1336</v>
      </c>
      <c r="Z435" s="137">
        <f>'Cuadro Gral'!AZ435</f>
        <v>1023</v>
      </c>
      <c r="AA435" s="137">
        <f>'Cuadro Gral'!BA435</f>
        <v>988</v>
      </c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</row>
    <row r="436" spans="1:45" x14ac:dyDescent="0.25">
      <c r="A436" s="288"/>
      <c r="B436" s="31" t="s">
        <v>97</v>
      </c>
      <c r="C436" s="137">
        <f>'Cuadro Gral'!AI436</f>
        <v>342</v>
      </c>
      <c r="D436" s="137">
        <f>'Cuadro Gral'!AJ436</f>
        <v>421</v>
      </c>
      <c r="E436" s="137">
        <f>'Cuadro Gral'!AK436</f>
        <v>273</v>
      </c>
      <c r="F436" s="137">
        <f>'Cuadro Gral'!AL436</f>
        <v>351</v>
      </c>
      <c r="G436" s="137">
        <f>'Cuadro Gral'!AM436</f>
        <v>537</v>
      </c>
      <c r="H436" s="137">
        <f>'Cuadro Gral'!AN436</f>
        <v>285</v>
      </c>
      <c r="I436" s="137">
        <f>'Cuadro Gral'!AO436</f>
        <v>482</v>
      </c>
      <c r="J436" s="116"/>
      <c r="K436" s="31" t="s">
        <v>97</v>
      </c>
      <c r="L436" s="137">
        <f>'Cuadro Gral'!AO436</f>
        <v>482</v>
      </c>
      <c r="M436" s="137">
        <f>'Cuadro Gral'!AP436</f>
        <v>455</v>
      </c>
      <c r="N436" s="137">
        <f>'Cuadro Gral'!AQ436</f>
        <v>524</v>
      </c>
      <c r="O436" s="137">
        <f>'Cuadro Gral'!AR436</f>
        <v>677</v>
      </c>
      <c r="P436" s="137">
        <f>'Cuadro Gral'!AS436</f>
        <v>634</v>
      </c>
      <c r="Q436" s="137">
        <f>'Cuadro Gral'!AT436</f>
        <v>1759</v>
      </c>
      <c r="R436" s="137">
        <f>'Cuadro Gral'!AU436</f>
        <v>2302</v>
      </c>
      <c r="S436" s="115"/>
      <c r="T436" s="31" t="s">
        <v>97</v>
      </c>
      <c r="U436" s="137">
        <f>'Cuadro Gral'!AU436</f>
        <v>2302</v>
      </c>
      <c r="V436" s="137">
        <f>'Cuadro Gral'!AV436</f>
        <v>2720</v>
      </c>
      <c r="W436" s="137">
        <f>'Cuadro Gral'!AW436</f>
        <v>3220</v>
      </c>
      <c r="X436" s="137">
        <f>'Cuadro Gral'!AX436</f>
        <v>4120</v>
      </c>
      <c r="Y436" s="137">
        <f>'Cuadro Gral'!AY436</f>
        <v>5671</v>
      </c>
      <c r="Z436" s="137">
        <f>'Cuadro Gral'!AZ436</f>
        <v>7091</v>
      </c>
      <c r="AA436" s="137">
        <f>'Cuadro Gral'!BA436</f>
        <v>7144</v>
      </c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</row>
    <row r="437" spans="1:45" x14ac:dyDescent="0.25">
      <c r="A437" s="288"/>
      <c r="B437" s="31" t="s">
        <v>98</v>
      </c>
      <c r="C437" s="137">
        <f>'Cuadro Gral'!AI437</f>
        <v>900</v>
      </c>
      <c r="D437" s="137">
        <f>'Cuadro Gral'!AJ437</f>
        <v>1027</v>
      </c>
      <c r="E437" s="137">
        <f>'Cuadro Gral'!AK437</f>
        <v>1087</v>
      </c>
      <c r="F437" s="137">
        <f>'Cuadro Gral'!AL437</f>
        <v>1426</v>
      </c>
      <c r="G437" s="137">
        <f>'Cuadro Gral'!AM437</f>
        <v>1589</v>
      </c>
      <c r="H437" s="137">
        <f>'Cuadro Gral'!AN437</f>
        <v>2296</v>
      </c>
      <c r="I437" s="137">
        <f>'Cuadro Gral'!AO437</f>
        <v>2624</v>
      </c>
      <c r="J437" s="116"/>
      <c r="K437" s="31" t="s">
        <v>98</v>
      </c>
      <c r="L437" s="137">
        <f>'Cuadro Gral'!AO437</f>
        <v>2624</v>
      </c>
      <c r="M437" s="137">
        <f>'Cuadro Gral'!AP437</f>
        <v>2779</v>
      </c>
      <c r="N437" s="137">
        <f>'Cuadro Gral'!AQ437</f>
        <v>3816</v>
      </c>
      <c r="O437" s="137">
        <f>'Cuadro Gral'!AR437</f>
        <v>4244</v>
      </c>
      <c r="P437" s="137">
        <f>'Cuadro Gral'!AS437</f>
        <v>4907</v>
      </c>
      <c r="Q437" s="137">
        <f>'Cuadro Gral'!AT437</f>
        <v>5114</v>
      </c>
      <c r="R437" s="137">
        <f>'Cuadro Gral'!AU437</f>
        <v>5956</v>
      </c>
      <c r="S437" s="115"/>
      <c r="T437" s="31" t="s">
        <v>98</v>
      </c>
      <c r="U437" s="137">
        <f>'Cuadro Gral'!AU437</f>
        <v>5956</v>
      </c>
      <c r="V437" s="137">
        <f>'Cuadro Gral'!AV437</f>
        <v>5908</v>
      </c>
      <c r="W437" s="137">
        <f>'Cuadro Gral'!AW437</f>
        <v>6838</v>
      </c>
      <c r="X437" s="137">
        <f>'Cuadro Gral'!AX437</f>
        <v>6958</v>
      </c>
      <c r="Y437" s="137">
        <f>'Cuadro Gral'!AY437</f>
        <v>7458</v>
      </c>
      <c r="Z437" s="137">
        <f>'Cuadro Gral'!AZ437</f>
        <v>8709</v>
      </c>
      <c r="AA437" s="137">
        <f>'Cuadro Gral'!BA437</f>
        <v>9323</v>
      </c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</row>
    <row r="438" spans="1:45" x14ac:dyDescent="0.25">
      <c r="A438" s="288"/>
      <c r="B438" s="258" t="s">
        <v>99</v>
      </c>
      <c r="C438" s="137">
        <f>'Cuadro Gral'!AI438</f>
        <v>13825</v>
      </c>
      <c r="D438" s="137">
        <f>'Cuadro Gral'!AJ438</f>
        <v>15794</v>
      </c>
      <c r="E438" s="137">
        <f>'Cuadro Gral'!AK438</f>
        <v>18942</v>
      </c>
      <c r="F438" s="137">
        <f>'Cuadro Gral'!AL438</f>
        <v>19622</v>
      </c>
      <c r="G438" s="137">
        <f>'Cuadro Gral'!AM438</f>
        <v>21937</v>
      </c>
      <c r="H438" s="137">
        <f>'Cuadro Gral'!AN438</f>
        <v>25412</v>
      </c>
      <c r="I438" s="137">
        <f>'Cuadro Gral'!AO438</f>
        <v>30358</v>
      </c>
      <c r="J438" s="116"/>
      <c r="K438" s="289" t="s">
        <v>99</v>
      </c>
      <c r="L438" s="137">
        <f>'Cuadro Gral'!AO438</f>
        <v>30358</v>
      </c>
      <c r="M438" s="137">
        <f>'Cuadro Gral'!AP438</f>
        <v>35528</v>
      </c>
      <c r="N438" s="137">
        <f>'Cuadro Gral'!AQ438</f>
        <v>45024</v>
      </c>
      <c r="O438" s="137">
        <f>'Cuadro Gral'!AR438</f>
        <v>52083</v>
      </c>
      <c r="P438" s="137">
        <f>'Cuadro Gral'!AS438</f>
        <v>60079</v>
      </c>
      <c r="Q438" s="137">
        <f>'Cuadro Gral'!AT438</f>
        <v>69219</v>
      </c>
      <c r="R438" s="137">
        <f>'Cuadro Gral'!AU438</f>
        <v>85094</v>
      </c>
      <c r="S438" s="115"/>
      <c r="T438" s="258" t="s">
        <v>99</v>
      </c>
      <c r="U438" s="137">
        <f>'Cuadro Gral'!AU438</f>
        <v>85094</v>
      </c>
      <c r="V438" s="137">
        <f>'Cuadro Gral'!AV438</f>
        <v>98497</v>
      </c>
      <c r="W438" s="137">
        <f>'Cuadro Gral'!AW438</f>
        <v>115256</v>
      </c>
      <c r="X438" s="137">
        <f>'Cuadro Gral'!AX438</f>
        <v>133509</v>
      </c>
      <c r="Y438" s="137">
        <f>'Cuadro Gral'!AY438</f>
        <v>152990</v>
      </c>
      <c r="Z438" s="137">
        <f>'Cuadro Gral'!AZ438</f>
        <v>183583</v>
      </c>
      <c r="AA438" s="137">
        <f>'Cuadro Gral'!BA438</f>
        <v>211367</v>
      </c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</row>
    <row r="439" spans="1:45" x14ac:dyDescent="0.25">
      <c r="A439" s="288"/>
      <c r="B439" s="14" t="s">
        <v>20</v>
      </c>
      <c r="C439" s="137">
        <f>'Cuadro Gral'!AI439</f>
        <v>3107</v>
      </c>
      <c r="D439" s="137">
        <f>'Cuadro Gral'!AJ439</f>
        <v>3661</v>
      </c>
      <c r="E439" s="137">
        <f>'Cuadro Gral'!AK439</f>
        <v>4193</v>
      </c>
      <c r="F439" s="137">
        <f>'Cuadro Gral'!AL439</f>
        <v>2655</v>
      </c>
      <c r="G439" s="137">
        <f>'Cuadro Gral'!AM439</f>
        <v>2752</v>
      </c>
      <c r="H439" s="137">
        <f>'Cuadro Gral'!AN439</f>
        <v>3202</v>
      </c>
      <c r="I439" s="137">
        <f>'Cuadro Gral'!AO439</f>
        <v>5082</v>
      </c>
      <c r="J439" s="116"/>
      <c r="K439" s="14" t="s">
        <v>20</v>
      </c>
      <c r="L439" s="137">
        <f>'Cuadro Gral'!AO439</f>
        <v>5082</v>
      </c>
      <c r="M439" s="137">
        <f>'Cuadro Gral'!AP439</f>
        <v>5472</v>
      </c>
      <c r="N439" s="137">
        <f>'Cuadro Gral'!AQ439</f>
        <v>6156</v>
      </c>
      <c r="O439" s="137">
        <f>'Cuadro Gral'!AR439</f>
        <v>7913</v>
      </c>
      <c r="P439" s="137">
        <f>'Cuadro Gral'!AS439</f>
        <v>9144</v>
      </c>
      <c r="Q439" s="137">
        <f>'Cuadro Gral'!AT439</f>
        <v>9467</v>
      </c>
      <c r="R439" s="137">
        <f>'Cuadro Gral'!AU439</f>
        <v>9855</v>
      </c>
      <c r="S439" s="115"/>
      <c r="T439" s="14" t="s">
        <v>20</v>
      </c>
      <c r="U439" s="137">
        <f>'Cuadro Gral'!AU439</f>
        <v>9855</v>
      </c>
      <c r="V439" s="137">
        <f>'Cuadro Gral'!AV439</f>
        <v>11880</v>
      </c>
      <c r="W439" s="137">
        <f>'Cuadro Gral'!AW439</f>
        <v>14022</v>
      </c>
      <c r="X439" s="137">
        <f>'Cuadro Gral'!AX439</f>
        <v>13781</v>
      </c>
      <c r="Y439" s="137">
        <f>'Cuadro Gral'!AY439</f>
        <v>14596</v>
      </c>
      <c r="Z439" s="137">
        <f>'Cuadro Gral'!AZ439</f>
        <v>19363</v>
      </c>
      <c r="AA439" s="137">
        <f>'Cuadro Gral'!BA439</f>
        <v>20332</v>
      </c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</row>
    <row r="440" spans="1:45" x14ac:dyDescent="0.25">
      <c r="A440" s="288"/>
      <c r="B440" s="31" t="s">
        <v>21</v>
      </c>
      <c r="C440" s="137">
        <f>'Cuadro Gral'!AI440</f>
        <v>4851</v>
      </c>
      <c r="D440" s="137">
        <f>'Cuadro Gral'!AJ440</f>
        <v>5908</v>
      </c>
      <c r="E440" s="137">
        <f>'Cuadro Gral'!AK440</f>
        <v>7393</v>
      </c>
      <c r="F440" s="137">
        <f>'Cuadro Gral'!AL440</f>
        <v>7739</v>
      </c>
      <c r="G440" s="137">
        <f>'Cuadro Gral'!AM440</f>
        <v>8291</v>
      </c>
      <c r="H440" s="137">
        <f>'Cuadro Gral'!AN440</f>
        <v>9177</v>
      </c>
      <c r="I440" s="137">
        <f>'Cuadro Gral'!AO440</f>
        <v>10826</v>
      </c>
      <c r="J440" s="116"/>
      <c r="K440" s="31" t="s">
        <v>21</v>
      </c>
      <c r="L440" s="137">
        <f>'Cuadro Gral'!AO440</f>
        <v>10826</v>
      </c>
      <c r="M440" s="137">
        <f>'Cuadro Gral'!AP440</f>
        <v>12530</v>
      </c>
      <c r="N440" s="137">
        <f>'Cuadro Gral'!AQ440</f>
        <v>17241</v>
      </c>
      <c r="O440" s="137">
        <f>'Cuadro Gral'!AR440</f>
        <v>19767</v>
      </c>
      <c r="P440" s="137">
        <f>'Cuadro Gral'!AS440</f>
        <v>22348</v>
      </c>
      <c r="Q440" s="137">
        <f>'Cuadro Gral'!AT440</f>
        <v>25311</v>
      </c>
      <c r="R440" s="137">
        <f>'Cuadro Gral'!AU440</f>
        <v>30971</v>
      </c>
      <c r="S440" s="115"/>
      <c r="T440" s="31" t="s">
        <v>21</v>
      </c>
      <c r="U440" s="137">
        <f>'Cuadro Gral'!AU440</f>
        <v>30971</v>
      </c>
      <c r="V440" s="137">
        <f>'Cuadro Gral'!AV440</f>
        <v>35462</v>
      </c>
      <c r="W440" s="137">
        <f>'Cuadro Gral'!AW440</f>
        <v>38589</v>
      </c>
      <c r="X440" s="137">
        <f>'Cuadro Gral'!AX440</f>
        <v>45837</v>
      </c>
      <c r="Y440" s="137">
        <f>'Cuadro Gral'!AY440</f>
        <v>52206</v>
      </c>
      <c r="Z440" s="137">
        <f>'Cuadro Gral'!AZ440</f>
        <v>59013</v>
      </c>
      <c r="AA440" s="137">
        <f>'Cuadro Gral'!BA440</f>
        <v>64564</v>
      </c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</row>
    <row r="441" spans="1:45" x14ac:dyDescent="0.25">
      <c r="A441" s="288"/>
      <c r="B441" s="51" t="s">
        <v>22</v>
      </c>
      <c r="C441" s="161">
        <f>'Cuadro Gral'!AI441</f>
        <v>5867</v>
      </c>
      <c r="D441" s="161">
        <f>'Cuadro Gral'!AJ441</f>
        <v>6225</v>
      </c>
      <c r="E441" s="161">
        <f>'Cuadro Gral'!AK441</f>
        <v>7356</v>
      </c>
      <c r="F441" s="161">
        <f>'Cuadro Gral'!AL441</f>
        <v>9228</v>
      </c>
      <c r="G441" s="161">
        <f>'Cuadro Gral'!AM441</f>
        <v>10894</v>
      </c>
      <c r="H441" s="161">
        <f>'Cuadro Gral'!AN441</f>
        <v>13033</v>
      </c>
      <c r="I441" s="161">
        <f>'Cuadro Gral'!AO441</f>
        <v>14450</v>
      </c>
      <c r="J441" s="116"/>
      <c r="K441" s="51" t="s">
        <v>22</v>
      </c>
      <c r="L441" s="161">
        <f>'Cuadro Gral'!AO441</f>
        <v>14450</v>
      </c>
      <c r="M441" s="161">
        <f>'Cuadro Gral'!AP441</f>
        <v>17526</v>
      </c>
      <c r="N441" s="161">
        <f>'Cuadro Gral'!AQ441</f>
        <v>21627</v>
      </c>
      <c r="O441" s="161">
        <f>'Cuadro Gral'!AR441</f>
        <v>24403</v>
      </c>
      <c r="P441" s="161">
        <f>'Cuadro Gral'!AS441</f>
        <v>28587</v>
      </c>
      <c r="Q441" s="161">
        <f>'Cuadro Gral'!AT441</f>
        <v>34441</v>
      </c>
      <c r="R441" s="161">
        <f>'Cuadro Gral'!AU441</f>
        <v>44268</v>
      </c>
      <c r="S441" s="115"/>
      <c r="T441" s="51" t="s">
        <v>22</v>
      </c>
      <c r="U441" s="161">
        <f>'Cuadro Gral'!AU441</f>
        <v>44268</v>
      </c>
      <c r="V441" s="161">
        <f>'Cuadro Gral'!AV441</f>
        <v>51155</v>
      </c>
      <c r="W441" s="161">
        <f>'Cuadro Gral'!AW441</f>
        <v>62645</v>
      </c>
      <c r="X441" s="161">
        <f>'Cuadro Gral'!AX441</f>
        <v>73891</v>
      </c>
      <c r="Y441" s="161">
        <f>'Cuadro Gral'!AY441</f>
        <v>86188</v>
      </c>
      <c r="Z441" s="161">
        <f>'Cuadro Gral'!AZ441</f>
        <v>105207</v>
      </c>
      <c r="AA441" s="161">
        <f>'Cuadro Gral'!BA441</f>
        <v>126471</v>
      </c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</row>
    <row r="442" spans="1:45" x14ac:dyDescent="0.25">
      <c r="A442" s="288"/>
      <c r="B442" s="12"/>
      <c r="C442" s="32"/>
      <c r="D442" s="32"/>
      <c r="E442" s="32"/>
      <c r="F442" s="32"/>
      <c r="G442" s="32"/>
      <c r="H442" s="32"/>
      <c r="I442" s="32"/>
      <c r="J442" s="72"/>
      <c r="K442" s="12"/>
      <c r="L442" s="1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</row>
    <row r="443" spans="1:45" x14ac:dyDescent="0.25">
      <c r="A443" s="288"/>
      <c r="B443" s="43" t="s">
        <v>289</v>
      </c>
      <c r="C443" s="43"/>
      <c r="D443" s="43"/>
      <c r="E443" s="43"/>
      <c r="F443" s="43"/>
      <c r="G443" s="43"/>
      <c r="H443" s="43"/>
      <c r="I443" s="43"/>
      <c r="J443" s="121"/>
      <c r="K443" s="43" t="s">
        <v>289</v>
      </c>
      <c r="L443" s="43"/>
      <c r="M443" s="43"/>
      <c r="N443" s="43"/>
      <c r="O443" s="8"/>
      <c r="P443" s="8"/>
      <c r="Q443" s="8"/>
      <c r="R443" s="8"/>
      <c r="S443" s="8"/>
      <c r="T443" s="43" t="s">
        <v>289</v>
      </c>
      <c r="U443" s="8"/>
      <c r="V443" s="8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</row>
    <row r="444" spans="1:45" x14ac:dyDescent="0.25">
      <c r="A444" s="288"/>
      <c r="B444" s="9"/>
      <c r="C444" s="10">
        <v>1952</v>
      </c>
      <c r="D444" s="10">
        <v>1953</v>
      </c>
      <c r="E444" s="10">
        <v>1954</v>
      </c>
      <c r="F444" s="10">
        <v>1955</v>
      </c>
      <c r="G444" s="10">
        <v>1956</v>
      </c>
      <c r="H444" s="10">
        <v>1957</v>
      </c>
      <c r="I444" s="10">
        <v>1958</v>
      </c>
      <c r="J444" s="156"/>
      <c r="K444" s="9"/>
      <c r="L444" s="10">
        <v>1958</v>
      </c>
      <c r="M444" s="10">
        <v>1959</v>
      </c>
      <c r="N444" s="10">
        <v>1960</v>
      </c>
      <c r="O444" s="10">
        <v>1961</v>
      </c>
      <c r="P444" s="10">
        <v>1962</v>
      </c>
      <c r="Q444" s="10">
        <v>1963</v>
      </c>
      <c r="R444" s="10">
        <v>1964</v>
      </c>
      <c r="S444" s="21"/>
      <c r="T444" s="10"/>
      <c r="U444" s="10">
        <v>1964</v>
      </c>
      <c r="V444" s="10">
        <v>1965</v>
      </c>
      <c r="W444" s="10">
        <v>1966</v>
      </c>
      <c r="X444" s="10">
        <v>1967</v>
      </c>
      <c r="Y444" s="10">
        <v>1968</v>
      </c>
      <c r="Z444" s="10">
        <v>1969</v>
      </c>
      <c r="AA444" s="10">
        <v>1970</v>
      </c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</row>
    <row r="445" spans="1:45" x14ac:dyDescent="0.25">
      <c r="A445" s="288"/>
      <c r="B445" s="36" t="s">
        <v>93</v>
      </c>
      <c r="C445" s="13">
        <f>'Cuadro Gral'!AI445</f>
        <v>19.344842850818946</v>
      </c>
      <c r="D445" s="13">
        <f>'Cuadro Gral'!AJ445</f>
        <v>22.212514835816961</v>
      </c>
      <c r="E445" s="13">
        <f>'Cuadro Gral'!AK445</f>
        <v>22.673663709153864</v>
      </c>
      <c r="F445" s="13">
        <f>'Cuadro Gral'!AL445</f>
        <v>19.36082084994392</v>
      </c>
      <c r="G445" s="13">
        <f>'Cuadro Gral'!AM445</f>
        <v>18.816556548775747</v>
      </c>
      <c r="H445" s="13">
        <f>'Cuadro Gral'!AN445</f>
        <v>18.779080588125815</v>
      </c>
      <c r="I445" s="13">
        <f>'Cuadro Gral'!AO445</f>
        <v>20.173241891655312</v>
      </c>
      <c r="J445" s="94"/>
      <c r="K445" s="36" t="s">
        <v>93</v>
      </c>
      <c r="L445" s="13">
        <f>'Cuadro Gral'!AO445</f>
        <v>20.173241891655312</v>
      </c>
      <c r="M445" s="13">
        <f>'Cuadro Gral'!AP445</f>
        <v>22.127269627482736</v>
      </c>
      <c r="N445" s="13">
        <f>'Cuadro Gral'!AQ445</f>
        <v>24.760962536708767</v>
      </c>
      <c r="O445" s="13">
        <f>'Cuadro Gral'!AR445</f>
        <v>26.538941097693318</v>
      </c>
      <c r="P445" s="13">
        <f>'Cuadro Gral'!AS445</f>
        <v>28.60141020767637</v>
      </c>
      <c r="Q445" s="13">
        <f>'Cuadro Gral'!AT445</f>
        <v>29.308205739786104</v>
      </c>
      <c r="R445" s="13">
        <f>'Cuadro Gral'!AU445</f>
        <v>30.548959067376508</v>
      </c>
      <c r="S445" s="138"/>
      <c r="T445" s="36" t="s">
        <v>93</v>
      </c>
      <c r="U445" s="13">
        <f>'Cuadro Gral'!AU445</f>
        <v>30.548959067376508</v>
      </c>
      <c r="V445" s="13">
        <f>'Cuadro Gral'!AV445</f>
        <v>32.99491436691347</v>
      </c>
      <c r="W445" s="13">
        <f>'Cuadro Gral'!AW445</f>
        <v>35.056326464689967</v>
      </c>
      <c r="X445" s="13">
        <f>'Cuadro Gral'!AX445</f>
        <v>37.239289285439582</v>
      </c>
      <c r="Y445" s="13">
        <f>'Cuadro Gral'!AY445</f>
        <v>38.494350549383363</v>
      </c>
      <c r="Z445" s="13">
        <f>'Cuadro Gral'!AZ445</f>
        <v>41.920984625285321</v>
      </c>
      <c r="AA445" s="13">
        <f>'Cuadro Gral'!BA445</f>
        <v>43.644384424938103</v>
      </c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</row>
    <row r="446" spans="1:45" x14ac:dyDescent="0.25">
      <c r="A446" s="288"/>
      <c r="B446" s="14" t="s">
        <v>20</v>
      </c>
      <c r="C446" s="13">
        <f>'Cuadro Gral'!AI446</f>
        <v>3.8086337776466155</v>
      </c>
      <c r="D446" s="13">
        <f>'Cuadro Gral'!AJ446</f>
        <v>4.5991032572860346</v>
      </c>
      <c r="E446" s="13">
        <f>'Cuadro Gral'!AK446</f>
        <v>4.5647587102358802</v>
      </c>
      <c r="F446" s="13">
        <f>'Cuadro Gral'!AL446</f>
        <v>2.4929763583667395</v>
      </c>
      <c r="G446" s="13">
        <f>'Cuadro Gral'!AM446</f>
        <v>2.2415468324912551</v>
      </c>
      <c r="H446" s="13">
        <f>'Cuadro Gral'!AN446</f>
        <v>2.1733245351335801</v>
      </c>
      <c r="I446" s="13">
        <f>'Cuadro Gral'!AO446</f>
        <v>3.2981419883236796</v>
      </c>
      <c r="J446" s="94"/>
      <c r="K446" s="14" t="s">
        <v>20</v>
      </c>
      <c r="L446" s="13">
        <f>'Cuadro Gral'!AO446</f>
        <v>3.2981419883236796</v>
      </c>
      <c r="M446" s="13">
        <f>'Cuadro Gral'!AP446</f>
        <v>3.0737646691103344</v>
      </c>
      <c r="N446" s="13">
        <f>'Cuadro Gral'!AQ446</f>
        <v>3.140830165995629</v>
      </c>
      <c r="O446" s="13">
        <f>'Cuadro Gral'!AR446</f>
        <v>3.8825648248631923</v>
      </c>
      <c r="P446" s="13">
        <f>'Cuadro Gral'!AS446</f>
        <v>4.2980817106665024</v>
      </c>
      <c r="Q446" s="13">
        <f>'Cuadro Gral'!AT446</f>
        <v>3.8797414788028006</v>
      </c>
      <c r="R446" s="13">
        <f>'Cuadro Gral'!AU446</f>
        <v>3.2655671463660023</v>
      </c>
      <c r="S446" s="138"/>
      <c r="T446" s="14" t="s">
        <v>20</v>
      </c>
      <c r="U446" s="13">
        <f>'Cuadro Gral'!AU446</f>
        <v>3.2655671463660023</v>
      </c>
      <c r="V446" s="13">
        <f>'Cuadro Gral'!AV446</f>
        <v>3.8314262209258843</v>
      </c>
      <c r="W446" s="13">
        <f>'Cuadro Gral'!AW446</f>
        <v>4.377582470827333</v>
      </c>
      <c r="X446" s="13">
        <f>'Cuadro Gral'!AX446</f>
        <v>3.8110914545035</v>
      </c>
      <c r="Y446" s="13">
        <f>'Cuadro Gral'!AY446</f>
        <v>3.6847867770064857</v>
      </c>
      <c r="Z446" s="13">
        <f>'Cuadro Gral'!AZ446</f>
        <v>4.6104033223059053</v>
      </c>
      <c r="AA446" s="13">
        <f>'Cuadro Gral'!BA446</f>
        <v>4.3538149898717089</v>
      </c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</row>
    <row r="447" spans="1:45" x14ac:dyDescent="0.25">
      <c r="A447" s="288"/>
      <c r="B447" s="31" t="s">
        <v>21</v>
      </c>
      <c r="C447" s="13">
        <f>'Cuadro Gral'!AI447</f>
        <v>7.3926516157591857</v>
      </c>
      <c r="D447" s="13">
        <f>'Cuadro Gral'!AJ447</f>
        <v>9.0449030726625335</v>
      </c>
      <c r="E447" s="13">
        <f>'Cuadro Gral'!AK447</f>
        <v>9.6299502272235458</v>
      </c>
      <c r="F447" s="13">
        <f>'Cuadro Gral'!AL447</f>
        <v>8.2040576105182499</v>
      </c>
      <c r="G447" s="13">
        <f>'Cuadro Gral'!AM447</f>
        <v>7.5340069957248348</v>
      </c>
      <c r="H447" s="13">
        <f>'Cuadro Gral'!AN447</f>
        <v>7.5224607887924471</v>
      </c>
      <c r="I447" s="13">
        <f>'Cuadro Gral'!AO447</f>
        <v>7.8735242850727287</v>
      </c>
      <c r="J447" s="94"/>
      <c r="K447" s="31" t="s">
        <v>21</v>
      </c>
      <c r="L447" s="13">
        <f>'Cuadro Gral'!AO447</f>
        <v>7.8735242850727287</v>
      </c>
      <c r="M447" s="13">
        <f>'Cuadro Gral'!AP447</f>
        <v>8.5777001108174922</v>
      </c>
      <c r="N447" s="13">
        <f>'Cuadro Gral'!AQ447</f>
        <v>10.467555399710712</v>
      </c>
      <c r="O447" s="13">
        <f>'Cuadro Gral'!AR447</f>
        <v>11.019649495485927</v>
      </c>
      <c r="P447" s="13">
        <f>'Cuadro Gral'!AS447</f>
        <v>11.62537945508376</v>
      </c>
      <c r="Q447" s="13">
        <f>'Cuadro Gral'!AT447</f>
        <v>11.325690543971685</v>
      </c>
      <c r="R447" s="13">
        <f>'Cuadro Gral'!AU447</f>
        <v>11.67775284011063</v>
      </c>
      <c r="S447" s="138"/>
      <c r="T447" s="31" t="s">
        <v>21</v>
      </c>
      <c r="U447" s="13">
        <f>'Cuadro Gral'!AU447</f>
        <v>11.67775284011063</v>
      </c>
      <c r="V447" s="13">
        <f>'Cuadro Gral'!AV447</f>
        <v>12.243661655822303</v>
      </c>
      <c r="W447" s="13">
        <f>'Cuadro Gral'!AW447</f>
        <v>11.900900415887158</v>
      </c>
      <c r="X447" s="13">
        <f>'Cuadro Gral'!AX447</f>
        <v>12.835012691331436</v>
      </c>
      <c r="Y447" s="13">
        <f>'Cuadro Gral'!AY447</f>
        <v>12.931489643137015</v>
      </c>
      <c r="Z447" s="13">
        <f>'Cuadro Gral'!AZ447</f>
        <v>13.052418827740853</v>
      </c>
      <c r="AA447" s="13">
        <f>'Cuadro Gral'!BA447</f>
        <v>12.923700202565833</v>
      </c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</row>
    <row r="448" spans="1:45" x14ac:dyDescent="0.25">
      <c r="A448" s="288"/>
      <c r="B448" s="31" t="s">
        <v>22</v>
      </c>
      <c r="C448" s="13">
        <f>'Cuadro Gral'!AI448</f>
        <v>8.1435574574131468</v>
      </c>
      <c r="D448" s="13">
        <f>'Cuadro Gral'!AJ448</f>
        <v>8.5685085058683903</v>
      </c>
      <c r="E448" s="13">
        <f>'Cuadro Gral'!AK448</f>
        <v>8.478954771694438</v>
      </c>
      <c r="F448" s="13">
        <f>'Cuadro Gral'!AL448</f>
        <v>8.6637868810589325</v>
      </c>
      <c r="G448" s="13">
        <f>'Cuadro Gral'!AM448</f>
        <v>9.0410027205596588</v>
      </c>
      <c r="H448" s="13">
        <f>'Cuadro Gral'!AN448</f>
        <v>9.0832952641997871</v>
      </c>
      <c r="I448" s="13">
        <f>'Cuadro Gral'!AO448</f>
        <v>9.0015756182589044</v>
      </c>
      <c r="J448" s="94"/>
      <c r="K448" s="31" t="s">
        <v>22</v>
      </c>
      <c r="L448" s="13">
        <f>'Cuadro Gral'!AO448</f>
        <v>9.0015756182589044</v>
      </c>
      <c r="M448" s="13">
        <f>'Cuadro Gral'!AP448</f>
        <v>10.475804847554912</v>
      </c>
      <c r="N448" s="13">
        <f>'Cuadro Gral'!AQ448</f>
        <v>11.152576971002423</v>
      </c>
      <c r="O448" s="13">
        <f>'Cuadro Gral'!AR448</f>
        <v>11.636726777344201</v>
      </c>
      <c r="P448" s="13">
        <f>'Cuadro Gral'!AS448</f>
        <v>12.677949041926107</v>
      </c>
      <c r="Q448" s="13">
        <f>'Cuadro Gral'!AT448</f>
        <v>14.102773717011619</v>
      </c>
      <c r="R448" s="13">
        <f>'Cuadro Gral'!AU448</f>
        <v>15.605639080899875</v>
      </c>
      <c r="S448" s="138"/>
      <c r="T448" s="31" t="s">
        <v>22</v>
      </c>
      <c r="U448" s="13">
        <f>'Cuadro Gral'!AU448</f>
        <v>15.605639080899875</v>
      </c>
      <c r="V448" s="13">
        <f>'Cuadro Gral'!AV448</f>
        <v>16.919826490165281</v>
      </c>
      <c r="W448" s="13">
        <f>'Cuadro Gral'!AW448</f>
        <v>18.777843577975478</v>
      </c>
      <c r="X448" s="13">
        <f>'Cuadro Gral'!AX448</f>
        <v>20.593185139604646</v>
      </c>
      <c r="Y448" s="13">
        <f>'Cuadro Gral'!AY448</f>
        <v>21.878074129239867</v>
      </c>
      <c r="Z448" s="13">
        <f>'Cuadro Gral'!AZ448</f>
        <v>24.258162475238564</v>
      </c>
      <c r="AA448" s="13">
        <f>'Cuadro Gral'!BA448</f>
        <v>26.366869232500562</v>
      </c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</row>
    <row r="449" spans="1:45" x14ac:dyDescent="0.25">
      <c r="A449" s="288"/>
      <c r="B449" s="258" t="s">
        <v>92</v>
      </c>
      <c r="C449" s="13">
        <f>'Cuadro Gral'!AI449</f>
        <v>3.0987162461266049</v>
      </c>
      <c r="D449" s="13">
        <f>'Cuadro Gral'!AJ449</f>
        <v>3.8655545298694451</v>
      </c>
      <c r="E449" s="13">
        <f>'Cuadro Gral'!AK449</f>
        <v>3.9480090889417876</v>
      </c>
      <c r="F449" s="13">
        <f>'Cuadro Gral'!AL449</f>
        <v>3.2658545523191895</v>
      </c>
      <c r="G449" s="13">
        <f>'Cuadro Gral'!AM449</f>
        <v>2.6214535561601244</v>
      </c>
      <c r="H449" s="13">
        <f>'Cuadro Gral'!AN449</f>
        <v>2.8391113818249494</v>
      </c>
      <c r="I449" s="13">
        <f>'Cuadro Gral'!AO449</f>
        <v>3.4244959163323867</v>
      </c>
      <c r="J449" s="94"/>
      <c r="K449" s="289" t="s">
        <v>92</v>
      </c>
      <c r="L449" s="13">
        <f>'Cuadro Gral'!AO449</f>
        <v>3.4244959163323867</v>
      </c>
      <c r="M449" s="13">
        <f>'Cuadro Gral'!AP449</f>
        <v>2.9458983320546697</v>
      </c>
      <c r="N449" s="13">
        <f>'Cuadro Gral'!AQ449</f>
        <v>3.3887904422584421</v>
      </c>
      <c r="O449" s="13">
        <f>'Cuadro Gral'!AR449</f>
        <v>3.1084762982290055</v>
      </c>
      <c r="P449" s="13">
        <f>'Cuadro Gral'!AS449</f>
        <v>2.9762127839555412</v>
      </c>
      <c r="Q449" s="13">
        <f>'Cuadro Gral'!AT449</f>
        <v>4.1461491113333846</v>
      </c>
      <c r="R449" s="13">
        <f>'Cuadro Gral'!AU449</f>
        <v>4.9967209909531931</v>
      </c>
      <c r="S449" s="138"/>
      <c r="T449" s="258" t="s">
        <v>92</v>
      </c>
      <c r="U449" s="13">
        <f>'Cuadro Gral'!AU449</f>
        <v>4.9967209909531931</v>
      </c>
      <c r="V449" s="13">
        <f>'Cuadro Gral'!AV449</f>
        <v>7.9784608481041062</v>
      </c>
      <c r="W449" s="13">
        <f>'Cuadro Gral'!AW449</f>
        <v>9.0650614409346026</v>
      </c>
      <c r="X449" s="13">
        <f>'Cuadro Gral'!AX449</f>
        <v>9.2294438889316215</v>
      </c>
      <c r="Y449" s="13">
        <f>'Cuadro Gral'!AY449</f>
        <v>9.708551706506455</v>
      </c>
      <c r="Z449" s="13">
        <f>'Cuadro Gral'!AZ449</f>
        <v>10.519210851793382</v>
      </c>
      <c r="AA449" s="13">
        <f>'Cuadro Gral'!BA449</f>
        <v>10.473778978167905</v>
      </c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</row>
    <row r="450" spans="1:45" x14ac:dyDescent="0.25">
      <c r="A450" s="288"/>
      <c r="B450" s="14" t="s">
        <v>20</v>
      </c>
      <c r="C450" s="13">
        <f>'Cuadro Gral'!AI450</f>
        <v>2.5232403718459495</v>
      </c>
      <c r="D450" s="13">
        <f>'Cuadro Gral'!AJ450</f>
        <v>2.9028748516418306</v>
      </c>
      <c r="E450" s="13">
        <f>'Cuadro Gral'!AK450</f>
        <v>3.1567842458342348</v>
      </c>
      <c r="F450" s="13">
        <f>'Cuadro Gral'!AL450</f>
        <v>2.0188111445482102</v>
      </c>
      <c r="G450" s="13">
        <f>'Cuadro Gral'!AM450</f>
        <v>1.2300816167897397</v>
      </c>
      <c r="H450" s="13">
        <f>'Cuadro Gral'!AN450</f>
        <v>1.3129621169822174</v>
      </c>
      <c r="I450" s="13">
        <f>'Cuadro Gral'!AO450</f>
        <v>1.8138639183418712</v>
      </c>
      <c r="J450" s="94"/>
      <c r="K450" s="14" t="s">
        <v>20</v>
      </c>
      <c r="L450" s="13">
        <f>'Cuadro Gral'!AO450</f>
        <v>1.8138639183418712</v>
      </c>
      <c r="M450" s="13">
        <f>'Cuadro Gral'!AP450</f>
        <v>1.0506350694740432</v>
      </c>
      <c r="N450" s="13">
        <f>'Cuadro Gral'!AQ450</f>
        <v>1.0726160435308041</v>
      </c>
      <c r="O450" s="13">
        <f>'Cuadro Gral'!AR450</f>
        <v>0.74580341268558503</v>
      </c>
      <c r="P450" s="13">
        <f>'Cuadro Gral'!AS450</f>
        <v>0.20505297648047713</v>
      </c>
      <c r="Q450" s="13">
        <f>'Cuadro Gral'!AT450</f>
        <v>0.86943140724782642</v>
      </c>
      <c r="R450" s="13">
        <f>'Cuadro Gral'!AU450</f>
        <v>0.7995894110410956</v>
      </c>
      <c r="S450" s="138"/>
      <c r="T450" s="14" t="s">
        <v>20</v>
      </c>
      <c r="U450" s="13">
        <f>'Cuadro Gral'!AU450</f>
        <v>0.7995894110410956</v>
      </c>
      <c r="V450" s="13">
        <f>'Cuadro Gral'!AV450</f>
        <v>2.9747214120110685</v>
      </c>
      <c r="W450" s="13">
        <f>'Cuadro Gral'!AW450</f>
        <v>3.3960753172990215</v>
      </c>
      <c r="X450" s="13">
        <f>'Cuadro Gral'!AX450</f>
        <v>2.6711791400661489</v>
      </c>
      <c r="Y450" s="13">
        <f>'Cuadro Gral'!AY450</f>
        <v>3.0567612780596791</v>
      </c>
      <c r="Z450" s="13">
        <f>'Cuadro Gral'!AZ450</f>
        <v>4.1574073143018033</v>
      </c>
      <c r="AA450" s="13">
        <f>'Cuadro Gral'!BA450</f>
        <v>3.858428989421562</v>
      </c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</row>
    <row r="451" spans="1:45" x14ac:dyDescent="0.25">
      <c r="A451" s="288"/>
      <c r="B451" s="31" t="s">
        <v>21</v>
      </c>
      <c r="C451" s="13">
        <f>'Cuadro Gral'!AI451</f>
        <v>0.2278950043447609</v>
      </c>
      <c r="D451" s="13">
        <f>'Cuadro Gral'!AJ451</f>
        <v>0.4384808123433997</v>
      </c>
      <c r="E451" s="13">
        <f>'Cuadro Gral'!AK451</f>
        <v>0.36923826011685784</v>
      </c>
      <c r="F451" s="13">
        <f>'Cuadro Gral'!AL451</f>
        <v>0.50081618602378597</v>
      </c>
      <c r="G451" s="13">
        <f>'Cuadro Gral'!AM451</f>
        <v>0.53536727555382824</v>
      </c>
      <c r="H451" s="13">
        <f>'Cuadro Gral'!AN451</f>
        <v>0.58372671437998069</v>
      </c>
      <c r="I451" s="13">
        <f>'Cuadro Gral'!AO451</f>
        <v>0.42625421496913463</v>
      </c>
      <c r="J451" s="94"/>
      <c r="K451" s="31" t="s">
        <v>21</v>
      </c>
      <c r="L451" s="13">
        <f>'Cuadro Gral'!AO451</f>
        <v>0.42625421496913463</v>
      </c>
      <c r="M451" s="13">
        <f>'Cuadro Gral'!AP451</f>
        <v>0.24081493478816809</v>
      </c>
      <c r="N451" s="13">
        <f>'Cuadro Gral'!AQ451</f>
        <v>0.47713568311177623</v>
      </c>
      <c r="O451" s="13">
        <f>'Cuadro Gral'!AR451</f>
        <v>0.38386940358816873</v>
      </c>
      <c r="P451" s="13">
        <f>'Cuadro Gral'!AS451</f>
        <v>0.42991524833896377</v>
      </c>
      <c r="Q451" s="13">
        <f>'Cuadro Gral'!AT451</f>
        <v>0.19283296145264292</v>
      </c>
      <c r="R451" s="13">
        <f>'Cuadro Gral'!AU451</f>
        <v>0.23543692286385798</v>
      </c>
      <c r="S451" s="138"/>
      <c r="T451" s="31" t="s">
        <v>21</v>
      </c>
      <c r="U451" s="13">
        <f>'Cuadro Gral'!AU451</f>
        <v>0.23543692286385798</v>
      </c>
      <c r="V451" s="13">
        <f>'Cuadro Gral'!AV451</f>
        <v>0.84473861341709666</v>
      </c>
      <c r="W451" s="13">
        <f>'Cuadro Gral'!AW451</f>
        <v>0.75640318173865062</v>
      </c>
      <c r="X451" s="13">
        <f>'Cuadro Gral'!AX451</f>
        <v>1.1417583262825937</v>
      </c>
      <c r="Y451" s="13">
        <f>'Cuadro Gral'!AY451</f>
        <v>1.023737140761078</v>
      </c>
      <c r="Z451" s="13">
        <f>'Cuadro Gral'!AZ451</f>
        <v>0.41026053555088537</v>
      </c>
      <c r="AA451" s="13">
        <f>'Cuadro Gral'!BA451</f>
        <v>0.52419536349313534</v>
      </c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</row>
    <row r="452" spans="1:45" x14ac:dyDescent="0.25">
      <c r="A452" s="288"/>
      <c r="B452" s="31" t="s">
        <v>22</v>
      </c>
      <c r="C452" s="13">
        <f>'Cuadro Gral'!AI452</f>
        <v>0.34758086993589427</v>
      </c>
      <c r="D452" s="13">
        <f>'Cuadro Gral'!AJ452</f>
        <v>0.52419886588421472</v>
      </c>
      <c r="E452" s="13">
        <f>'Cuadro Gral'!AK452</f>
        <v>0.42198658299069469</v>
      </c>
      <c r="F452" s="13">
        <f>'Cuadro Gral'!AL452</f>
        <v>0.74622722174719336</v>
      </c>
      <c r="G452" s="13">
        <f>'Cuadro Gral'!AM452</f>
        <v>0.8560046638165566</v>
      </c>
      <c r="H452" s="13">
        <f>'Cuadro Gral'!AN452</f>
        <v>0.94242255046275147</v>
      </c>
      <c r="I452" s="13">
        <f>'Cuadro Gral'!AO452</f>
        <v>1.1843777830213813</v>
      </c>
      <c r="J452" s="94"/>
      <c r="K452" s="31" t="s">
        <v>22</v>
      </c>
      <c r="L452" s="13">
        <f>'Cuadro Gral'!AO452</f>
        <v>1.1843777830213813</v>
      </c>
      <c r="M452" s="13">
        <f>'Cuadro Gral'!AP452</f>
        <v>1.6544483277924589</v>
      </c>
      <c r="N452" s="13">
        <f>'Cuadro Gral'!AQ452</f>
        <v>1.8390387156158619</v>
      </c>
      <c r="O452" s="13">
        <f>'Cuadro Gral'!AR452</f>
        <v>1.9788034819552518</v>
      </c>
      <c r="P452" s="13">
        <f>'Cuadro Gral'!AS452</f>
        <v>2.3412445591361006</v>
      </c>
      <c r="Q452" s="13">
        <f>'Cuadro Gral'!AT452</f>
        <v>3.083884742632915</v>
      </c>
      <c r="R452" s="13">
        <f>'Cuadro Gral'!AU452</f>
        <v>3.9616946570482403</v>
      </c>
      <c r="S452" s="138"/>
      <c r="T452" s="31" t="s">
        <v>22</v>
      </c>
      <c r="U452" s="13">
        <f>'Cuadro Gral'!AU452</f>
        <v>3.9616946570482403</v>
      </c>
      <c r="V452" s="13">
        <f>'Cuadro Gral'!AV452</f>
        <v>4.1590008226759405</v>
      </c>
      <c r="W452" s="13">
        <f>'Cuadro Gral'!AW452</f>
        <v>4.9125829418969298</v>
      </c>
      <c r="X452" s="13">
        <f>'Cuadro Gral'!AX452</f>
        <v>5.416506422582879</v>
      </c>
      <c r="Y452" s="13">
        <f>'Cuadro Gral'!AY452</f>
        <v>5.6280532876856988</v>
      </c>
      <c r="Z452" s="13">
        <f>'Cuadro Gral'!AZ452</f>
        <v>5.9515430019406939</v>
      </c>
      <c r="AA452" s="13">
        <f>'Cuadro Gral'!BA452</f>
        <v>6.0911546252532078</v>
      </c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</row>
    <row r="453" spans="1:45" x14ac:dyDescent="0.25">
      <c r="A453" s="288"/>
      <c r="B453" s="258" t="s">
        <v>100</v>
      </c>
      <c r="C453" s="13">
        <f>'Cuadro Gral'!AI453</f>
        <v>16.246126604692343</v>
      </c>
      <c r="D453" s="13">
        <f>'Cuadro Gral'!AJ453</f>
        <v>18.346960305947512</v>
      </c>
      <c r="E453" s="13">
        <f>'Cuadro Gral'!AK453</f>
        <v>18.725654620212076</v>
      </c>
      <c r="F453" s="13">
        <f>'Cuadro Gral'!AL453</f>
        <v>16.094966297624733</v>
      </c>
      <c r="G453" s="13">
        <f>'Cuadro Gral'!AM453</f>
        <v>16.195102992615624</v>
      </c>
      <c r="H453" s="13">
        <f>'Cuadro Gral'!AN453</f>
        <v>15.939969206300864</v>
      </c>
      <c r="I453" s="13">
        <f>'Cuadro Gral'!AO453</f>
        <v>16.748745975322926</v>
      </c>
      <c r="J453" s="94"/>
      <c r="K453" s="289" t="s">
        <v>100</v>
      </c>
      <c r="L453" s="13">
        <f>'Cuadro Gral'!AO453</f>
        <v>16.748745975322926</v>
      </c>
      <c r="M453" s="13">
        <f>'Cuadro Gral'!AP453</f>
        <v>19.181371295428068</v>
      </c>
      <c r="N453" s="13">
        <f>'Cuadro Gral'!AQ453</f>
        <v>21.372172094450324</v>
      </c>
      <c r="O453" s="13">
        <f>'Cuadro Gral'!AR453</f>
        <v>23.430464799464314</v>
      </c>
      <c r="P453" s="13">
        <f>'Cuadro Gral'!AS453</f>
        <v>25.625197423720831</v>
      </c>
      <c r="Q453" s="13">
        <f>'Cuadro Gral'!AT453</f>
        <v>25.162056628452724</v>
      </c>
      <c r="R453" s="13">
        <f>'Cuadro Gral'!AU453</f>
        <v>25.552238076423311</v>
      </c>
      <c r="S453" s="138"/>
      <c r="T453" s="258" t="s">
        <v>100</v>
      </c>
      <c r="U453" s="13">
        <f>'Cuadro Gral'!AU453</f>
        <v>25.552238076423311</v>
      </c>
      <c r="V453" s="13">
        <f>'Cuadro Gral'!AV453</f>
        <v>25.01645351880936</v>
      </c>
      <c r="W453" s="13">
        <f>'Cuadro Gral'!AW453</f>
        <v>25.991265023755368</v>
      </c>
      <c r="X453" s="13">
        <f>'Cuadro Gral'!AX453</f>
        <v>28.009845396507959</v>
      </c>
      <c r="Y453" s="13">
        <f>'Cuadro Gral'!AY453</f>
        <v>28.785798842876915</v>
      </c>
      <c r="Z453" s="13">
        <f>'Cuadro Gral'!AZ453</f>
        <v>31.401773773491943</v>
      </c>
      <c r="AA453" s="13">
        <f>'Cuadro Gral'!BA453</f>
        <v>33.170605446770203</v>
      </c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</row>
    <row r="454" spans="1:45" x14ac:dyDescent="0.25">
      <c r="A454" s="288"/>
      <c r="B454" s="14" t="s">
        <v>20</v>
      </c>
      <c r="C454" s="13">
        <f>'Cuadro Gral'!AI454</f>
        <v>1.2853934058006655</v>
      </c>
      <c r="D454" s="13">
        <f>'Cuadro Gral'!AJ454</f>
        <v>1.6962284056442043</v>
      </c>
      <c r="E454" s="13">
        <f>'Cuadro Gral'!AK454</f>
        <v>1.4079744644016445</v>
      </c>
      <c r="F454" s="13">
        <f>'Cuadro Gral'!AL454</f>
        <v>0.47416521381852911</v>
      </c>
      <c r="G454" s="13">
        <f>'Cuadro Gral'!AM454</f>
        <v>1.0114652157015158</v>
      </c>
      <c r="H454" s="13">
        <f>'Cuadro Gral'!AN454</f>
        <v>0.86036241815136294</v>
      </c>
      <c r="I454" s="13">
        <f>'Cuadro Gral'!AO454</f>
        <v>1.4842780699818081</v>
      </c>
      <c r="J454" s="94"/>
      <c r="K454" s="14" t="s">
        <v>20</v>
      </c>
      <c r="L454" s="13">
        <f>'Cuadro Gral'!AO454</f>
        <v>1.4842780699818081</v>
      </c>
      <c r="M454" s="13">
        <f>'Cuadro Gral'!AP454</f>
        <v>2.0231295996362912</v>
      </c>
      <c r="N454" s="13">
        <f>'Cuadro Gral'!AQ454</f>
        <v>2.0682141224648252</v>
      </c>
      <c r="O454" s="13">
        <f>'Cuadro Gral'!AR454</f>
        <v>3.1367614121776075</v>
      </c>
      <c r="P454" s="13">
        <f>'Cuadro Gral'!AS454</f>
        <v>4.0930287341860252</v>
      </c>
      <c r="Q454" s="13">
        <f>'Cuadro Gral'!AT454</f>
        <v>3.010310071554974</v>
      </c>
      <c r="R454" s="13">
        <f>'Cuadro Gral'!AU454</f>
        <v>2.4659777353249068</v>
      </c>
      <c r="S454" s="138"/>
      <c r="T454" s="14" t="s">
        <v>20</v>
      </c>
      <c r="U454" s="13">
        <f>'Cuadro Gral'!AU454</f>
        <v>2.4659777353249068</v>
      </c>
      <c r="V454" s="13">
        <f>'Cuadro Gral'!AV454</f>
        <v>0.85670480891481571</v>
      </c>
      <c r="W454" s="13">
        <f>'Cuadro Gral'!AW454</f>
        <v>0.9815071535283113</v>
      </c>
      <c r="X454" s="13">
        <f>'Cuadro Gral'!AX454</f>
        <v>1.1399123144373511</v>
      </c>
      <c r="Y454" s="13">
        <f>'Cuadro Gral'!AY454</f>
        <v>0.62802549894680681</v>
      </c>
      <c r="Z454" s="13">
        <f>'Cuadro Gral'!AZ454</f>
        <v>0.45299600800410261</v>
      </c>
      <c r="AA454" s="13">
        <f>'Cuadro Gral'!BA454</f>
        <v>0.49538600045014625</v>
      </c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</row>
    <row r="455" spans="1:45" x14ac:dyDescent="0.25">
      <c r="A455" s="288"/>
      <c r="B455" s="31" t="s">
        <v>21</v>
      </c>
      <c r="C455" s="13">
        <f>'Cuadro Gral'!AI455</f>
        <v>7.1647566114144245</v>
      </c>
      <c r="D455" s="13">
        <f>'Cuadro Gral'!AJ455</f>
        <v>8.6064222603191354</v>
      </c>
      <c r="E455" s="13">
        <f>'Cuadro Gral'!AK455</f>
        <v>9.2607119671066869</v>
      </c>
      <c r="F455" s="13">
        <f>'Cuadro Gral'!AL455</f>
        <v>7.7032414244944638</v>
      </c>
      <c r="G455" s="13">
        <f>'Cuadro Gral'!AM455</f>
        <v>6.9986397201710071</v>
      </c>
      <c r="H455" s="13">
        <f>'Cuadro Gral'!AN455</f>
        <v>6.9387340744124675</v>
      </c>
      <c r="I455" s="13">
        <f>'Cuadro Gral'!AO455</f>
        <v>7.4472700701035954</v>
      </c>
      <c r="J455" s="94"/>
      <c r="K455" s="31" t="s">
        <v>21</v>
      </c>
      <c r="L455" s="13">
        <f>'Cuadro Gral'!AO455</f>
        <v>7.4472700701035954</v>
      </c>
      <c r="M455" s="13">
        <f>'Cuadro Gral'!AP455</f>
        <v>8.3368851760293232</v>
      </c>
      <c r="N455" s="13">
        <f>'Cuadro Gral'!AQ455</f>
        <v>9.9904197165989359</v>
      </c>
      <c r="O455" s="13">
        <f>'Cuadro Gral'!AR455</f>
        <v>10.635780091897757</v>
      </c>
      <c r="P455" s="13">
        <f>'Cuadro Gral'!AS455</f>
        <v>11.195464206744797</v>
      </c>
      <c r="Q455" s="13">
        <f>'Cuadro Gral'!AT455</f>
        <v>11.132857582519042</v>
      </c>
      <c r="R455" s="13">
        <f>'Cuadro Gral'!AU455</f>
        <v>11.442315917246773</v>
      </c>
      <c r="S455" s="138"/>
      <c r="T455" s="31" t="s">
        <v>21</v>
      </c>
      <c r="U455" s="13">
        <f>'Cuadro Gral'!AU455</f>
        <v>11.442315917246773</v>
      </c>
      <c r="V455" s="13">
        <f>'Cuadro Gral'!AV455</f>
        <v>11.398923042405205</v>
      </c>
      <c r="W455" s="13">
        <f>'Cuadro Gral'!AW455</f>
        <v>11.144497234148508</v>
      </c>
      <c r="X455" s="13">
        <f>'Cuadro Gral'!AX455</f>
        <v>11.693254365048842</v>
      </c>
      <c r="Y455" s="13">
        <f>'Cuadro Gral'!AY455</f>
        <v>11.907752502375937</v>
      </c>
      <c r="Z455" s="13">
        <f>'Cuadro Gral'!AZ455</f>
        <v>12.642158292189967</v>
      </c>
      <c r="AA455" s="13">
        <f>'Cuadro Gral'!BA455</f>
        <v>12.3995048390727</v>
      </c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</row>
    <row r="456" spans="1:45" x14ac:dyDescent="0.25">
      <c r="A456" s="151"/>
      <c r="B456" s="31" t="s">
        <v>22</v>
      </c>
      <c r="C456" s="13">
        <f>'Cuadro Gral'!AI456</f>
        <v>7.7959765874772522</v>
      </c>
      <c r="D456" s="13">
        <f>'Cuadro Gral'!AJ456</f>
        <v>8.0443096399841743</v>
      </c>
      <c r="E456" s="13">
        <f>'Cuadro Gral'!AK456</f>
        <v>8.0569681887037436</v>
      </c>
      <c r="F456" s="13">
        <f>'Cuadro Gral'!AL456</f>
        <v>7.9175596593117392</v>
      </c>
      <c r="G456" s="13">
        <f>'Cuadro Gral'!AM456</f>
        <v>8.1849980567431011</v>
      </c>
      <c r="H456" s="13">
        <f>'Cuadro Gral'!AN456</f>
        <v>8.1408727137370356</v>
      </c>
      <c r="I456" s="13">
        <f>'Cuadro Gral'!AO456</f>
        <v>7.8171978352375229</v>
      </c>
      <c r="J456" s="94"/>
      <c r="K456" s="31" t="s">
        <v>22</v>
      </c>
      <c r="L456" s="13">
        <f>'Cuadro Gral'!AO456</f>
        <v>7.8171978352375229</v>
      </c>
      <c r="M456" s="13">
        <f>'Cuadro Gral'!AP456</f>
        <v>8.8213565197624515</v>
      </c>
      <c r="N456" s="13">
        <f>'Cuadro Gral'!AQ456</f>
        <v>9.3135382553865611</v>
      </c>
      <c r="O456" s="13">
        <f>'Cuadro Gral'!AR456</f>
        <v>9.6579232953889491</v>
      </c>
      <c r="P456" s="13">
        <f>'Cuadro Gral'!AS456</f>
        <v>10.336704482790006</v>
      </c>
      <c r="Q456" s="13">
        <f>'Cuadro Gral'!AT456</f>
        <v>11.018888974378703</v>
      </c>
      <c r="R456" s="13">
        <f>'Cuadro Gral'!AU456</f>
        <v>11.643944423851634</v>
      </c>
      <c r="S456" s="138"/>
      <c r="T456" s="31" t="s">
        <v>22</v>
      </c>
      <c r="U456" s="13">
        <f>'Cuadro Gral'!AU456</f>
        <v>11.643944423851634</v>
      </c>
      <c r="V456" s="13">
        <f>'Cuadro Gral'!AV456</f>
        <v>12.760825667489343</v>
      </c>
      <c r="W456" s="13">
        <f>'Cuadro Gral'!AW456</f>
        <v>13.865260636078547</v>
      </c>
      <c r="X456" s="13">
        <f>'Cuadro Gral'!AX456</f>
        <v>15.176678717021769</v>
      </c>
      <c r="Y456" s="13">
        <f>'Cuadro Gral'!AY456</f>
        <v>16.250020841554168</v>
      </c>
      <c r="Z456" s="13">
        <f>'Cuadro Gral'!AZ456</f>
        <v>18.306619473297872</v>
      </c>
      <c r="AA456" s="13">
        <f>'Cuadro Gral'!BA456</f>
        <v>20.275714607247355</v>
      </c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</row>
    <row r="457" spans="1:45" x14ac:dyDescent="0.25">
      <c r="A457" s="288"/>
      <c r="B457" s="258" t="s">
        <v>96</v>
      </c>
      <c r="C457" s="13">
        <f>'Cuadro Gral'!AI457</f>
        <v>3.3216926532552917</v>
      </c>
      <c r="D457" s="13">
        <f>'Cuadro Gral'!AJ457</f>
        <v>3.8226955030990371</v>
      </c>
      <c r="E457" s="13">
        <f>'Cuadro Gral'!AK457</f>
        <v>2.9457909543388876</v>
      </c>
      <c r="F457" s="13">
        <f>'Cuadro Gral'!AL457</f>
        <v>2.4285698422040354</v>
      </c>
      <c r="G457" s="13">
        <f>'Cuadro Gral'!AM457</f>
        <v>2.4980567431014378</v>
      </c>
      <c r="H457" s="13">
        <f>'Cuadro Gral'!AN457</f>
        <v>2.7189821159670404</v>
      </c>
      <c r="I457" s="13">
        <f>'Cuadro Gral'!AO457</f>
        <v>2.934303569117882</v>
      </c>
      <c r="J457" s="94"/>
      <c r="K457" s="289" t="s">
        <v>96</v>
      </c>
      <c r="L457" s="13">
        <f>'Cuadro Gral'!AO457</f>
        <v>2.934303569117882</v>
      </c>
      <c r="M457" s="13">
        <f>'Cuadro Gral'!AP457</f>
        <v>3.1107038331486376</v>
      </c>
      <c r="N457" s="13">
        <f>'Cuadro Gral'!AQ457</f>
        <v>3.4313694795965008</v>
      </c>
      <c r="O457" s="13">
        <f>'Cuadro Gral'!AR457</f>
        <v>3.5258260407767437</v>
      </c>
      <c r="P457" s="13">
        <f>'Cuadro Gral'!AS457</f>
        <v>3.5640670089570134</v>
      </c>
      <c r="Q457" s="13">
        <f>'Cuadro Gral'!AT457</f>
        <v>3.977841040240055</v>
      </c>
      <c r="R457" s="13">
        <f>'Cuadro Gral'!AU457</f>
        <v>4.1124068741064193</v>
      </c>
      <c r="S457" s="138"/>
      <c r="T457" s="258" t="s">
        <v>96</v>
      </c>
      <c r="U457" s="13">
        <f>'Cuadro Gral'!AU457</f>
        <v>4.1124068741064193</v>
      </c>
      <c r="V457" s="13">
        <f>'Cuadro Gral'!AV457</f>
        <v>3.837409318674744</v>
      </c>
      <c r="W457" s="13">
        <f>'Cuadro Gral'!AW457</f>
        <v>3.7248146004656859</v>
      </c>
      <c r="X457" s="13">
        <f>'Cuadro Gral'!AX457</f>
        <v>3.8372432889777706</v>
      </c>
      <c r="Y457" s="13">
        <f>'Cuadro Gral'!AY457</f>
        <v>4.0196410806484772</v>
      </c>
      <c r="Z457" s="13">
        <f>'Cuadro Gral'!AZ457</f>
        <v>4.2290520769439617</v>
      </c>
      <c r="AA457" s="13">
        <f>'Cuadro Gral'!BA457</f>
        <v>3.928651811838848</v>
      </c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</row>
    <row r="458" spans="1:45" x14ac:dyDescent="0.25">
      <c r="A458" s="288"/>
      <c r="B458" s="14" t="s">
        <v>20</v>
      </c>
      <c r="C458" s="13">
        <f>'Cuadro Gral'!AI458</f>
        <v>1.2853934058006655</v>
      </c>
      <c r="D458" s="13">
        <f>'Cuadro Gral'!AJ458</f>
        <v>1.4357773968086509</v>
      </c>
      <c r="E458" s="13">
        <f>'Cuadro Gral'!AK458</f>
        <v>1.1063622592512443</v>
      </c>
      <c r="F458" s="13">
        <f>'Cuadro Gral'!AL458</f>
        <v>0.45528744183980541</v>
      </c>
      <c r="G458" s="13">
        <f>'Cuadro Gral'!AM458</f>
        <v>0.43237465993004276</v>
      </c>
      <c r="H458" s="13">
        <f>'Cuadro Gral'!AN458</f>
        <v>0.53550581188772151</v>
      </c>
      <c r="I458" s="13">
        <f>'Cuadro Gral'!AO458</f>
        <v>0.57011501252121755</v>
      </c>
      <c r="J458" s="94"/>
      <c r="K458" s="14" t="s">
        <v>20</v>
      </c>
      <c r="L458" s="13">
        <f>'Cuadro Gral'!AO458</f>
        <v>0.57011501252121755</v>
      </c>
      <c r="M458" s="13">
        <f>'Cuadro Gral'!AP458</f>
        <v>0.81337197738186573</v>
      </c>
      <c r="N458" s="13">
        <f>'Cuadro Gral'!AQ458</f>
        <v>0.71382503772627948</v>
      </c>
      <c r="O458" s="13">
        <f>'Cuadro Gral'!AR458</f>
        <v>0.6851924542242952</v>
      </c>
      <c r="P458" s="13">
        <f>'Cuadro Gral'!AS458</f>
        <v>0.5974911795096931</v>
      </c>
      <c r="Q458" s="13">
        <f>'Cuadro Gral'!AT458</f>
        <v>0.67275140417019319</v>
      </c>
      <c r="R458" s="13">
        <f>'Cuadro Gral'!AU458</f>
        <v>0.74867312149441345</v>
      </c>
      <c r="S458" s="138"/>
      <c r="T458" s="14" t="s">
        <v>20</v>
      </c>
      <c r="U458" s="13">
        <f>'Cuadro Gral'!AU458</f>
        <v>0.74867312149441345</v>
      </c>
      <c r="V458" s="13">
        <f>'Cuadro Gral'!AV458</f>
        <v>0.61102385760227362</v>
      </c>
      <c r="W458" s="13">
        <f>'Cuadro Gral'!AW458</f>
        <v>0.34051602309586937</v>
      </c>
      <c r="X458" s="13">
        <f>'Cuadro Gral'!AX458</f>
        <v>0.42889008537804785</v>
      </c>
      <c r="Y458" s="13">
        <f>'Cuadro Gral'!AY458</f>
        <v>0.37125755158979379</v>
      </c>
      <c r="Z458" s="13">
        <f>'Cuadro Gral'!AZ458</f>
        <v>0.25716699011553662</v>
      </c>
      <c r="AA458" s="13">
        <f>'Cuadro Gral'!BA458</f>
        <v>0.22237227098807111</v>
      </c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</row>
    <row r="459" spans="1:45" x14ac:dyDescent="0.25">
      <c r="A459" s="6"/>
      <c r="B459" s="31" t="s">
        <v>97</v>
      </c>
      <c r="C459" s="13">
        <f>'Cuadro Gral'!AI459</f>
        <v>0.56072008263243323</v>
      </c>
      <c r="D459" s="13">
        <f>'Cuadro Gral'!AJ459</f>
        <v>0.69398654885929045</v>
      </c>
      <c r="E459" s="13">
        <f>'Cuadro Gral'!AK459</f>
        <v>0.36923826011685784</v>
      </c>
      <c r="F459" s="13">
        <f>'Cuadro Gral'!AL459</f>
        <v>0.38977046850188224</v>
      </c>
      <c r="G459" s="13">
        <f>'Cuadro Gral'!AM459</f>
        <v>0.5217644772638943</v>
      </c>
      <c r="H459" s="13">
        <f>'Cuadro Gral'!AN459</f>
        <v>0.24110451246129638</v>
      </c>
      <c r="I459" s="13">
        <f>'Cuadro Gral'!AO459</f>
        <v>0.36688309216986231</v>
      </c>
      <c r="J459" s="94"/>
      <c r="K459" s="31" t="s">
        <v>97</v>
      </c>
      <c r="L459" s="13">
        <f>'Cuadro Gral'!AO459</f>
        <v>0.36688309216986231</v>
      </c>
      <c r="M459" s="13">
        <f>'Cuadro Gral'!AP459</f>
        <v>0.32321768533515188</v>
      </c>
      <c r="N459" s="13">
        <f>'Cuadro Gral'!AQ459</f>
        <v>0.32810905242857058</v>
      </c>
      <c r="O459" s="13">
        <f>'Cuadro Gral'!AR459</f>
        <v>0.39079637026945901</v>
      </c>
      <c r="P459" s="13">
        <f>'Cuadro Gral'!AS459</f>
        <v>0.3394349532340013</v>
      </c>
      <c r="Q459" s="13">
        <f>'Cuadro Gral'!AT459</f>
        <v>0.84586827729476033</v>
      </c>
      <c r="R459" s="13">
        <f>'Cuadro Gral'!AU459</f>
        <v>0.93767438829169736</v>
      </c>
      <c r="S459" s="138"/>
      <c r="T459" s="31" t="s">
        <v>97</v>
      </c>
      <c r="U459" s="13">
        <f>'Cuadro Gral'!AU459</f>
        <v>0.93767438829169736</v>
      </c>
      <c r="V459" s="13">
        <f>'Cuadro Gral'!AV459</f>
        <v>1.0171266173061102</v>
      </c>
      <c r="W459" s="13">
        <f>'Cuadro Gral'!AW459</f>
        <v>1.0834600734868571</v>
      </c>
      <c r="X459" s="13">
        <f>'Cuadro Gral'!AX459</f>
        <v>1.2675948003999693</v>
      </c>
      <c r="Y459" s="13">
        <f>'Cuadro Gral'!AY459</f>
        <v>1.5758993825342218</v>
      </c>
      <c r="Z459" s="13">
        <f>'Cuadro Gral'!AZ459</f>
        <v>1.7825719715633139</v>
      </c>
      <c r="AA459" s="13">
        <f>'Cuadro Gral'!BA459</f>
        <v>1.607922574836822</v>
      </c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</row>
    <row r="460" spans="1:45" x14ac:dyDescent="0.25">
      <c r="A460" s="288"/>
      <c r="B460" s="31" t="s">
        <v>98</v>
      </c>
      <c r="C460" s="13">
        <f>'Cuadro Gral'!AI460</f>
        <v>1.4755791648221928</v>
      </c>
      <c r="D460" s="13">
        <f>'Cuadro Gral'!AJ460</f>
        <v>1.6929315574310961</v>
      </c>
      <c r="E460" s="13">
        <f>'Cuadro Gral'!AK460</f>
        <v>1.4701904349707855</v>
      </c>
      <c r="F460" s="13">
        <f>'Cuadro Gral'!AL460</f>
        <v>1.5835119318623476</v>
      </c>
      <c r="G460" s="13">
        <f>'Cuadro Gral'!AM460</f>
        <v>1.543917605907501</v>
      </c>
      <c r="H460" s="13">
        <f>'Cuadro Gral'!AN460</f>
        <v>1.942371791618023</v>
      </c>
      <c r="I460" s="13">
        <f>'Cuadro Gral'!AO460</f>
        <v>1.9973054644268022</v>
      </c>
      <c r="J460" s="94"/>
      <c r="K460" s="31" t="s">
        <v>98</v>
      </c>
      <c r="L460" s="13">
        <f>'Cuadro Gral'!AO460</f>
        <v>1.9973054644268022</v>
      </c>
      <c r="M460" s="13">
        <f>'Cuadro Gral'!AP460</f>
        <v>1.9741141704316199</v>
      </c>
      <c r="N460" s="13">
        <f>'Cuadro Gral'!AQ460</f>
        <v>2.3894353894416511</v>
      </c>
      <c r="O460" s="13">
        <f>'Cuadro Gral'!AR460</f>
        <v>2.4498372162829898</v>
      </c>
      <c r="P460" s="13">
        <f>'Cuadro Gral'!AS460</f>
        <v>2.6271408762133195</v>
      </c>
      <c r="Q460" s="13">
        <f>'Cuadro Gral'!AT460</f>
        <v>2.459221358775102</v>
      </c>
      <c r="R460" s="13">
        <f>'Cuadro Gral'!AU460</f>
        <v>2.4260593643203081</v>
      </c>
      <c r="S460" s="138"/>
      <c r="T460" s="31" t="s">
        <v>98</v>
      </c>
      <c r="U460" s="13">
        <f>'Cuadro Gral'!AU460</f>
        <v>2.4260593643203081</v>
      </c>
      <c r="V460" s="13">
        <f>'Cuadro Gral'!AV460</f>
        <v>2.2092588437663601</v>
      </c>
      <c r="W460" s="13">
        <f>'Cuadro Gral'!AW460</f>
        <v>2.3008385038829595</v>
      </c>
      <c r="X460" s="13">
        <f>'Cuadro Gral'!AX460</f>
        <v>2.140758403199754</v>
      </c>
      <c r="Y460" s="13">
        <f>'Cuadro Gral'!AY460</f>
        <v>2.0724841465244626</v>
      </c>
      <c r="Z460" s="13">
        <f>'Cuadro Gral'!AZ460</f>
        <v>2.1893131152651106</v>
      </c>
      <c r="AA460" s="13">
        <f>'Cuadro Gral'!BA460</f>
        <v>2.0983569660139545</v>
      </c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</row>
    <row r="461" spans="1:45" x14ac:dyDescent="0.25">
      <c r="A461" s="288"/>
      <c r="B461" s="258" t="s">
        <v>99</v>
      </c>
      <c r="C461" s="13">
        <f>'Cuadro Gral'!AI461</f>
        <v>22.666535504074236</v>
      </c>
      <c r="D461" s="13">
        <f>'Cuadro Gral'!AJ461</f>
        <v>26.035210338915999</v>
      </c>
      <c r="E461" s="13">
        <f>'Cuadro Gral'!AK461</f>
        <v>25.619454663492753</v>
      </c>
      <c r="F461" s="13">
        <f>'Cuadro Gral'!AL461</f>
        <v>21.789390692147958</v>
      </c>
      <c r="G461" s="13">
        <f>'Cuadro Gral'!AM461</f>
        <v>21.314613291877187</v>
      </c>
      <c r="H461" s="13">
        <f>'Cuadro Gral'!AN461</f>
        <v>21.498062704092856</v>
      </c>
      <c r="I461" s="13">
        <f>'Cuadro Gral'!AO461</f>
        <v>23.107545460773192</v>
      </c>
      <c r="J461" s="94"/>
      <c r="K461" s="289" t="s">
        <v>99</v>
      </c>
      <c r="L461" s="13">
        <f>'Cuadro Gral'!AO461</f>
        <v>23.107545460773192</v>
      </c>
      <c r="M461" s="13">
        <f>'Cuadro Gral'!AP461</f>
        <v>25.237973460631373</v>
      </c>
      <c r="N461" s="13">
        <f>'Cuadro Gral'!AQ461</f>
        <v>28.192332016305265</v>
      </c>
      <c r="O461" s="13">
        <f>'Cuadro Gral'!AR461</f>
        <v>30.064767138470067</v>
      </c>
      <c r="P461" s="13">
        <f>'Cuadro Gral'!AS461</f>
        <v>32.165477216633384</v>
      </c>
      <c r="Q461" s="13">
        <f>'Cuadro Gral'!AT461</f>
        <v>33.286046780026155</v>
      </c>
      <c r="R461" s="13">
        <f>'Cuadro Gral'!AU461</f>
        <v>34.661365941482927</v>
      </c>
      <c r="S461" s="138"/>
      <c r="T461" s="258" t="s">
        <v>99</v>
      </c>
      <c r="U461" s="13">
        <f>'Cuadro Gral'!AU461</f>
        <v>34.661365941482927</v>
      </c>
      <c r="V461" s="13">
        <f>'Cuadro Gral'!AV461</f>
        <v>36.832323685588214</v>
      </c>
      <c r="W461" s="13">
        <f>'Cuadro Gral'!AW461</f>
        <v>38.781141065155659</v>
      </c>
      <c r="X461" s="13">
        <f>'Cuadro Gral'!AX461</f>
        <v>41.07653257441735</v>
      </c>
      <c r="Y461" s="13">
        <f>'Cuadro Gral'!AY461</f>
        <v>42.513991630031846</v>
      </c>
      <c r="Z461" s="13">
        <f>'Cuadro Gral'!AZ461</f>
        <v>46.150036702229286</v>
      </c>
      <c r="AA461" s="13">
        <f>'Cuadro Gral'!BA461</f>
        <v>47.57303623677695</v>
      </c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</row>
    <row r="462" spans="1:45" x14ac:dyDescent="0.25">
      <c r="A462" s="288"/>
      <c r="B462" s="14" t="s">
        <v>20</v>
      </c>
      <c r="C462" s="13">
        <f>'Cuadro Gral'!AI462</f>
        <v>5.094027183447281</v>
      </c>
      <c r="D462" s="13">
        <f>'Cuadro Gral'!AJ462</f>
        <v>6.0348806540946853</v>
      </c>
      <c r="E462" s="13">
        <f>'Cuadro Gral'!AK462</f>
        <v>5.6711209694871245</v>
      </c>
      <c r="F462" s="13">
        <f>'Cuadro Gral'!AL462</f>
        <v>2.9482638002065449</v>
      </c>
      <c r="G462" s="13">
        <f>'Cuadro Gral'!AM462</f>
        <v>2.673921492421298</v>
      </c>
      <c r="H462" s="13">
        <f>'Cuadro Gral'!AN462</f>
        <v>2.7088303470213018</v>
      </c>
      <c r="I462" s="13">
        <f>'Cuadro Gral'!AO462</f>
        <v>3.8682570008448969</v>
      </c>
      <c r="J462" s="94"/>
      <c r="K462" s="14" t="s">
        <v>20</v>
      </c>
      <c r="L462" s="13">
        <f>'Cuadro Gral'!AO462</f>
        <v>3.8682570008448969</v>
      </c>
      <c r="M462" s="13">
        <f>'Cuadro Gral'!AP462</f>
        <v>3.8871366464922001</v>
      </c>
      <c r="N462" s="13">
        <f>'Cuadro Gral'!AQ462</f>
        <v>3.8546552037219088</v>
      </c>
      <c r="O462" s="13">
        <f>'Cuadro Gral'!AR462</f>
        <v>4.5677572790874876</v>
      </c>
      <c r="P462" s="13">
        <f>'Cuadro Gral'!AS462</f>
        <v>4.8955728901761955</v>
      </c>
      <c r="Q462" s="13">
        <f>'Cuadro Gral'!AT462</f>
        <v>4.5524928829729934</v>
      </c>
      <c r="R462" s="13">
        <f>'Cuadro Gral'!AU462</f>
        <v>4.0142402678604157</v>
      </c>
      <c r="S462" s="138"/>
      <c r="T462" s="14" t="s">
        <v>20</v>
      </c>
      <c r="U462" s="13">
        <f>'Cuadro Gral'!AU462</f>
        <v>4.0142402678604157</v>
      </c>
      <c r="V462" s="13">
        <f>'Cuadro Gral'!AV462</f>
        <v>4.4424500785281582</v>
      </c>
      <c r="W462" s="13">
        <f>'Cuadro Gral'!AW462</f>
        <v>4.7180984939232022</v>
      </c>
      <c r="X462" s="13">
        <f>'Cuadro Gral'!AX462</f>
        <v>4.2399815398815477</v>
      </c>
      <c r="Y462" s="13">
        <f>'Cuadro Gral'!AY462</f>
        <v>4.0560443285962799</v>
      </c>
      <c r="Z462" s="13">
        <f>'Cuadro Gral'!AZ462</f>
        <v>4.8675703124214422</v>
      </c>
      <c r="AA462" s="13">
        <f>'Cuadro Gral'!BA462</f>
        <v>4.5761872608597791</v>
      </c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</row>
    <row r="463" spans="1:45" x14ac:dyDescent="0.25">
      <c r="A463" s="6"/>
      <c r="B463" s="31" t="s">
        <v>21</v>
      </c>
      <c r="C463" s="13">
        <f>'Cuadro Gral'!AI463</f>
        <v>7.9533716983916189</v>
      </c>
      <c r="D463" s="13">
        <f>'Cuadro Gral'!AJ463</f>
        <v>9.7388896215218246</v>
      </c>
      <c r="E463" s="13">
        <f>'Cuadro Gral'!AK463</f>
        <v>9.9991884873404011</v>
      </c>
      <c r="F463" s="13">
        <f>'Cuadro Gral'!AL463</f>
        <v>8.5938280790201329</v>
      </c>
      <c r="G463" s="13">
        <f>'Cuadro Gral'!AM463</f>
        <v>8.0557714729887291</v>
      </c>
      <c r="H463" s="13">
        <f>'Cuadro Gral'!AN463</f>
        <v>7.7635653012537427</v>
      </c>
      <c r="I463" s="13">
        <f>'Cuadro Gral'!AO463</f>
        <v>8.2404073772425921</v>
      </c>
      <c r="J463" s="94"/>
      <c r="K463" s="31" t="s">
        <v>21</v>
      </c>
      <c r="L463" s="13">
        <f>'Cuadro Gral'!AO463</f>
        <v>8.2404073772425921</v>
      </c>
      <c r="M463" s="13">
        <f>'Cuadro Gral'!AP463</f>
        <v>8.900917796152644</v>
      </c>
      <c r="N463" s="13">
        <f>'Cuadro Gral'!AQ463</f>
        <v>10.795664452139283</v>
      </c>
      <c r="O463" s="13">
        <f>'Cuadro Gral'!AR463</f>
        <v>11.410445865755385</v>
      </c>
      <c r="P463" s="13">
        <f>'Cuadro Gral'!AS463</f>
        <v>11.964814408317762</v>
      </c>
      <c r="Q463" s="13">
        <f>'Cuadro Gral'!AT463</f>
        <v>12.171558821266446</v>
      </c>
      <c r="R463" s="13">
        <f>'Cuadro Gral'!AU463</f>
        <v>12.615427228402329</v>
      </c>
      <c r="S463" s="138"/>
      <c r="T463" s="31" t="s">
        <v>21</v>
      </c>
      <c r="U463" s="13">
        <f>'Cuadro Gral'!AU463</f>
        <v>12.615427228402329</v>
      </c>
      <c r="V463" s="13">
        <f>'Cuadro Gral'!AV463</f>
        <v>13.260788273128412</v>
      </c>
      <c r="W463" s="13">
        <f>'Cuadro Gral'!AW463</f>
        <v>12.984360489374017</v>
      </c>
      <c r="X463" s="13">
        <f>'Cuadro Gral'!AX463</f>
        <v>14.102607491731407</v>
      </c>
      <c r="Y463" s="13">
        <f>'Cuadro Gral'!AY463</f>
        <v>14.507389025671236</v>
      </c>
      <c r="Z463" s="13">
        <f>'Cuadro Gral'!AZ463</f>
        <v>14.834990799304165</v>
      </c>
      <c r="AA463" s="13">
        <f>'Cuadro Gral'!BA463</f>
        <v>14.531622777402657</v>
      </c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</row>
    <row r="464" spans="1:45" x14ac:dyDescent="0.25">
      <c r="A464" s="288"/>
      <c r="B464" s="51" t="s">
        <v>22</v>
      </c>
      <c r="C464" s="42">
        <f>'Cuadro Gral'!AI464</f>
        <v>9.6191366222353381</v>
      </c>
      <c r="D464" s="42">
        <f>'Cuadro Gral'!AJ464</f>
        <v>10.261440063299485</v>
      </c>
      <c r="E464" s="42">
        <f>'Cuadro Gral'!AK464</f>
        <v>9.9491452066652233</v>
      </c>
      <c r="F464" s="42">
        <f>'Cuadro Gral'!AL464</f>
        <v>10.247298812921279</v>
      </c>
      <c r="G464" s="42">
        <f>'Cuadro Gral'!AM464</f>
        <v>10.584920326467159</v>
      </c>
      <c r="H464" s="42">
        <f>'Cuadro Gral'!AN464</f>
        <v>11.025667055817809</v>
      </c>
      <c r="I464" s="42">
        <f>'Cuadro Gral'!AO464</f>
        <v>10.998881082685706</v>
      </c>
      <c r="J464" s="94"/>
      <c r="K464" s="51" t="s">
        <v>22</v>
      </c>
      <c r="L464" s="42">
        <f>'Cuadro Gral'!AO464</f>
        <v>10.998881082685706</v>
      </c>
      <c r="M464" s="42">
        <f>'Cuadro Gral'!AP464</f>
        <v>12.449919017986531</v>
      </c>
      <c r="N464" s="42">
        <f>'Cuadro Gral'!AQ464</f>
        <v>13.542012360444074</v>
      </c>
      <c r="O464" s="42">
        <f>'Cuadro Gral'!AR464</f>
        <v>14.086563993627191</v>
      </c>
      <c r="P464" s="42">
        <f>'Cuadro Gral'!AS464</f>
        <v>15.305089918139425</v>
      </c>
      <c r="Q464" s="42">
        <f>'Cuadro Gral'!AT464</f>
        <v>16.561995075786719</v>
      </c>
      <c r="R464" s="42">
        <f>'Cuadro Gral'!AU464</f>
        <v>18.031698445220183</v>
      </c>
      <c r="S464" s="138"/>
      <c r="T464" s="51" t="s">
        <v>22</v>
      </c>
      <c r="U464" s="42">
        <f>'Cuadro Gral'!AU464</f>
        <v>18.031698445220183</v>
      </c>
      <c r="V464" s="42">
        <f>'Cuadro Gral'!AV464</f>
        <v>19.129085333931641</v>
      </c>
      <c r="W464" s="42">
        <f>'Cuadro Gral'!AW464</f>
        <v>21.078682081858439</v>
      </c>
      <c r="X464" s="42">
        <f>'Cuadro Gral'!AX464</f>
        <v>22.733943542804401</v>
      </c>
      <c r="Y464" s="42">
        <f>'Cuadro Gral'!AY464</f>
        <v>23.95055827576433</v>
      </c>
      <c r="Z464" s="42">
        <f>'Cuadro Gral'!AZ464</f>
        <v>26.447475590503679</v>
      </c>
      <c r="AA464" s="42">
        <f>'Cuadro Gral'!BA464</f>
        <v>28.465226198514515</v>
      </c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</row>
    <row r="465" spans="1:45" x14ac:dyDescent="0.25">
      <c r="A465" s="324"/>
      <c r="B465" s="31"/>
      <c r="C465" s="138"/>
      <c r="D465" s="138"/>
      <c r="E465" s="138"/>
      <c r="F465" s="138"/>
      <c r="G465" s="138"/>
      <c r="H465" s="138"/>
      <c r="I465" s="138"/>
      <c r="J465" s="94"/>
      <c r="K465" s="31"/>
      <c r="L465" s="31"/>
      <c r="M465" s="138"/>
      <c r="N465" s="138"/>
      <c r="O465" s="138"/>
      <c r="P465" s="138"/>
      <c r="Q465" s="138"/>
      <c r="R465" s="138"/>
      <c r="S465" s="138"/>
      <c r="T465" s="31"/>
      <c r="U465" s="138"/>
      <c r="V465" s="138"/>
      <c r="W465" s="138"/>
      <c r="X465" s="138"/>
      <c r="Y465" s="138"/>
      <c r="Z465" s="138"/>
      <c r="AA465" s="138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</row>
    <row r="466" spans="1:45" x14ac:dyDescent="0.25">
      <c r="A466" s="288"/>
      <c r="J466" s="6"/>
      <c r="AB466" s="154"/>
      <c r="AC466" s="154"/>
      <c r="AD466" s="154"/>
      <c r="AE466" s="154"/>
      <c r="AF466" s="154"/>
      <c r="AG466" s="154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</row>
    <row r="467" spans="1:45" x14ac:dyDescent="0.25">
      <c r="A467" s="6"/>
      <c r="B467" s="291"/>
      <c r="C467" s="292"/>
      <c r="D467" s="293"/>
      <c r="E467" s="293"/>
      <c r="F467" s="293"/>
      <c r="G467" s="293"/>
      <c r="H467" s="293"/>
      <c r="I467" s="293"/>
      <c r="J467" s="72"/>
      <c r="K467" s="291"/>
      <c r="L467" s="291"/>
      <c r="M467" s="293"/>
      <c r="N467" s="293"/>
      <c r="O467" s="293"/>
      <c r="P467" s="293"/>
      <c r="Q467" s="293"/>
      <c r="R467" s="293"/>
      <c r="S467" s="293"/>
      <c r="T467" s="293"/>
      <c r="U467" s="293"/>
      <c r="V467" s="293"/>
      <c r="W467" s="294"/>
      <c r="X467" s="295"/>
      <c r="Y467" s="295"/>
      <c r="Z467" s="295"/>
      <c r="AA467" s="295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</row>
    <row r="468" spans="1:45" x14ac:dyDescent="0.25">
      <c r="A468" s="151"/>
      <c r="B468" s="34"/>
      <c r="C468" s="31"/>
      <c r="D468" s="32"/>
      <c r="E468" s="32"/>
      <c r="F468" s="32"/>
      <c r="G468" s="32"/>
      <c r="H468" s="32"/>
      <c r="I468" s="32"/>
      <c r="J468" s="72"/>
      <c r="K468" s="34"/>
      <c r="L468" s="34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</row>
    <row r="469" spans="1:45" x14ac:dyDescent="0.25">
      <c r="A469" s="151"/>
      <c r="J469" s="6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</row>
    <row r="470" spans="1:45" x14ac:dyDescent="0.25">
      <c r="A470" s="151"/>
      <c r="J470" s="6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</row>
    <row r="471" spans="1:45" x14ac:dyDescent="0.25">
      <c r="A471" s="151"/>
      <c r="J471" s="6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</row>
    <row r="472" spans="1:45" x14ac:dyDescent="0.25">
      <c r="A472" s="151"/>
      <c r="J472" s="6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</row>
    <row r="473" spans="1:45" x14ac:dyDescent="0.25">
      <c r="A473" s="151"/>
      <c r="J473" s="6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</row>
    <row r="474" spans="1:45" x14ac:dyDescent="0.25">
      <c r="A474" s="151"/>
      <c r="J474" s="6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</row>
    <row r="475" spans="1:45" x14ac:dyDescent="0.25">
      <c r="A475" s="151"/>
      <c r="J475" s="6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</row>
    <row r="476" spans="1:45" x14ac:dyDescent="0.25">
      <c r="A476" s="151"/>
      <c r="J476" s="6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</row>
    <row r="477" spans="1:45" x14ac:dyDescent="0.25">
      <c r="A477" s="151"/>
      <c r="J477" s="6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</row>
    <row r="478" spans="1:45" x14ac:dyDescent="0.25"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</row>
    <row r="479" spans="1:45" x14ac:dyDescent="0.25"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</row>
    <row r="480" spans="1:45" x14ac:dyDescent="0.25"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</row>
    <row r="481" spans="2:45" x14ac:dyDescent="0.25"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</row>
    <row r="482" spans="2:45" x14ac:dyDescent="0.25"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</row>
    <row r="483" spans="2:45" x14ac:dyDescent="0.25">
      <c r="B483" s="257"/>
      <c r="C483" s="257"/>
      <c r="D483" s="257"/>
      <c r="E483" s="257"/>
      <c r="F483" s="257"/>
      <c r="G483" s="257"/>
      <c r="H483" s="257"/>
      <c r="I483" s="257"/>
      <c r="J483" s="288"/>
      <c r="K483" s="288"/>
      <c r="L483" s="329"/>
      <c r="M483" s="257"/>
      <c r="N483" s="257"/>
      <c r="O483" s="257"/>
      <c r="P483" s="257"/>
      <c r="Q483" s="257"/>
      <c r="R483" s="257"/>
      <c r="S483" s="257"/>
      <c r="T483" s="257"/>
      <c r="U483" s="257"/>
      <c r="V483" s="257"/>
      <c r="W483" s="251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</row>
    <row r="484" spans="2:45" x14ac:dyDescent="0.25">
      <c r="B484" s="257"/>
      <c r="C484" s="257"/>
      <c r="D484" s="257"/>
      <c r="E484" s="257"/>
      <c r="F484" s="257"/>
      <c r="G484" s="257"/>
      <c r="H484" s="257"/>
      <c r="I484" s="257"/>
      <c r="J484" s="288"/>
      <c r="K484" s="288"/>
      <c r="L484" s="329"/>
      <c r="M484" s="257"/>
      <c r="N484" s="257"/>
      <c r="O484" s="257"/>
      <c r="P484" s="257"/>
      <c r="Q484" s="257"/>
      <c r="R484" s="257"/>
      <c r="S484" s="257"/>
      <c r="T484" s="257"/>
      <c r="U484" s="257"/>
      <c r="V484" s="257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</row>
    <row r="485" spans="2:45" x14ac:dyDescent="0.25"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</row>
    <row r="486" spans="2:45" x14ac:dyDescent="0.25"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</row>
    <row r="487" spans="2:45" x14ac:dyDescent="0.25"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</row>
    <row r="488" spans="2:45" x14ac:dyDescent="0.25"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</row>
    <row r="489" spans="2:45" x14ac:dyDescent="0.25"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</row>
    <row r="490" spans="2:45" x14ac:dyDescent="0.25"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</row>
    <row r="491" spans="2:45" x14ac:dyDescent="0.25"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</row>
    <row r="492" spans="2:45" x14ac:dyDescent="0.25"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</row>
    <row r="493" spans="2:45" x14ac:dyDescent="0.25"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</row>
    <row r="494" spans="2:45" x14ac:dyDescent="0.25"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</row>
    <row r="495" spans="2:45" x14ac:dyDescent="0.25"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</row>
    <row r="496" spans="2:45" x14ac:dyDescent="0.25"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</row>
    <row r="497" spans="2:45" x14ac:dyDescent="0.25"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</row>
    <row r="498" spans="2:45" x14ac:dyDescent="0.25"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</row>
    <row r="499" spans="2:45" x14ac:dyDescent="0.25"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</row>
    <row r="500" spans="2:45" x14ac:dyDescent="0.25"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</row>
    <row r="501" spans="2:45" x14ac:dyDescent="0.25"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</row>
    <row r="502" spans="2:45" x14ac:dyDescent="0.25"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</row>
    <row r="503" spans="2:45" x14ac:dyDescent="0.25">
      <c r="AB503" s="217"/>
      <c r="AC503" s="217"/>
      <c r="AD503" s="217"/>
      <c r="AE503" s="217"/>
      <c r="AF503" s="217"/>
      <c r="AG503" s="217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</row>
    <row r="504" spans="2:45" x14ac:dyDescent="0.25">
      <c r="AB504" s="217"/>
      <c r="AC504" s="217"/>
      <c r="AD504" s="217"/>
      <c r="AE504" s="217"/>
      <c r="AF504" s="217"/>
      <c r="AG504" s="217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</row>
    <row r="505" spans="2:45" x14ac:dyDescent="0.25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</row>
    <row r="506" spans="2:45" x14ac:dyDescent="0.25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</row>
    <row r="507" spans="2:45" x14ac:dyDescent="0.25">
      <c r="B507" s="257"/>
      <c r="C507" s="257"/>
      <c r="D507" s="257"/>
      <c r="E507" s="257"/>
      <c r="F507" s="257"/>
      <c r="G507" s="257"/>
      <c r="H507" s="257"/>
      <c r="I507" s="257"/>
      <c r="J507" s="288"/>
      <c r="K507" s="288"/>
      <c r="L507" s="329"/>
      <c r="M507" s="257"/>
      <c r="N507" s="257"/>
      <c r="O507" s="257"/>
      <c r="P507" s="257"/>
      <c r="Q507" s="257"/>
      <c r="R507" s="257"/>
      <c r="S507" s="257"/>
      <c r="T507" s="257"/>
      <c r="U507" s="257"/>
      <c r="V507" s="257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</row>
    <row r="508" spans="2:45" x14ac:dyDescent="0.25">
      <c r="B508" s="257"/>
      <c r="C508" s="257"/>
      <c r="D508" s="257"/>
      <c r="E508" s="257"/>
      <c r="F508" s="257"/>
      <c r="G508" s="257"/>
      <c r="H508" s="257"/>
      <c r="I508" s="257"/>
      <c r="J508" s="288"/>
      <c r="K508" s="288"/>
      <c r="L508" s="329"/>
      <c r="M508" s="257"/>
      <c r="N508" s="257"/>
      <c r="O508" s="257"/>
      <c r="P508" s="257"/>
      <c r="Q508" s="257"/>
      <c r="R508" s="257"/>
      <c r="S508" s="257"/>
      <c r="T508" s="257"/>
      <c r="U508" s="257"/>
      <c r="V508" s="257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</row>
    <row r="509" spans="2:45" x14ac:dyDescent="0.25">
      <c r="B509" s="257"/>
      <c r="C509" s="257"/>
      <c r="D509" s="257"/>
      <c r="E509" s="257"/>
      <c r="F509" s="257"/>
      <c r="G509" s="257"/>
      <c r="H509" s="257"/>
      <c r="I509" s="257"/>
      <c r="J509" s="288"/>
      <c r="K509" s="288"/>
      <c r="L509" s="329"/>
      <c r="M509" s="257"/>
      <c r="N509" s="257"/>
      <c r="O509" s="257"/>
      <c r="P509" s="257"/>
      <c r="Q509" s="257"/>
      <c r="R509" s="257"/>
      <c r="S509" s="257"/>
      <c r="T509" s="257"/>
      <c r="U509" s="257"/>
      <c r="V509" s="257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</row>
    <row r="510" spans="2:45" x14ac:dyDescent="0.25">
      <c r="B510" s="257"/>
      <c r="C510" s="257"/>
      <c r="D510" s="257"/>
      <c r="E510" s="257"/>
      <c r="F510" s="257"/>
      <c r="G510" s="257"/>
      <c r="H510" s="257"/>
      <c r="I510" s="257"/>
      <c r="J510" s="288"/>
      <c r="K510" s="288"/>
      <c r="L510" s="329"/>
      <c r="M510" s="257"/>
      <c r="N510" s="257"/>
      <c r="O510" s="257"/>
      <c r="P510" s="257"/>
      <c r="Q510" s="257"/>
      <c r="R510" s="257"/>
      <c r="S510" s="257"/>
      <c r="T510" s="257"/>
      <c r="U510" s="257"/>
      <c r="V510" s="257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</row>
    <row r="511" spans="2:45" x14ac:dyDescent="0.25">
      <c r="B511" s="257"/>
      <c r="C511" s="257"/>
      <c r="D511" s="257"/>
      <c r="E511" s="257"/>
      <c r="F511" s="257"/>
      <c r="G511" s="257"/>
      <c r="H511" s="257"/>
      <c r="I511" s="257"/>
      <c r="J511" s="288"/>
      <c r="K511" s="288"/>
      <c r="L511" s="329"/>
      <c r="M511" s="257"/>
      <c r="N511" s="257"/>
      <c r="O511" s="257"/>
      <c r="P511" s="257"/>
      <c r="Q511" s="257"/>
      <c r="R511" s="257"/>
      <c r="S511" s="257"/>
      <c r="T511" s="257"/>
      <c r="U511" s="257"/>
      <c r="V511" s="257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</row>
    <row r="512" spans="2:45" x14ac:dyDescent="0.25">
      <c r="B512" s="257"/>
      <c r="C512" s="257"/>
      <c r="D512" s="257"/>
      <c r="E512" s="257"/>
      <c r="F512" s="257"/>
      <c r="G512" s="257"/>
      <c r="H512" s="257"/>
      <c r="I512" s="257"/>
      <c r="J512" s="288"/>
      <c r="K512" s="288"/>
      <c r="L512" s="329"/>
      <c r="M512" s="257"/>
      <c r="N512" s="257"/>
      <c r="O512" s="257"/>
      <c r="P512" s="257"/>
      <c r="Q512" s="257"/>
      <c r="R512" s="257"/>
      <c r="S512" s="257"/>
      <c r="T512" s="257"/>
      <c r="U512" s="257"/>
      <c r="V512" s="257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</row>
    <row r="513" spans="2:45" x14ac:dyDescent="0.25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</row>
    <row r="514" spans="2:45" x14ac:dyDescent="0.25">
      <c r="B514" s="257"/>
      <c r="C514" s="257"/>
      <c r="D514" s="257"/>
      <c r="E514" s="257"/>
      <c r="F514" s="257"/>
      <c r="G514" s="257"/>
      <c r="H514" s="257"/>
      <c r="I514" s="257"/>
      <c r="J514" s="288"/>
      <c r="K514" s="288"/>
      <c r="L514" s="329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</row>
    <row r="515" spans="2:45" x14ac:dyDescent="0.25">
      <c r="B515" s="257"/>
      <c r="C515" s="257"/>
      <c r="D515" s="257"/>
      <c r="E515" s="257"/>
      <c r="F515" s="257"/>
      <c r="G515" s="257"/>
      <c r="H515" s="257"/>
      <c r="I515" s="257"/>
      <c r="J515" s="288"/>
      <c r="K515" s="288"/>
      <c r="L515" s="329"/>
      <c r="M515" s="257"/>
      <c r="N515" s="257"/>
      <c r="O515" s="257"/>
      <c r="P515" s="257"/>
      <c r="Q515" s="257"/>
      <c r="R515" s="257"/>
      <c r="S515" s="257"/>
      <c r="T515" s="257"/>
      <c r="U515" s="257"/>
      <c r="V515" s="257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</row>
    <row r="516" spans="2:45" x14ac:dyDescent="0.2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</row>
    <row r="517" spans="2:45" x14ac:dyDescent="0.25">
      <c r="B517" s="257"/>
      <c r="C517" s="257"/>
      <c r="D517" s="257"/>
      <c r="E517" s="257"/>
      <c r="F517" s="257"/>
      <c r="G517" s="257"/>
      <c r="H517" s="257"/>
      <c r="I517" s="257"/>
      <c r="J517" s="288"/>
      <c r="K517" s="288"/>
      <c r="L517" s="329"/>
      <c r="M517" s="257"/>
      <c r="N517" s="257"/>
      <c r="O517" s="257"/>
      <c r="P517" s="257"/>
      <c r="Q517" s="257"/>
      <c r="R517" s="257"/>
      <c r="S517" s="257"/>
      <c r="T517" s="257"/>
      <c r="U517" s="257"/>
      <c r="V517" s="257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</row>
    <row r="518" spans="2:45" x14ac:dyDescent="0.25">
      <c r="B518" s="257"/>
      <c r="C518" s="257"/>
      <c r="D518" s="257"/>
      <c r="E518" s="257"/>
      <c r="F518" s="257"/>
      <c r="G518" s="257"/>
      <c r="H518" s="257"/>
      <c r="I518" s="257"/>
      <c r="J518" s="288"/>
      <c r="K518" s="288"/>
      <c r="L518" s="329"/>
      <c r="M518" s="257"/>
      <c r="N518" s="257"/>
      <c r="O518" s="257"/>
      <c r="P518" s="257"/>
      <c r="Q518" s="257"/>
      <c r="R518" s="257"/>
      <c r="S518" s="257"/>
      <c r="T518" s="257"/>
      <c r="U518" s="257"/>
      <c r="V518" s="257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</row>
    <row r="519" spans="2:45" x14ac:dyDescent="0.25">
      <c r="B519" s="257"/>
      <c r="C519" s="257"/>
      <c r="D519" s="257"/>
      <c r="E519" s="257"/>
      <c r="F519" s="257"/>
      <c r="G519" s="257"/>
      <c r="H519" s="257"/>
      <c r="I519" s="257"/>
      <c r="J519" s="288"/>
      <c r="K519" s="288"/>
      <c r="L519" s="329"/>
      <c r="M519" s="257"/>
      <c r="N519" s="257"/>
      <c r="O519" s="257"/>
      <c r="P519" s="257"/>
      <c r="Q519" s="257"/>
      <c r="R519" s="257"/>
      <c r="S519" s="257"/>
      <c r="T519" s="257"/>
      <c r="U519" s="257"/>
      <c r="V519" s="257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</row>
    <row r="520" spans="2:45" x14ac:dyDescent="0.25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</row>
    <row r="521" spans="2:45" x14ac:dyDescent="0.25">
      <c r="B521" s="348"/>
      <c r="C521" s="348"/>
      <c r="D521" s="348"/>
      <c r="E521" s="348"/>
      <c r="F521" s="348"/>
      <c r="G521" s="348"/>
      <c r="H521" s="348"/>
      <c r="I521" s="348"/>
      <c r="J521" s="348"/>
      <c r="K521" s="348"/>
      <c r="L521" s="348"/>
      <c r="M521" s="348"/>
      <c r="N521" s="348"/>
      <c r="O521" s="348"/>
      <c r="P521" s="348"/>
      <c r="Q521" s="348"/>
      <c r="R521" s="348"/>
      <c r="S521" s="348"/>
      <c r="T521" s="348"/>
      <c r="U521" s="348"/>
      <c r="V521" s="348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</row>
    <row r="522" spans="2:45" x14ac:dyDescent="0.25">
      <c r="B522" s="257"/>
      <c r="C522" s="257"/>
      <c r="D522" s="257"/>
      <c r="E522" s="257"/>
      <c r="F522" s="257"/>
      <c r="G522" s="257"/>
      <c r="H522" s="257"/>
      <c r="I522" s="257"/>
      <c r="J522" s="288"/>
      <c r="K522" s="288"/>
      <c r="L522" s="329"/>
      <c r="M522" s="257"/>
      <c r="N522" s="257"/>
      <c r="O522" s="257"/>
      <c r="P522" s="257"/>
      <c r="Q522" s="257"/>
      <c r="R522" s="257"/>
      <c r="S522" s="257"/>
      <c r="T522" s="257"/>
      <c r="U522" s="257"/>
      <c r="V522" s="257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</row>
    <row r="523" spans="2:45" x14ac:dyDescent="0.25">
      <c r="B523" s="257"/>
      <c r="C523" s="257"/>
      <c r="D523" s="257"/>
      <c r="E523" s="257"/>
      <c r="F523" s="257"/>
      <c r="G523" s="257"/>
      <c r="H523" s="257"/>
      <c r="I523" s="257"/>
      <c r="J523" s="288"/>
      <c r="K523" s="288"/>
      <c r="L523" s="329"/>
      <c r="M523" s="257"/>
      <c r="N523" s="257"/>
      <c r="O523" s="257"/>
      <c r="P523" s="257"/>
      <c r="Q523" s="257"/>
      <c r="R523" s="257"/>
      <c r="S523" s="257"/>
      <c r="T523" s="257"/>
      <c r="U523" s="257"/>
      <c r="V523" s="257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</row>
    <row r="524" spans="2:45" x14ac:dyDescent="0.25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</row>
    <row r="525" spans="2:45" x14ac:dyDescent="0.25">
      <c r="B525" s="257"/>
      <c r="C525" s="257"/>
      <c r="D525" s="257"/>
      <c r="E525" s="257"/>
      <c r="F525" s="257"/>
      <c r="G525" s="257"/>
      <c r="H525" s="257"/>
      <c r="I525" s="257"/>
      <c r="J525" s="288"/>
      <c r="K525" s="288"/>
      <c r="L525" s="329"/>
      <c r="M525" s="257"/>
      <c r="N525" s="257"/>
      <c r="O525" s="257"/>
      <c r="P525" s="257"/>
      <c r="Q525" s="257"/>
      <c r="R525" s="257"/>
      <c r="S525" s="257"/>
      <c r="T525" s="257"/>
      <c r="U525" s="257"/>
      <c r="V525" s="257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</row>
    <row r="526" spans="2:45" x14ac:dyDescent="0.25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</row>
    <row r="527" spans="2:45" x14ac:dyDescent="0.25">
      <c r="B527" s="257"/>
      <c r="C527" s="257"/>
      <c r="D527" s="257"/>
      <c r="E527" s="257"/>
      <c r="F527" s="257"/>
      <c r="G527" s="257"/>
      <c r="H527" s="257"/>
      <c r="I527" s="257"/>
      <c r="J527" s="288"/>
      <c r="K527" s="288"/>
      <c r="L527" s="329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</row>
    <row r="528" spans="2:45" x14ac:dyDescent="0.25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</row>
    <row r="529" spans="2:45" x14ac:dyDescent="0.25">
      <c r="B529" s="257"/>
      <c r="C529" s="257"/>
      <c r="D529" s="257"/>
      <c r="E529" s="257"/>
      <c r="F529" s="257"/>
      <c r="G529" s="257"/>
      <c r="H529" s="257"/>
      <c r="I529" s="257"/>
      <c r="J529" s="288"/>
      <c r="K529" s="288"/>
      <c r="L529" s="329"/>
      <c r="M529" s="257"/>
      <c r="N529" s="257"/>
      <c r="O529" s="257"/>
      <c r="P529" s="257"/>
      <c r="Q529" s="257"/>
      <c r="R529" s="257"/>
      <c r="S529" s="257"/>
      <c r="T529" s="257"/>
      <c r="U529" s="257"/>
      <c r="V529" s="257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</row>
    <row r="530" spans="2:45" x14ac:dyDescent="0.25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</row>
    <row r="531" spans="2:45" x14ac:dyDescent="0.25">
      <c r="B531" s="257"/>
      <c r="C531" s="257"/>
      <c r="D531" s="257"/>
      <c r="E531" s="257"/>
      <c r="F531" s="257"/>
      <c r="G531" s="257"/>
      <c r="H531" s="257"/>
      <c r="I531" s="257"/>
      <c r="J531" s="288"/>
      <c r="K531" s="288"/>
      <c r="L531" s="329"/>
      <c r="M531" s="257"/>
      <c r="N531" s="257"/>
      <c r="O531" s="257"/>
      <c r="P531" s="257"/>
      <c r="Q531" s="257"/>
      <c r="R531" s="257"/>
      <c r="S531" s="257"/>
      <c r="T531" s="257"/>
      <c r="U531" s="257"/>
      <c r="V531" s="257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</row>
    <row r="532" spans="2:45" x14ac:dyDescent="0.25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</row>
    <row r="533" spans="2:45" x14ac:dyDescent="0.25">
      <c r="B533" s="257"/>
      <c r="C533" s="257"/>
      <c r="D533" s="257"/>
      <c r="E533" s="257"/>
      <c r="F533" s="257"/>
      <c r="G533" s="257"/>
      <c r="H533" s="257"/>
      <c r="I533" s="257"/>
      <c r="J533" s="288"/>
      <c r="K533" s="288"/>
      <c r="L533" s="329"/>
      <c r="M533" s="257"/>
      <c r="N533" s="257"/>
      <c r="O533" s="257"/>
      <c r="P533" s="257"/>
      <c r="Q533" s="257"/>
      <c r="R533" s="257"/>
      <c r="S533" s="257"/>
      <c r="T533" s="257"/>
      <c r="U533" s="257"/>
      <c r="V533" s="257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</row>
    <row r="534" spans="2:45" x14ac:dyDescent="0.25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</row>
    <row r="535" spans="2:45" x14ac:dyDescent="0.25">
      <c r="B535" s="257"/>
      <c r="C535" s="257"/>
      <c r="D535" s="257"/>
      <c r="E535" s="257"/>
      <c r="F535" s="257"/>
      <c r="G535" s="257"/>
      <c r="H535" s="257"/>
      <c r="I535" s="257"/>
      <c r="J535" s="288"/>
      <c r="K535" s="288"/>
      <c r="L535" s="329"/>
      <c r="M535" s="257"/>
      <c r="N535" s="257"/>
      <c r="O535" s="257"/>
      <c r="P535" s="257"/>
      <c r="Q535" s="257"/>
      <c r="R535" s="257"/>
      <c r="S535" s="257"/>
      <c r="T535" s="257"/>
      <c r="U535" s="257"/>
      <c r="V535" s="257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</row>
    <row r="536" spans="2:45" x14ac:dyDescent="0.25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</row>
    <row r="537" spans="2:45" x14ac:dyDescent="0.25">
      <c r="B537" s="257"/>
      <c r="C537" s="257"/>
      <c r="D537" s="257"/>
      <c r="E537" s="257"/>
      <c r="F537" s="257"/>
      <c r="G537" s="257"/>
      <c r="H537" s="257"/>
      <c r="I537" s="257"/>
      <c r="J537" s="288"/>
      <c r="K537" s="288"/>
      <c r="L537" s="329"/>
      <c r="M537" s="257"/>
      <c r="N537" s="257"/>
      <c r="O537" s="257"/>
      <c r="P537" s="257"/>
      <c r="Q537" s="257"/>
      <c r="R537" s="257"/>
      <c r="S537" s="257"/>
      <c r="T537" s="257"/>
      <c r="U537" s="257"/>
      <c r="V537" s="257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</row>
    <row r="538" spans="2:45" x14ac:dyDescent="0.25">
      <c r="B538" s="257"/>
      <c r="C538" s="257"/>
      <c r="D538" s="257"/>
      <c r="E538" s="257"/>
      <c r="F538" s="257"/>
      <c r="G538" s="257"/>
      <c r="H538" s="257"/>
      <c r="I538" s="257"/>
      <c r="J538" s="288"/>
      <c r="K538" s="288"/>
      <c r="L538" s="329"/>
      <c r="M538" s="257"/>
      <c r="N538" s="257"/>
      <c r="O538" s="257"/>
      <c r="P538" s="257"/>
      <c r="Q538" s="257"/>
      <c r="R538" s="257"/>
      <c r="S538" s="257"/>
      <c r="T538" s="257"/>
      <c r="U538" s="257"/>
      <c r="V538" s="257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</row>
    <row r="539" spans="2:45" x14ac:dyDescent="0.25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</row>
    <row r="540" spans="2:45" x14ac:dyDescent="0.25">
      <c r="B540" s="349"/>
      <c r="C540" s="349"/>
      <c r="D540" s="349"/>
      <c r="E540" s="349"/>
      <c r="F540" s="349"/>
      <c r="G540" s="349"/>
      <c r="H540" s="349"/>
      <c r="I540" s="349"/>
      <c r="J540" s="349"/>
      <c r="K540" s="349"/>
      <c r="L540" s="349"/>
      <c r="M540" s="349"/>
      <c r="N540" s="349"/>
      <c r="O540" s="349"/>
      <c r="P540" s="349"/>
      <c r="Q540" s="349"/>
      <c r="R540" s="349"/>
      <c r="S540" s="349"/>
      <c r="T540" s="349"/>
      <c r="U540" s="349"/>
      <c r="V540" s="349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</row>
    <row r="541" spans="2:45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</row>
    <row r="542" spans="2:45" x14ac:dyDescent="0.25">
      <c r="B542" s="257"/>
      <c r="C542" s="257"/>
      <c r="D542" s="257"/>
      <c r="E542" s="257"/>
      <c r="F542" s="257"/>
      <c r="G542" s="257"/>
      <c r="H542" s="257"/>
      <c r="I542" s="257"/>
      <c r="J542" s="288"/>
      <c r="K542" s="288"/>
      <c r="L542" s="329"/>
      <c r="M542" s="257"/>
      <c r="N542" s="257"/>
      <c r="O542" s="257"/>
      <c r="P542" s="257"/>
      <c r="Q542" s="257"/>
      <c r="R542" s="257"/>
      <c r="S542" s="257"/>
      <c r="T542" s="257"/>
      <c r="U542" s="257"/>
      <c r="V542" s="257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</row>
    <row r="543" spans="2:45" x14ac:dyDescent="0.25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</row>
    <row r="544" spans="2:45" x14ac:dyDescent="0.25">
      <c r="B544" s="257"/>
      <c r="C544" s="257"/>
      <c r="D544" s="257"/>
      <c r="E544" s="257"/>
      <c r="F544" s="257"/>
      <c r="G544" s="257"/>
      <c r="H544" s="257"/>
      <c r="I544" s="257"/>
      <c r="J544" s="288"/>
      <c r="K544" s="288"/>
      <c r="L544" s="329"/>
      <c r="M544" s="257"/>
      <c r="N544" s="257"/>
      <c r="O544" s="257"/>
      <c r="P544" s="257"/>
      <c r="Q544" s="257"/>
      <c r="R544" s="257"/>
      <c r="S544" s="257"/>
      <c r="T544" s="257"/>
      <c r="U544" s="257"/>
      <c r="V544" s="257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</row>
    <row r="545" spans="2:45" x14ac:dyDescent="0.25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</row>
    <row r="546" spans="2:45" x14ac:dyDescent="0.25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</row>
    <row r="547" spans="2:45" x14ac:dyDescent="0.25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</row>
    <row r="548" spans="2:45" x14ac:dyDescent="0.25">
      <c r="B548" s="257"/>
      <c r="C548" s="257"/>
      <c r="D548" s="257"/>
      <c r="E548" s="257"/>
      <c r="F548" s="257"/>
      <c r="G548" s="257"/>
      <c r="H548" s="257"/>
      <c r="I548" s="257"/>
      <c r="J548" s="288"/>
      <c r="K548" s="288"/>
      <c r="L548" s="329"/>
      <c r="M548" s="257"/>
      <c r="N548" s="257"/>
      <c r="O548" s="257"/>
      <c r="P548" s="257"/>
      <c r="Q548" s="257"/>
      <c r="R548" s="257"/>
      <c r="S548" s="257"/>
      <c r="T548" s="257"/>
      <c r="U548" s="257"/>
      <c r="V548" s="257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</row>
    <row r="549" spans="2:45" x14ac:dyDescent="0.25">
      <c r="B549" s="257"/>
      <c r="C549" s="257"/>
      <c r="D549" s="257"/>
      <c r="E549" s="257"/>
      <c r="F549" s="257"/>
      <c r="G549" s="257"/>
      <c r="H549" s="257"/>
      <c r="I549" s="257"/>
      <c r="J549" s="288"/>
      <c r="K549" s="288"/>
      <c r="L549" s="329"/>
      <c r="M549" s="257"/>
      <c r="N549" s="257"/>
      <c r="O549" s="257"/>
      <c r="P549" s="257"/>
      <c r="Q549" s="257"/>
      <c r="R549" s="257"/>
      <c r="S549" s="257"/>
      <c r="T549" s="257"/>
      <c r="U549" s="257"/>
      <c r="V549" s="257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</row>
    <row r="550" spans="2:45" x14ac:dyDescent="0.25">
      <c r="B550" s="257"/>
      <c r="C550" s="257"/>
      <c r="D550" s="257"/>
      <c r="E550" s="257"/>
      <c r="F550" s="257"/>
      <c r="G550" s="257"/>
      <c r="H550" s="257"/>
      <c r="I550" s="257"/>
      <c r="J550" s="288"/>
      <c r="K550" s="288"/>
      <c r="L550" s="329"/>
      <c r="M550" s="257"/>
      <c r="N550" s="257"/>
      <c r="O550" s="257"/>
      <c r="P550" s="257"/>
      <c r="Q550" s="257"/>
      <c r="R550" s="257"/>
      <c r="S550" s="257"/>
      <c r="T550" s="257"/>
      <c r="U550" s="257"/>
      <c r="V550" s="257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</row>
    <row r="551" spans="2:45" x14ac:dyDescent="0.25">
      <c r="B551" s="257"/>
      <c r="C551" s="257"/>
      <c r="D551" s="257"/>
      <c r="E551" s="257"/>
      <c r="F551" s="257"/>
      <c r="G551" s="257"/>
      <c r="H551" s="257"/>
      <c r="I551" s="257"/>
      <c r="J551" s="288"/>
      <c r="K551" s="288"/>
      <c r="L551" s="329"/>
      <c r="M551" s="257"/>
      <c r="N551" s="257"/>
      <c r="O551" s="257"/>
      <c r="P551" s="257"/>
      <c r="Q551" s="257"/>
      <c r="R551" s="257"/>
      <c r="S551" s="257"/>
      <c r="T551" s="257"/>
      <c r="U551" s="257"/>
      <c r="V551" s="257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</row>
    <row r="552" spans="2:45" x14ac:dyDescent="0.25">
      <c r="B552" s="257"/>
      <c r="C552" s="257"/>
      <c r="D552" s="257"/>
      <c r="E552" s="257"/>
      <c r="F552" s="257"/>
      <c r="G552" s="257"/>
      <c r="H552" s="257"/>
      <c r="I552" s="257"/>
      <c r="J552" s="288"/>
      <c r="K552" s="288"/>
      <c r="L552" s="329"/>
      <c r="M552" s="257"/>
      <c r="N552" s="257"/>
      <c r="O552" s="257"/>
      <c r="P552" s="257"/>
      <c r="Q552" s="257"/>
      <c r="R552" s="257"/>
      <c r="S552" s="257"/>
      <c r="T552" s="257"/>
      <c r="U552" s="257"/>
      <c r="V552" s="257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</row>
    <row r="553" spans="2:45" x14ac:dyDescent="0.25">
      <c r="B553" s="257"/>
      <c r="C553" s="257"/>
      <c r="D553" s="257"/>
      <c r="E553" s="257"/>
      <c r="F553" s="257"/>
      <c r="G553" s="257"/>
      <c r="H553" s="257"/>
      <c r="I553" s="257"/>
      <c r="J553" s="288"/>
      <c r="K553" s="288"/>
      <c r="L553" s="329"/>
      <c r="M553" s="257"/>
      <c r="N553" s="257"/>
      <c r="O553" s="257"/>
      <c r="P553" s="257"/>
      <c r="Q553" s="257"/>
      <c r="R553" s="257"/>
      <c r="S553" s="257"/>
      <c r="T553" s="257"/>
      <c r="U553" s="257"/>
      <c r="V553" s="257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</row>
    <row r="554" spans="2:45" x14ac:dyDescent="0.25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</row>
    <row r="555" spans="2:45" x14ac:dyDescent="0.25">
      <c r="B555" s="257"/>
      <c r="C555" s="257"/>
      <c r="D555" s="257"/>
      <c r="E555" s="257"/>
      <c r="F555" s="257"/>
      <c r="G555" s="257"/>
      <c r="H555" s="257"/>
      <c r="I555" s="257"/>
      <c r="J555" s="288"/>
      <c r="K555" s="288"/>
      <c r="L555" s="329"/>
      <c r="M555" s="257"/>
      <c r="N555" s="257"/>
      <c r="O555" s="257"/>
      <c r="P555" s="257"/>
      <c r="Q555" s="257"/>
      <c r="R555" s="257"/>
      <c r="S555" s="257"/>
      <c r="T555" s="257"/>
      <c r="U555" s="257"/>
      <c r="V555" s="257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</row>
    <row r="556" spans="2:45" x14ac:dyDescent="0.25">
      <c r="B556" s="257"/>
      <c r="C556" s="257"/>
      <c r="D556" s="257"/>
      <c r="E556" s="257"/>
      <c r="F556" s="257"/>
      <c r="G556" s="257"/>
      <c r="H556" s="257"/>
      <c r="I556" s="257"/>
      <c r="J556" s="288"/>
      <c r="K556" s="288"/>
      <c r="L556" s="329"/>
      <c r="M556" s="257"/>
      <c r="N556" s="257"/>
      <c r="O556" s="257"/>
      <c r="P556" s="257"/>
      <c r="Q556" s="257"/>
      <c r="R556" s="257"/>
      <c r="S556" s="257"/>
      <c r="T556" s="257"/>
      <c r="U556" s="257"/>
      <c r="V556" s="257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</row>
    <row r="557" spans="2:45" x14ac:dyDescent="0.25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</row>
    <row r="558" spans="2:45" x14ac:dyDescent="0.25">
      <c r="B558" s="257"/>
      <c r="C558" s="257"/>
      <c r="D558" s="257"/>
      <c r="E558" s="257"/>
      <c r="F558" s="257"/>
      <c r="G558" s="257"/>
      <c r="H558" s="257"/>
      <c r="I558" s="257"/>
      <c r="J558" s="288"/>
      <c r="K558" s="288"/>
      <c r="L558" s="329"/>
      <c r="M558" s="257"/>
      <c r="N558" s="257"/>
      <c r="O558" s="257"/>
      <c r="P558" s="257"/>
      <c r="Q558" s="257"/>
      <c r="R558" s="257"/>
      <c r="S558" s="257"/>
      <c r="T558" s="257"/>
      <c r="U558" s="257"/>
      <c r="V558" s="257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</row>
    <row r="559" spans="2:45" x14ac:dyDescent="0.25">
      <c r="B559" s="257"/>
      <c r="C559" s="257"/>
      <c r="D559" s="257"/>
      <c r="E559" s="257"/>
      <c r="F559" s="257"/>
      <c r="G559" s="257"/>
      <c r="H559" s="257"/>
      <c r="I559" s="257"/>
      <c r="J559" s="288"/>
      <c r="K559" s="288"/>
      <c r="L559" s="329"/>
      <c r="M559" s="257"/>
      <c r="N559" s="257"/>
      <c r="O559" s="257"/>
      <c r="P559" s="257"/>
      <c r="Q559" s="257"/>
      <c r="R559" s="257"/>
      <c r="S559" s="257"/>
      <c r="T559" s="257"/>
      <c r="U559" s="257"/>
      <c r="V559" s="257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</row>
    <row r="560" spans="2:45" x14ac:dyDescent="0.25">
      <c r="B560" s="257"/>
      <c r="C560" s="257"/>
      <c r="D560" s="257"/>
      <c r="E560" s="257"/>
      <c r="F560" s="257"/>
      <c r="G560" s="257"/>
      <c r="H560" s="257"/>
      <c r="I560" s="257"/>
      <c r="J560" s="288"/>
      <c r="K560" s="288"/>
      <c r="L560" s="329"/>
      <c r="M560" s="257"/>
      <c r="N560" s="257"/>
      <c r="O560" s="257"/>
      <c r="P560" s="257"/>
      <c r="Q560" s="257"/>
      <c r="R560" s="257"/>
      <c r="S560" s="257"/>
      <c r="T560" s="257"/>
      <c r="U560" s="257"/>
      <c r="V560" s="257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</row>
    <row r="561" spans="2:4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</row>
    <row r="562" spans="2:45" x14ac:dyDescent="0.25">
      <c r="B562" s="348"/>
      <c r="C562" s="348"/>
      <c r="D562" s="348"/>
      <c r="E562" s="348"/>
      <c r="F562" s="348"/>
      <c r="G562" s="348"/>
      <c r="H562" s="348"/>
      <c r="I562" s="348"/>
      <c r="J562" s="348"/>
      <c r="K562" s="348"/>
      <c r="L562" s="348"/>
      <c r="M562" s="348"/>
      <c r="N562" s="348"/>
      <c r="O562" s="348"/>
      <c r="P562" s="348"/>
      <c r="Q562" s="348"/>
      <c r="R562" s="348"/>
      <c r="S562" s="348"/>
      <c r="T562" s="348"/>
      <c r="U562" s="348"/>
      <c r="V562" s="348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</row>
    <row r="563" spans="2:45" x14ac:dyDescent="0.25">
      <c r="B563" s="257"/>
      <c r="C563" s="257"/>
      <c r="D563" s="257"/>
      <c r="E563" s="257"/>
      <c r="F563" s="257"/>
      <c r="G563" s="257"/>
      <c r="H563" s="257"/>
      <c r="I563" s="257"/>
      <c r="J563" s="288"/>
      <c r="K563" s="288"/>
      <c r="L563" s="329"/>
      <c r="M563" s="257"/>
      <c r="N563" s="257"/>
      <c r="O563" s="257"/>
      <c r="P563" s="257"/>
      <c r="Q563" s="257"/>
      <c r="R563" s="257"/>
      <c r="S563" s="257"/>
      <c r="T563" s="257"/>
      <c r="U563" s="257"/>
      <c r="V563" s="257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</row>
    <row r="564" spans="2:45" x14ac:dyDescent="0.25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</row>
    <row r="565" spans="2:45" x14ac:dyDescent="0.25">
      <c r="B565" s="257"/>
      <c r="C565" s="257"/>
      <c r="D565" s="257"/>
      <c r="E565" s="257"/>
      <c r="F565" s="257"/>
      <c r="G565" s="257"/>
      <c r="H565" s="257"/>
      <c r="I565" s="257"/>
      <c r="J565" s="288"/>
      <c r="K565" s="288"/>
      <c r="L565" s="329"/>
      <c r="M565" s="257"/>
      <c r="N565" s="257"/>
      <c r="O565" s="257"/>
      <c r="P565" s="257"/>
      <c r="Q565" s="257"/>
      <c r="R565" s="257"/>
      <c r="S565" s="257"/>
      <c r="T565" s="257"/>
      <c r="U565" s="257"/>
      <c r="V565" s="257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</row>
    <row r="566" spans="2:45" x14ac:dyDescent="0.25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</row>
    <row r="567" spans="2:45" x14ac:dyDescent="0.25">
      <c r="B567" s="257"/>
      <c r="C567" s="257"/>
      <c r="D567" s="257"/>
      <c r="E567" s="257"/>
      <c r="F567" s="257"/>
      <c r="G567" s="257"/>
      <c r="H567" s="257"/>
      <c r="I567" s="257"/>
      <c r="J567" s="288"/>
      <c r="K567" s="288"/>
      <c r="L567" s="329"/>
      <c r="M567" s="257"/>
      <c r="N567" s="257"/>
      <c r="O567" s="257"/>
      <c r="P567" s="257"/>
      <c r="Q567" s="257"/>
      <c r="R567" s="257"/>
      <c r="S567" s="257"/>
      <c r="T567" s="257"/>
      <c r="U567" s="257"/>
      <c r="V567" s="257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</row>
    <row r="568" spans="2:45" x14ac:dyDescent="0.25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</row>
    <row r="569" spans="2:45" x14ac:dyDescent="0.25">
      <c r="B569" s="257"/>
      <c r="C569" s="257"/>
      <c r="D569" s="257"/>
      <c r="E569" s="257"/>
      <c r="F569" s="257"/>
      <c r="G569" s="257"/>
      <c r="H569" s="257"/>
      <c r="I569" s="257"/>
      <c r="J569" s="288"/>
      <c r="K569" s="288"/>
      <c r="L569" s="329"/>
      <c r="M569" s="257"/>
      <c r="N569" s="257"/>
      <c r="O569" s="257"/>
      <c r="P569" s="257"/>
      <c r="Q569" s="257"/>
      <c r="R569" s="257"/>
      <c r="S569" s="257"/>
      <c r="T569" s="257"/>
      <c r="U569" s="257"/>
      <c r="V569" s="257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</row>
    <row r="570" spans="2:45" x14ac:dyDescent="0.25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</row>
    <row r="571" spans="2:45" x14ac:dyDescent="0.25">
      <c r="B571" s="257"/>
      <c r="C571" s="257"/>
      <c r="D571" s="257"/>
      <c r="E571" s="257"/>
      <c r="F571" s="257"/>
      <c r="G571" s="257"/>
      <c r="H571" s="257"/>
      <c r="I571" s="257"/>
      <c r="J571" s="288"/>
      <c r="K571" s="288"/>
      <c r="L571" s="329"/>
      <c r="M571" s="257"/>
      <c r="N571" s="257"/>
      <c r="O571" s="257"/>
      <c r="P571" s="257"/>
      <c r="Q571" s="257"/>
      <c r="R571" s="257"/>
      <c r="S571" s="257"/>
      <c r="T571" s="257"/>
      <c r="U571" s="257"/>
      <c r="V571" s="257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</row>
    <row r="572" spans="2:45" x14ac:dyDescent="0.25">
      <c r="B572" s="257"/>
      <c r="C572" s="257"/>
      <c r="D572" s="257"/>
      <c r="E572" s="257"/>
      <c r="F572" s="257"/>
      <c r="G572" s="257"/>
      <c r="H572" s="257"/>
      <c r="I572" s="257"/>
      <c r="J572" s="288"/>
      <c r="K572" s="288"/>
      <c r="L572" s="329"/>
      <c r="M572" s="257"/>
      <c r="N572" s="257"/>
      <c r="O572" s="257"/>
      <c r="P572" s="257"/>
      <c r="Q572" s="257"/>
      <c r="R572" s="257"/>
      <c r="S572" s="257"/>
      <c r="T572" s="257"/>
      <c r="U572" s="257"/>
      <c r="V572" s="257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</row>
    <row r="573" spans="2:4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</row>
    <row r="574" spans="2:45" x14ac:dyDescent="0.25">
      <c r="B574" s="257"/>
      <c r="C574" s="257"/>
      <c r="D574" s="257"/>
      <c r="E574" s="257"/>
      <c r="F574" s="257"/>
      <c r="G574" s="257"/>
      <c r="H574" s="257"/>
      <c r="I574" s="257"/>
      <c r="J574" s="288"/>
      <c r="K574" s="288"/>
      <c r="L574" s="329"/>
      <c r="M574" s="257"/>
      <c r="N574" s="257"/>
      <c r="O574" s="257"/>
      <c r="P574" s="257"/>
      <c r="Q574" s="257"/>
      <c r="R574" s="257"/>
      <c r="S574" s="257"/>
      <c r="T574" s="257"/>
      <c r="U574" s="257"/>
      <c r="V574" s="257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</row>
    <row r="575" spans="2:45" x14ac:dyDescent="0.25">
      <c r="B575" s="257"/>
      <c r="C575" s="257"/>
      <c r="D575" s="257"/>
      <c r="E575" s="257"/>
      <c r="F575" s="257"/>
      <c r="G575" s="257"/>
      <c r="H575" s="257"/>
      <c r="I575" s="257"/>
      <c r="J575" s="288"/>
      <c r="K575" s="288"/>
      <c r="L575" s="329"/>
      <c r="M575" s="257"/>
      <c r="N575" s="257"/>
      <c r="O575" s="257"/>
      <c r="P575" s="257"/>
      <c r="Q575" s="257"/>
      <c r="R575" s="257"/>
      <c r="S575" s="257"/>
      <c r="T575" s="257"/>
      <c r="U575" s="257"/>
      <c r="V575" s="257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2:45" x14ac:dyDescent="0.25">
      <c r="B576" s="257"/>
      <c r="C576" s="257"/>
      <c r="D576" s="257"/>
      <c r="E576" s="257"/>
      <c r="F576" s="257"/>
      <c r="G576" s="257"/>
      <c r="H576" s="257"/>
      <c r="I576" s="257"/>
      <c r="J576" s="288"/>
      <c r="K576" s="288"/>
      <c r="L576" s="329"/>
      <c r="M576" s="257"/>
      <c r="N576" s="257"/>
      <c r="O576" s="257"/>
      <c r="P576" s="257"/>
      <c r="Q576" s="257"/>
      <c r="R576" s="257"/>
      <c r="S576" s="257"/>
      <c r="T576" s="257"/>
      <c r="U576" s="257"/>
      <c r="V576" s="257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</row>
    <row r="577" spans="2:45" x14ac:dyDescent="0.25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</row>
    <row r="578" spans="2:45" x14ac:dyDescent="0.25">
      <c r="B578" s="257"/>
      <c r="C578" s="257"/>
      <c r="D578" s="257"/>
      <c r="E578" s="257"/>
      <c r="F578" s="257"/>
      <c r="G578" s="257"/>
      <c r="H578" s="257"/>
      <c r="I578" s="257"/>
      <c r="J578" s="288"/>
      <c r="K578" s="288"/>
      <c r="L578" s="329"/>
      <c r="M578" s="257"/>
      <c r="N578" s="257"/>
      <c r="O578" s="257"/>
      <c r="P578" s="257"/>
      <c r="Q578" s="257"/>
      <c r="R578" s="257"/>
      <c r="S578" s="257"/>
      <c r="T578" s="257"/>
      <c r="U578" s="257"/>
      <c r="V578" s="257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</row>
    <row r="579" spans="2:45" x14ac:dyDescent="0.25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</row>
    <row r="580" spans="2:45" x14ac:dyDescent="0.25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</row>
    <row r="581" spans="2:45" x14ac:dyDescent="0.25">
      <c r="B581" s="349"/>
      <c r="C581" s="349"/>
      <c r="D581" s="349"/>
      <c r="E581" s="349"/>
      <c r="F581" s="349"/>
      <c r="G581" s="349"/>
      <c r="H581" s="349"/>
      <c r="I581" s="349"/>
      <c r="J581" s="349"/>
      <c r="K581" s="349"/>
      <c r="L581" s="349"/>
      <c r="M581" s="349"/>
      <c r="N581" s="349"/>
      <c r="O581" s="349"/>
      <c r="P581" s="349"/>
      <c r="Q581" s="349"/>
      <c r="R581" s="349"/>
      <c r="S581" s="349"/>
      <c r="T581" s="349"/>
      <c r="U581" s="349"/>
      <c r="V581" s="349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</row>
    <row r="582" spans="2:45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</row>
    <row r="583" spans="2:45" x14ac:dyDescent="0.25">
      <c r="B583" s="257"/>
      <c r="C583" s="257"/>
      <c r="D583" s="257"/>
      <c r="E583" s="257"/>
      <c r="F583" s="257"/>
      <c r="G583" s="257"/>
      <c r="H583" s="257"/>
      <c r="I583" s="257"/>
      <c r="J583" s="288"/>
      <c r="K583" s="288"/>
      <c r="L583" s="329"/>
      <c r="M583" s="257"/>
      <c r="N583" s="257"/>
      <c r="O583" s="257"/>
      <c r="P583" s="257"/>
      <c r="Q583" s="257"/>
      <c r="R583" s="257"/>
      <c r="S583" s="257"/>
      <c r="T583" s="257"/>
      <c r="U583" s="257"/>
      <c r="V583" s="257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</row>
    <row r="584" spans="2:45" x14ac:dyDescent="0.25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</row>
    <row r="585" spans="2:45" x14ac:dyDescent="0.25">
      <c r="B585" s="257"/>
      <c r="C585" s="257"/>
      <c r="D585" s="257"/>
      <c r="E585" s="257"/>
      <c r="F585" s="257"/>
      <c r="G585" s="257"/>
      <c r="H585" s="257"/>
      <c r="I585" s="257"/>
      <c r="J585" s="288"/>
      <c r="K585" s="288"/>
      <c r="L585" s="329"/>
      <c r="M585" s="257"/>
      <c r="N585" s="257"/>
      <c r="O585" s="257"/>
      <c r="P585" s="257"/>
      <c r="Q585" s="257"/>
      <c r="R585" s="257"/>
      <c r="S585" s="257"/>
      <c r="T585" s="257"/>
      <c r="U585" s="257"/>
      <c r="V585" s="257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</row>
    <row r="586" spans="2:45" x14ac:dyDescent="0.25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</row>
    <row r="587" spans="2:45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</row>
    <row r="588" spans="2:45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</row>
    <row r="589" spans="2:45" x14ac:dyDescent="0.25">
      <c r="B589" s="257"/>
      <c r="C589" s="257"/>
      <c r="D589" s="257"/>
      <c r="E589" s="257"/>
      <c r="F589" s="257"/>
      <c r="G589" s="257"/>
      <c r="H589" s="257"/>
      <c r="I589" s="257"/>
      <c r="J589" s="288"/>
      <c r="K589" s="288"/>
      <c r="L589" s="329"/>
      <c r="M589" s="257"/>
      <c r="N589" s="257"/>
      <c r="O589" s="257"/>
      <c r="P589" s="257"/>
      <c r="Q589" s="257"/>
      <c r="R589" s="257"/>
      <c r="S589" s="257"/>
      <c r="T589" s="257"/>
      <c r="U589" s="257"/>
      <c r="V589" s="257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</row>
    <row r="590" spans="2:45" x14ac:dyDescent="0.25">
      <c r="B590" s="257"/>
      <c r="C590" s="257"/>
      <c r="D590" s="257"/>
      <c r="E590" s="257"/>
      <c r="F590" s="257"/>
      <c r="G590" s="257"/>
      <c r="H590" s="257"/>
      <c r="I590" s="257"/>
      <c r="J590" s="288"/>
      <c r="K590" s="288"/>
      <c r="L590" s="329"/>
      <c r="M590" s="257"/>
      <c r="N590" s="257"/>
      <c r="O590" s="257"/>
      <c r="P590" s="257"/>
      <c r="Q590" s="257"/>
      <c r="R590" s="257"/>
      <c r="S590" s="257"/>
      <c r="T590" s="257"/>
      <c r="U590" s="257"/>
      <c r="V590" s="257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</row>
    <row r="591" spans="2:45" x14ac:dyDescent="0.25">
      <c r="B591" s="257"/>
      <c r="C591" s="257"/>
      <c r="D591" s="257"/>
      <c r="E591" s="257"/>
      <c r="F591" s="257"/>
      <c r="G591" s="257"/>
      <c r="H591" s="257"/>
      <c r="I591" s="257"/>
      <c r="J591" s="288"/>
      <c r="K591" s="288"/>
      <c r="L591" s="329"/>
      <c r="M591" s="257"/>
      <c r="N591" s="257"/>
      <c r="O591" s="257"/>
      <c r="P591" s="257"/>
      <c r="Q591" s="257"/>
      <c r="R591" s="257"/>
      <c r="S591" s="257"/>
      <c r="T591" s="257"/>
      <c r="U591" s="257"/>
      <c r="V591" s="257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</row>
    <row r="592" spans="2:45" x14ac:dyDescent="0.25">
      <c r="B592" s="257"/>
      <c r="C592" s="257"/>
      <c r="D592" s="257"/>
      <c r="E592" s="257"/>
      <c r="F592" s="257"/>
      <c r="G592" s="257"/>
      <c r="H592" s="257"/>
      <c r="I592" s="257"/>
      <c r="J592" s="288"/>
      <c r="K592" s="288"/>
      <c r="L592" s="329"/>
      <c r="M592" s="257"/>
      <c r="N592" s="257"/>
      <c r="O592" s="257"/>
      <c r="P592" s="257"/>
      <c r="Q592" s="257"/>
      <c r="R592" s="257"/>
      <c r="S592" s="257"/>
      <c r="T592" s="257"/>
      <c r="U592" s="257"/>
      <c r="V592" s="257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</row>
    <row r="593" spans="2:45" x14ac:dyDescent="0.25">
      <c r="B593" s="257"/>
      <c r="C593" s="257"/>
      <c r="D593" s="257"/>
      <c r="E593" s="257"/>
      <c r="F593" s="257"/>
      <c r="G593" s="257"/>
      <c r="H593" s="257"/>
      <c r="I593" s="257"/>
      <c r="J593" s="288"/>
      <c r="K593" s="288"/>
      <c r="L593" s="329"/>
      <c r="M593" s="257"/>
      <c r="N593" s="257"/>
      <c r="O593" s="257"/>
      <c r="P593" s="257"/>
      <c r="Q593" s="257"/>
      <c r="R593" s="257"/>
      <c r="S593" s="257"/>
      <c r="T593" s="257"/>
      <c r="U593" s="257"/>
      <c r="V593" s="257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</row>
    <row r="594" spans="2:45" x14ac:dyDescent="0.25">
      <c r="B594" s="257"/>
      <c r="C594" s="257"/>
      <c r="D594" s="257"/>
      <c r="E594" s="257"/>
      <c r="F594" s="257"/>
      <c r="G594" s="257"/>
      <c r="H594" s="257"/>
      <c r="I594" s="257"/>
      <c r="J594" s="288"/>
      <c r="K594" s="288"/>
      <c r="L594" s="329"/>
      <c r="M594" s="257"/>
      <c r="N594" s="257"/>
      <c r="O594" s="257"/>
      <c r="P594" s="257"/>
      <c r="Q594" s="257"/>
      <c r="R594" s="257"/>
      <c r="S594" s="257"/>
      <c r="T594" s="257"/>
      <c r="U594" s="257"/>
      <c r="V594" s="257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</row>
    <row r="595" spans="2:45" x14ac:dyDescent="0.25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</row>
    <row r="596" spans="2:45" x14ac:dyDescent="0.25">
      <c r="B596" s="257"/>
      <c r="C596" s="257"/>
      <c r="D596" s="257"/>
      <c r="E596" s="257"/>
      <c r="F596" s="257"/>
      <c r="G596" s="257"/>
      <c r="H596" s="257"/>
      <c r="I596" s="257"/>
      <c r="J596" s="288"/>
      <c r="K596" s="288"/>
      <c r="L596" s="329"/>
      <c r="M596" s="257"/>
      <c r="N596" s="257"/>
      <c r="O596" s="257"/>
      <c r="P596" s="257"/>
      <c r="Q596" s="257"/>
      <c r="R596" s="257"/>
      <c r="S596" s="257"/>
      <c r="T596" s="257"/>
      <c r="U596" s="257"/>
      <c r="V596" s="257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</row>
    <row r="597" spans="2:45" x14ac:dyDescent="0.25">
      <c r="B597" s="257"/>
      <c r="C597" s="257"/>
      <c r="D597" s="257"/>
      <c r="E597" s="257"/>
      <c r="F597" s="257"/>
      <c r="G597" s="257"/>
      <c r="H597" s="257"/>
      <c r="I597" s="257"/>
      <c r="J597" s="288"/>
      <c r="K597" s="288"/>
      <c r="L597" s="329"/>
      <c r="M597" s="257"/>
      <c r="N597" s="257"/>
      <c r="O597" s="257"/>
      <c r="P597" s="257"/>
      <c r="Q597" s="257"/>
      <c r="R597" s="257"/>
      <c r="S597" s="257"/>
      <c r="T597" s="257"/>
      <c r="U597" s="257"/>
      <c r="V597" s="257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</row>
    <row r="598" spans="2:45" x14ac:dyDescent="0.2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</row>
    <row r="599" spans="2:45" x14ac:dyDescent="0.25">
      <c r="B599" s="257"/>
      <c r="C599" s="257"/>
      <c r="D599" s="257"/>
      <c r="E599" s="257"/>
      <c r="F599" s="257"/>
      <c r="G599" s="257"/>
      <c r="H599" s="257"/>
      <c r="I599" s="257"/>
      <c r="J599" s="288"/>
      <c r="K599" s="288"/>
      <c r="L599" s="329"/>
      <c r="M599" s="257"/>
      <c r="N599" s="257"/>
      <c r="O599" s="257"/>
      <c r="P599" s="257"/>
      <c r="Q599" s="257"/>
      <c r="R599" s="257"/>
      <c r="S599" s="257"/>
      <c r="T599" s="257"/>
      <c r="U599" s="257"/>
      <c r="V599" s="257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</row>
    <row r="600" spans="2:45" x14ac:dyDescent="0.25">
      <c r="B600" s="257"/>
      <c r="C600" s="257"/>
      <c r="D600" s="257"/>
      <c r="E600" s="257"/>
      <c r="F600" s="257"/>
      <c r="G600" s="257"/>
      <c r="H600" s="257"/>
      <c r="I600" s="257"/>
      <c r="J600" s="288"/>
      <c r="K600" s="288"/>
      <c r="L600" s="329"/>
      <c r="M600" s="257"/>
      <c r="N600" s="257"/>
      <c r="O600" s="257"/>
      <c r="P600" s="257"/>
      <c r="Q600" s="257"/>
      <c r="R600" s="257"/>
      <c r="S600" s="257"/>
      <c r="T600" s="257"/>
      <c r="U600" s="257"/>
      <c r="V600" s="257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</row>
    <row r="601" spans="2:45" x14ac:dyDescent="0.25">
      <c r="B601" s="257"/>
      <c r="C601" s="257"/>
      <c r="D601" s="257"/>
      <c r="E601" s="257"/>
      <c r="F601" s="257"/>
      <c r="G601" s="257"/>
      <c r="H601" s="257"/>
      <c r="I601" s="257"/>
      <c r="J601" s="288"/>
      <c r="K601" s="288"/>
      <c r="L601" s="329"/>
      <c r="M601" s="257"/>
      <c r="N601" s="257"/>
      <c r="O601" s="257"/>
      <c r="P601" s="257"/>
      <c r="Q601" s="257"/>
      <c r="R601" s="257"/>
      <c r="S601" s="257"/>
      <c r="T601" s="257"/>
      <c r="U601" s="257"/>
      <c r="V601" s="257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</row>
    <row r="602" spans="2:45" x14ac:dyDescent="0.25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</row>
    <row r="603" spans="2:45" x14ac:dyDescent="0.25">
      <c r="B603" s="348"/>
      <c r="C603" s="348"/>
      <c r="D603" s="348"/>
      <c r="E603" s="348"/>
      <c r="F603" s="348"/>
      <c r="G603" s="348"/>
      <c r="H603" s="348"/>
      <c r="I603" s="348"/>
      <c r="J603" s="348"/>
      <c r="K603" s="348"/>
      <c r="L603" s="348"/>
      <c r="M603" s="348"/>
      <c r="N603" s="348"/>
      <c r="O603" s="348"/>
      <c r="P603" s="348"/>
      <c r="Q603" s="348"/>
      <c r="R603" s="348"/>
      <c r="S603" s="348"/>
      <c r="T603" s="348"/>
      <c r="U603" s="348"/>
      <c r="V603" s="348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</row>
    <row r="604" spans="2:45" x14ac:dyDescent="0.25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</row>
    <row r="605" spans="2:45" x14ac:dyDescent="0.25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</row>
    <row r="606" spans="2:45" x14ac:dyDescent="0.25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</row>
    <row r="607" spans="2:45" x14ac:dyDescent="0.25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</row>
    <row r="608" spans="2:45" x14ac:dyDescent="0.25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</row>
    <row r="609" spans="2:45" x14ac:dyDescent="0.25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</row>
    <row r="610" spans="2:45" x14ac:dyDescent="0.25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</row>
    <row r="611" spans="2:45" x14ac:dyDescent="0.25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</row>
    <row r="612" spans="2:45" x14ac:dyDescent="0.25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</row>
    <row r="613" spans="2:4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</row>
    <row r="614" spans="2:45" x14ac:dyDescent="0.25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</row>
    <row r="615" spans="2:45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</row>
    <row r="616" spans="2:45" x14ac:dyDescent="0.25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</row>
    <row r="617" spans="2:45" x14ac:dyDescent="0.25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</row>
    <row r="618" spans="2:45" x14ac:dyDescent="0.25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</row>
    <row r="619" spans="2:45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</row>
    <row r="620" spans="2:45" x14ac:dyDescent="0.25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</row>
    <row r="621" spans="2:45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</row>
    <row r="622" spans="2:45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</row>
    <row r="623" spans="2:45" x14ac:dyDescent="0.25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</row>
    <row r="624" spans="2:45" x14ac:dyDescent="0.25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</row>
    <row r="625" spans="2:45" x14ac:dyDescent="0.25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</row>
    <row r="626" spans="2:45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</row>
    <row r="627" spans="2:45" x14ac:dyDescent="0.25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</row>
    <row r="628" spans="2:45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</row>
    <row r="629" spans="2:45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</row>
    <row r="630" spans="2:45" x14ac:dyDescent="0.25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</row>
    <row r="631" spans="2:45" x14ac:dyDescent="0.25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</row>
    <row r="632" spans="2:45" x14ac:dyDescent="0.25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</row>
    <row r="633" spans="2:45" x14ac:dyDescent="0.25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</row>
    <row r="634" spans="2:45" x14ac:dyDescent="0.25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</row>
    <row r="635" spans="2:45" x14ac:dyDescent="0.25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</row>
    <row r="636" spans="2:45" x14ac:dyDescent="0.25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</row>
    <row r="637" spans="2:45" x14ac:dyDescent="0.25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</row>
    <row r="638" spans="2:45" x14ac:dyDescent="0.25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</row>
    <row r="639" spans="2:45" x14ac:dyDescent="0.25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</row>
    <row r="640" spans="2:45" x14ac:dyDescent="0.25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</row>
    <row r="641" spans="2:4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</row>
    <row r="642" spans="2:45" x14ac:dyDescent="0.25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</row>
    <row r="643" spans="2:4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</row>
    <row r="644" spans="2:45" x14ac:dyDescent="0.25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</row>
    <row r="645" spans="2:45" x14ac:dyDescent="0.25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</row>
    <row r="646" spans="2:45" x14ac:dyDescent="0.25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</row>
    <row r="647" spans="2:45" x14ac:dyDescent="0.25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</row>
    <row r="648" spans="2:45" x14ac:dyDescent="0.25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</row>
    <row r="649" spans="2:45" x14ac:dyDescent="0.25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</row>
    <row r="650" spans="2:45" x14ac:dyDescent="0.25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</row>
    <row r="651" spans="2:45" x14ac:dyDescent="0.25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</row>
    <row r="652" spans="2:45" x14ac:dyDescent="0.25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</row>
    <row r="653" spans="2:4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</row>
    <row r="654" spans="2:45" x14ac:dyDescent="0.25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</row>
    <row r="655" spans="2:45" x14ac:dyDescent="0.25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</row>
    <row r="656" spans="2:45" x14ac:dyDescent="0.25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</row>
    <row r="657" spans="2:45" x14ac:dyDescent="0.25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</row>
    <row r="658" spans="2:45" x14ac:dyDescent="0.25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</row>
    <row r="659" spans="2:45" x14ac:dyDescent="0.25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</row>
    <row r="660" spans="2:45" x14ac:dyDescent="0.25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</row>
    <row r="661" spans="2:45" x14ac:dyDescent="0.25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</row>
    <row r="662" spans="2:45" x14ac:dyDescent="0.25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</row>
    <row r="663" spans="2:45" x14ac:dyDescent="0.25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</row>
    <row r="664" spans="2:45" x14ac:dyDescent="0.25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</row>
    <row r="665" spans="2:45" x14ac:dyDescent="0.25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</row>
    <row r="666" spans="2:45" x14ac:dyDescent="0.25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</row>
    <row r="667" spans="2:45" x14ac:dyDescent="0.25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AB667" s="12"/>
      <c r="AC667" s="12"/>
      <c r="AD667" s="12"/>
      <c r="AE667" s="12"/>
      <c r="AF667" s="12"/>
      <c r="AG667" s="12"/>
      <c r="AH667" s="12"/>
      <c r="AI667" s="12"/>
      <c r="AL667" s="12"/>
      <c r="AM667" s="12"/>
      <c r="AN667" s="12"/>
      <c r="AO667" s="12"/>
      <c r="AP667" s="12"/>
      <c r="AQ667" s="12"/>
      <c r="AR667" s="12"/>
      <c r="AS667" s="12"/>
    </row>
    <row r="668" spans="2:45" x14ac:dyDescent="0.25">
      <c r="AL668" s="12"/>
      <c r="AM668" s="12"/>
      <c r="AN668" s="12"/>
      <c r="AO668" s="12"/>
      <c r="AP668" s="12"/>
      <c r="AQ668" s="12"/>
      <c r="AR668" s="12"/>
      <c r="AS668" s="12"/>
    </row>
    <row r="669" spans="2:45" x14ac:dyDescent="0.25">
      <c r="AL669" s="12"/>
      <c r="AM669" s="12"/>
      <c r="AN669" s="12"/>
      <c r="AO669" s="12"/>
      <c r="AP669" s="12"/>
      <c r="AQ669" s="12"/>
      <c r="AR669" s="12"/>
      <c r="AS669" s="12"/>
    </row>
    <row r="670" spans="2:45" x14ac:dyDescent="0.25">
      <c r="AL670" s="12"/>
      <c r="AM670" s="12"/>
      <c r="AN670" s="12"/>
      <c r="AO670" s="12"/>
      <c r="AP670" s="12"/>
      <c r="AQ670" s="12"/>
      <c r="AR670" s="12"/>
      <c r="AS670" s="12"/>
    </row>
    <row r="671" spans="2:45" x14ac:dyDescent="0.25">
      <c r="AL671" s="12"/>
      <c r="AM671" s="12"/>
      <c r="AN671" s="12"/>
      <c r="AO671" s="12"/>
      <c r="AP671" s="12"/>
      <c r="AQ671" s="12"/>
      <c r="AR671" s="12"/>
      <c r="AS671" s="12"/>
    </row>
  </sheetData>
  <mergeCells count="5">
    <mergeCell ref="B521:V521"/>
    <mergeCell ref="B540:V540"/>
    <mergeCell ref="B562:V562"/>
    <mergeCell ref="B581:V581"/>
    <mergeCell ref="B603:V603"/>
  </mergeCells>
  <pageMargins left="1" right="1" top="1" bottom="1" header="0.5" footer="0.5"/>
  <pageSetup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3"/>
  <sheetViews>
    <sheetView zoomScaleNormal="100" workbookViewId="0">
      <selection activeCell="H452" sqref="H452:I452"/>
    </sheetView>
  </sheetViews>
  <sheetFormatPr baseColWidth="10" defaultColWidth="9.5" defaultRowHeight="15.75" x14ac:dyDescent="0.25"/>
  <cols>
    <col min="1" max="1" width="6.5" style="3" customWidth="1"/>
    <col min="2" max="2" width="31.375" style="3" customWidth="1"/>
    <col min="3" max="9" width="8.875" style="3" bestFit="1" customWidth="1"/>
    <col min="10" max="10" width="8.875" style="3" customWidth="1"/>
    <col min="11" max="11" width="27.5" style="3" customWidth="1"/>
    <col min="12" max="12" width="9.375" style="3" customWidth="1"/>
    <col min="13" max="17" width="8.875" style="3" bestFit="1" customWidth="1"/>
    <col min="18" max="18" width="9.625" style="3" bestFit="1" customWidth="1"/>
    <col min="19" max="16384" width="9.5" style="3"/>
  </cols>
  <sheetData>
    <row r="1" spans="1:23" x14ac:dyDescent="0.25">
      <c r="A1" s="151"/>
      <c r="J1" s="6"/>
    </row>
    <row r="2" spans="1:23" x14ac:dyDescent="0.25">
      <c r="A2" s="151"/>
      <c r="J2" s="6"/>
    </row>
    <row r="3" spans="1:23" x14ac:dyDescent="0.25">
      <c r="A3" s="151"/>
      <c r="B3" s="8" t="s">
        <v>271</v>
      </c>
      <c r="C3" s="8"/>
      <c r="D3" s="8"/>
      <c r="E3" s="8"/>
      <c r="F3" s="8"/>
      <c r="G3" s="8"/>
      <c r="H3" s="8"/>
      <c r="I3" s="8"/>
      <c r="J3" s="121"/>
      <c r="K3" s="8" t="s">
        <v>271</v>
      </c>
      <c r="L3" s="8"/>
      <c r="M3" s="8"/>
      <c r="N3" s="8"/>
      <c r="O3" s="8"/>
      <c r="P3" s="8"/>
      <c r="Q3" s="8"/>
      <c r="R3" s="8"/>
    </row>
    <row r="4" spans="1:23" x14ac:dyDescent="0.25">
      <c r="A4" s="151"/>
      <c r="B4" s="9"/>
      <c r="C4" s="10">
        <v>1970</v>
      </c>
      <c r="D4" s="10">
        <v>1971</v>
      </c>
      <c r="E4" s="10">
        <v>1972</v>
      </c>
      <c r="F4" s="10">
        <v>1973</v>
      </c>
      <c r="G4" s="10">
        <v>1974</v>
      </c>
      <c r="H4" s="10">
        <v>1975</v>
      </c>
      <c r="I4" s="10">
        <v>1976</v>
      </c>
      <c r="J4" s="156"/>
      <c r="K4" s="9"/>
      <c r="L4" s="10">
        <v>1976</v>
      </c>
      <c r="M4" s="10">
        <v>1977</v>
      </c>
      <c r="N4" s="10">
        <v>1978</v>
      </c>
      <c r="O4" s="10">
        <v>1979</v>
      </c>
      <c r="P4" s="10">
        <v>1980</v>
      </c>
      <c r="Q4" s="10">
        <v>1981</v>
      </c>
      <c r="R4" s="10">
        <v>1982</v>
      </c>
      <c r="S4" s="12"/>
      <c r="T4" s="12"/>
      <c r="U4" s="12"/>
      <c r="V4" s="12"/>
      <c r="W4" s="12"/>
    </row>
    <row r="5" spans="1:23" x14ac:dyDescent="0.25">
      <c r="A5" s="151"/>
      <c r="B5" s="7" t="s">
        <v>50</v>
      </c>
      <c r="C5" s="21"/>
      <c r="D5" s="21"/>
      <c r="E5" s="21"/>
      <c r="F5" s="21"/>
      <c r="G5" s="21"/>
      <c r="H5" s="21"/>
      <c r="I5" s="21"/>
      <c r="J5" s="156"/>
      <c r="K5" s="7" t="s">
        <v>50</v>
      </c>
      <c r="L5" s="7"/>
      <c r="M5" s="21"/>
      <c r="N5" s="21"/>
      <c r="O5" s="21"/>
      <c r="P5" s="21"/>
      <c r="Q5" s="21"/>
      <c r="R5" s="21"/>
      <c r="S5" s="12"/>
      <c r="T5" s="12"/>
      <c r="U5" s="12"/>
      <c r="V5" s="12"/>
      <c r="W5" s="12"/>
    </row>
    <row r="6" spans="1:23" x14ac:dyDescent="0.25">
      <c r="A6" s="151"/>
      <c r="B6" s="272" t="s">
        <v>182</v>
      </c>
      <c r="C6" s="64">
        <f>'Cuadro Gral'!BA6</f>
        <v>648.06952865954747</v>
      </c>
      <c r="D6" s="64">
        <f>'Cuadro Gral'!BB6</f>
        <v>669.45582310531245</v>
      </c>
      <c r="E6" s="64">
        <f>'Cuadro Gral'!BC6</f>
        <v>704.936981729894</v>
      </c>
      <c r="F6" s="64">
        <f>'Cuadro Gral'!BD6</f>
        <v>744.41345270676811</v>
      </c>
      <c r="G6" s="64">
        <f>'Cuadro Gral'!BE6</f>
        <v>740.69138544323425</v>
      </c>
      <c r="H6" s="64">
        <f>'Cuadro Gral'!BF6</f>
        <v>739.21000267234774</v>
      </c>
      <c r="I6" s="64">
        <f>'Cuadro Gral'!BG6</f>
        <v>779.1273428166545</v>
      </c>
      <c r="J6" s="87"/>
      <c r="K6" s="288" t="s">
        <v>182</v>
      </c>
      <c r="L6" s="64">
        <f>'Cuadro Gral'!BG6</f>
        <v>779.1273428166545</v>
      </c>
      <c r="M6" s="64">
        <f>'Cuadro Gral'!BH6</f>
        <v>814.96720058622066</v>
      </c>
      <c r="N6" s="64">
        <f>'Cuadro Gral'!BI6</f>
        <v>859.79039661846275</v>
      </c>
      <c r="O6" s="64">
        <f>'Cuadro Gral'!BJ6</f>
        <v>887.30368931025362</v>
      </c>
      <c r="P6" s="64">
        <f>'Cuadro Gral'!BK6</f>
        <v>884.64177824232286</v>
      </c>
      <c r="Q6" s="64">
        <f>'Cuadro Gral'!BL6</f>
        <v>906.75782269838089</v>
      </c>
      <c r="R6" s="64">
        <f>'Cuadro Gral'!BM6</f>
        <v>890.43618188980997</v>
      </c>
      <c r="S6" s="12"/>
      <c r="T6" s="12"/>
      <c r="U6" s="12"/>
      <c r="V6" s="12"/>
      <c r="W6" s="12"/>
    </row>
    <row r="7" spans="1:23" x14ac:dyDescent="0.25">
      <c r="A7" s="151"/>
      <c r="B7" s="272" t="s">
        <v>23</v>
      </c>
      <c r="C7" s="64">
        <f>'Cuadro Gral'!BA7</f>
        <v>0.2</v>
      </c>
      <c r="D7" s="64">
        <f>'Cuadro Gral'!BB7</f>
        <v>3.3</v>
      </c>
      <c r="E7" s="64">
        <f>'Cuadro Gral'!BC7</f>
        <v>5.3</v>
      </c>
      <c r="F7" s="64">
        <f>'Cuadro Gral'!BD7</f>
        <v>5.6</v>
      </c>
      <c r="G7" s="64">
        <f>'Cuadro Gral'!BE7</f>
        <v>-0.5</v>
      </c>
      <c r="H7" s="64">
        <f>'Cuadro Gral'!BF7</f>
        <v>-0.2</v>
      </c>
      <c r="I7" s="64">
        <f>'Cuadro Gral'!BG7</f>
        <v>5.4</v>
      </c>
      <c r="J7" s="87"/>
      <c r="K7" s="288" t="s">
        <v>23</v>
      </c>
      <c r="L7" s="64">
        <f>'Cuadro Gral'!BG7</f>
        <v>5.4</v>
      </c>
      <c r="M7" s="64">
        <f>'Cuadro Gral'!BH7</f>
        <v>4.5999999999999996</v>
      </c>
      <c r="N7" s="64">
        <f>'Cuadro Gral'!BI7</f>
        <v>5.5</v>
      </c>
      <c r="O7" s="64">
        <f>'Cuadro Gral'!BJ7</f>
        <v>3.2</v>
      </c>
      <c r="P7" s="64">
        <f>'Cuadro Gral'!BK7</f>
        <v>-0.3</v>
      </c>
      <c r="Q7" s="64">
        <f>'Cuadro Gral'!BL7</f>
        <v>2.5</v>
      </c>
      <c r="R7" s="64">
        <f>'Cuadro Gral'!BM7</f>
        <v>-1.8</v>
      </c>
      <c r="S7" s="12"/>
      <c r="T7" s="12"/>
      <c r="U7" s="12"/>
      <c r="V7" s="12"/>
      <c r="W7" s="12"/>
    </row>
    <row r="8" spans="1:23" x14ac:dyDescent="0.25">
      <c r="A8" s="151"/>
      <c r="B8" s="272" t="s">
        <v>252</v>
      </c>
      <c r="C8" s="64">
        <f>'Cuadro Gral'!BA8</f>
        <v>139.7525119637439</v>
      </c>
      <c r="D8" s="64">
        <f>'Cuadro Gral'!BB8</f>
        <v>145.75665551375167</v>
      </c>
      <c r="E8" s="64">
        <f>'Cuadro Gral'!BC8</f>
        <v>150.52640296391769</v>
      </c>
      <c r="F8" s="64">
        <f>'Cuadro Gral'!BD8</f>
        <v>159.80746604642869</v>
      </c>
      <c r="G8" s="64">
        <f>'Cuadro Gral'!BE8</f>
        <v>177.46383308441</v>
      </c>
      <c r="H8" s="64">
        <f>'Cuadro Gral'!BF8</f>
        <v>193.70817670887607</v>
      </c>
      <c r="I8" s="64">
        <f>'Cuadro Gral'!BG8</f>
        <v>204.84332269303931</v>
      </c>
      <c r="J8" s="87"/>
      <c r="K8" s="288" t="s">
        <v>252</v>
      </c>
      <c r="L8" s="64">
        <f>'Cuadro Gral'!BG8</f>
        <v>204.84332269303931</v>
      </c>
      <c r="M8" s="64">
        <f>'Cuadro Gral'!BH8</f>
        <v>218.15904864366496</v>
      </c>
      <c r="N8" s="64">
        <f>'Cuadro Gral'!BI8</f>
        <v>234.79123908058091</v>
      </c>
      <c r="O8" s="64">
        <f>'Cuadro Gral'!BJ8</f>
        <v>261.19659176074771</v>
      </c>
      <c r="P8" s="64">
        <f>'Cuadro Gral'!BK8</f>
        <v>296.6025892394407</v>
      </c>
      <c r="Q8" s="64">
        <f>'Cuadro Gral'!BL8</f>
        <v>327.26344411367006</v>
      </c>
      <c r="R8" s="64">
        <f>'Cuadro Gral'!BM8</f>
        <v>347.35642595316881</v>
      </c>
      <c r="S8" s="12"/>
      <c r="T8" s="12"/>
      <c r="U8" s="12"/>
      <c r="V8" s="12"/>
      <c r="W8" s="12"/>
    </row>
    <row r="9" spans="1:23" x14ac:dyDescent="0.25">
      <c r="A9" s="151"/>
      <c r="B9" s="272" t="s">
        <v>7</v>
      </c>
      <c r="C9" s="64">
        <f>'Cuadro Gral'!BA9</f>
        <v>3.6759541091079484</v>
      </c>
      <c r="D9" s="64">
        <f>'Cuadro Gral'!BB9</f>
        <v>3.2746160794941082</v>
      </c>
      <c r="E9" s="64">
        <f>'Cuadro Gral'!BC9</f>
        <v>4.4172315766455306</v>
      </c>
      <c r="F9" s="64">
        <f>'Cuadro Gral'!BD9</f>
        <v>13.151832460732971</v>
      </c>
      <c r="G9" s="64">
        <f>'Cuadro Gral'!BE9</f>
        <v>18.785859707569873</v>
      </c>
      <c r="H9" s="64">
        <f>'Cuadro Gral'!BF9</f>
        <v>9.2240573387347915</v>
      </c>
      <c r="I9" s="64">
        <f>'Cuadro Gral'!BG9</f>
        <v>4.6504992867332451</v>
      </c>
      <c r="J9" s="87"/>
      <c r="K9" s="288" t="s">
        <v>7</v>
      </c>
      <c r="L9" s="64">
        <f>'Cuadro Gral'!BG9</f>
        <v>4.6504992867332451</v>
      </c>
      <c r="M9" s="64">
        <f>'Cuadro Gral'!BH9</f>
        <v>6.1205016357688269</v>
      </c>
      <c r="N9" s="64">
        <f>'Cuadro Gral'!BI9</f>
        <v>7.8098908156711611</v>
      </c>
      <c r="O9" s="64">
        <f>'Cuadro Gral'!BJ9</f>
        <v>12.558084117717151</v>
      </c>
      <c r="P9" s="64">
        <f>'Cuadro Gral'!BK9</f>
        <v>14.078543452948033</v>
      </c>
      <c r="Q9" s="64">
        <f>'Cuadro Gral'!BL9</f>
        <v>9.1583928737125397</v>
      </c>
      <c r="R9" s="64">
        <f>'Cuadro Gral'!BM9</f>
        <v>2.0231213872832221</v>
      </c>
      <c r="S9" s="12"/>
      <c r="T9" s="12"/>
      <c r="U9" s="12"/>
      <c r="V9" s="12"/>
      <c r="W9" s="12"/>
    </row>
    <row r="10" spans="1:23" x14ac:dyDescent="0.25">
      <c r="A10" s="151"/>
      <c r="B10" s="272" t="s">
        <v>232</v>
      </c>
      <c r="C10" s="64">
        <f>'Cuadro Gral'!BA10</f>
        <v>2.203856749311317</v>
      </c>
      <c r="D10" s="64">
        <f>'Cuadro Gral'!BB10</f>
        <v>4.0431266846361114</v>
      </c>
      <c r="E10" s="64">
        <f>'Cuadro Gral'!BC10</f>
        <v>6.4766839378238572</v>
      </c>
      <c r="F10" s="64">
        <f>'Cuadro Gral'!BD10</f>
        <v>15.328467153284663</v>
      </c>
      <c r="G10" s="64">
        <f>'Cuadro Gral'!BE10</f>
        <v>20.88607594936709</v>
      </c>
      <c r="H10" s="64">
        <f>'Cuadro Gral'!BF10</f>
        <v>4.1884816753926746</v>
      </c>
      <c r="I10" s="64">
        <f>'Cuadro Gral'!BG10</f>
        <v>4.690117252931314</v>
      </c>
      <c r="J10" s="87"/>
      <c r="K10" s="288" t="s">
        <v>232</v>
      </c>
      <c r="L10" s="64">
        <f>'Cuadro Gral'!BG10</f>
        <v>4.690117252931314</v>
      </c>
      <c r="M10" s="64">
        <f>'Cuadro Gral'!BH10</f>
        <v>5.9200000000000141</v>
      </c>
      <c r="N10" s="64">
        <f>'Cuadro Gral'!BI10</f>
        <v>9.8187311178247647</v>
      </c>
      <c r="O10" s="64">
        <f>'Cuadro Gral'!BJ10</f>
        <v>14.718019257221471</v>
      </c>
      <c r="P10" s="64">
        <f>'Cuadro Gral'!BK10</f>
        <v>12.470023980815338</v>
      </c>
      <c r="Q10" s="64">
        <f>'Cuadro Gral'!BL10</f>
        <v>5.330490405117283</v>
      </c>
      <c r="R10" s="64">
        <f>'Cuadro Gral'!BM10</f>
        <v>1.7206477732793601</v>
      </c>
      <c r="S10" s="12"/>
      <c r="T10" s="12"/>
      <c r="U10" s="12"/>
      <c r="V10" s="12"/>
      <c r="W10" s="12"/>
    </row>
    <row r="11" spans="1:23" x14ac:dyDescent="0.25">
      <c r="A11" s="151"/>
      <c r="B11" s="272" t="s">
        <v>51</v>
      </c>
      <c r="C11" s="64">
        <f>'Cuadro Gral'!BA11</f>
        <v>6.3916666666666684</v>
      </c>
      <c r="D11" s="64">
        <f>'Cuadro Gral'!BB11</f>
        <v>4.3324999999999996</v>
      </c>
      <c r="E11" s="64">
        <f>'Cuadro Gral'!BC11</f>
        <v>4.0725000000000007</v>
      </c>
      <c r="F11" s="64">
        <f>'Cuadro Gral'!BD11</f>
        <v>7.0316666666666663</v>
      </c>
      <c r="G11" s="64">
        <f>'Cuadro Gral'!BE11</f>
        <v>7.8299999999999992</v>
      </c>
      <c r="H11" s="64">
        <f>'Cuadro Gral'!BF11</f>
        <v>5.7749999999999995</v>
      </c>
      <c r="I11" s="64">
        <f>'Cuadro Gral'!BG11</f>
        <v>4.9741666666666671</v>
      </c>
      <c r="J11" s="87"/>
      <c r="K11" s="288" t="s">
        <v>51</v>
      </c>
      <c r="L11" s="64">
        <f>'Cuadro Gral'!BG11</f>
        <v>4.9741666666666671</v>
      </c>
      <c r="M11" s="64">
        <f>'Cuadro Gral'!BH11</f>
        <v>5.269166666666667</v>
      </c>
      <c r="N11" s="64">
        <f>'Cuadro Gral'!BI11</f>
        <v>7.1883333333333326</v>
      </c>
      <c r="O11" s="64">
        <f>'Cuadro Gral'!BJ11</f>
        <v>10.069166666666666</v>
      </c>
      <c r="P11" s="64">
        <f>'Cuadro Gral'!BK11</f>
        <v>11.434166666666668</v>
      </c>
      <c r="Q11" s="64">
        <f>'Cuadro Gral'!BL11</f>
        <v>14.024999999999999</v>
      </c>
      <c r="R11" s="64">
        <f>'Cuadro Gral'!BM11</f>
        <v>10.614166666666664</v>
      </c>
      <c r="S11" s="12"/>
      <c r="T11" s="12"/>
      <c r="U11" s="12"/>
      <c r="V11" s="12"/>
      <c r="W11" s="12"/>
    </row>
    <row r="12" spans="1:23" x14ac:dyDescent="0.25">
      <c r="A12" s="151"/>
      <c r="B12" s="272" t="s">
        <v>52</v>
      </c>
      <c r="C12" s="64">
        <f>'Cuadro Gral'!BA12</f>
        <v>7.91</v>
      </c>
      <c r="D12" s="64">
        <f>'Cuadro Gral'!BB12</f>
        <v>5.7233333333333336</v>
      </c>
      <c r="E12" s="64">
        <f>'Cuadro Gral'!BC12</f>
        <v>5.2483333333333331</v>
      </c>
      <c r="F12" s="64">
        <f>'Cuadro Gral'!BD12</f>
        <v>8.0216666666666665</v>
      </c>
      <c r="G12" s="64">
        <f>'Cuadro Gral'!BE12</f>
        <v>10.798333333333332</v>
      </c>
      <c r="H12" s="64">
        <f>'Cuadro Gral'!BF12</f>
        <v>7.8624999999999998</v>
      </c>
      <c r="I12" s="64">
        <f>'Cuadro Gral'!BG12</f>
        <v>6.84</v>
      </c>
      <c r="J12" s="87"/>
      <c r="K12" s="288" t="s">
        <v>52</v>
      </c>
      <c r="L12" s="64">
        <f>'Cuadro Gral'!BG12</f>
        <v>6.84</v>
      </c>
      <c r="M12" s="64">
        <f>'Cuadro Gral'!BH12</f>
        <v>6.8241666666666667</v>
      </c>
      <c r="N12" s="64">
        <f>'Cuadro Gral'!BI12</f>
        <v>9.0566666666666666</v>
      </c>
      <c r="O12" s="64">
        <f>'Cuadro Gral'!BJ12</f>
        <v>12.665833333333333</v>
      </c>
      <c r="P12" s="64">
        <f>'Cuadro Gral'!BK12</f>
        <v>15.265833333333333</v>
      </c>
      <c r="Q12" s="64">
        <f>'Cuadro Gral'!BL12</f>
        <v>18.869999999999997</v>
      </c>
      <c r="R12" s="64">
        <f>'Cuadro Gral'!BM12</f>
        <v>14.860833333333334</v>
      </c>
      <c r="S12" s="12"/>
      <c r="T12" s="12"/>
      <c r="U12" s="12"/>
      <c r="V12" s="12"/>
      <c r="W12" s="12"/>
    </row>
    <row r="13" spans="1:23" x14ac:dyDescent="0.25">
      <c r="A13" s="151"/>
      <c r="B13" s="280" t="s">
        <v>261</v>
      </c>
      <c r="C13" s="64">
        <f>'Cuadro Gral'!BA13</f>
        <v>4.9833333333333334</v>
      </c>
      <c r="D13" s="64">
        <f>'Cuadro Gral'!BB13</f>
        <v>5.95</v>
      </c>
      <c r="E13" s="64">
        <f>'Cuadro Gral'!BC13</f>
        <v>5.6000000000000005</v>
      </c>
      <c r="F13" s="64">
        <f>'Cuadro Gral'!BD13</f>
        <v>4.8583333333333325</v>
      </c>
      <c r="G13" s="64">
        <f>'Cuadro Gral'!BE13</f>
        <v>5.6416666666666666</v>
      </c>
      <c r="H13" s="64">
        <f>'Cuadro Gral'!BF13</f>
        <v>8.4749999999999996</v>
      </c>
      <c r="I13" s="64">
        <f>'Cuadro Gral'!BG13</f>
        <v>7.6999999999999993</v>
      </c>
      <c r="J13" s="87"/>
      <c r="K13" s="288" t="s">
        <v>261</v>
      </c>
      <c r="L13" s="64">
        <f>'Cuadro Gral'!BG13</f>
        <v>7.6999999999999993</v>
      </c>
      <c r="M13" s="64">
        <f>'Cuadro Gral'!BH13</f>
        <v>7.0500000000000007</v>
      </c>
      <c r="N13" s="64">
        <f>'Cuadro Gral'!BI13</f>
        <v>6.0666666666666664</v>
      </c>
      <c r="O13" s="64">
        <f>'Cuadro Gral'!BJ13</f>
        <v>5.8500000000000005</v>
      </c>
      <c r="P13" s="64">
        <f>'Cuadro Gral'!BK13</f>
        <v>7.1750000000000007</v>
      </c>
      <c r="Q13" s="64">
        <f>'Cuadro Gral'!BL13</f>
        <v>7.6166666666666671</v>
      </c>
      <c r="R13" s="64">
        <f>'Cuadro Gral'!BM13</f>
        <v>9.7083333333333321</v>
      </c>
      <c r="S13" s="12"/>
      <c r="T13" s="12"/>
      <c r="U13" s="12"/>
      <c r="V13" s="12"/>
      <c r="W13" s="12"/>
    </row>
    <row r="14" spans="1:23" x14ac:dyDescent="0.25">
      <c r="A14" s="151"/>
      <c r="B14" s="280" t="s">
        <v>262</v>
      </c>
      <c r="C14" s="64">
        <f>'Cuadro Gral'!BA14</f>
        <v>6.1</v>
      </c>
      <c r="D14" s="64">
        <f>'Cuadro Gral'!BB14</f>
        <v>6</v>
      </c>
      <c r="E14" s="64">
        <f>'Cuadro Gral'!BC14</f>
        <v>5.2</v>
      </c>
      <c r="F14" s="64">
        <f>'Cuadro Gral'!BD14</f>
        <v>4.9000000000000004</v>
      </c>
      <c r="G14" s="64">
        <f>'Cuadro Gral'!BE14</f>
        <v>7.2</v>
      </c>
      <c r="H14" s="64">
        <f>'Cuadro Gral'!BF14</f>
        <v>8.1999999999999993</v>
      </c>
      <c r="I14" s="64">
        <f>'Cuadro Gral'!BG14</f>
        <v>7.8</v>
      </c>
      <c r="J14" s="87"/>
      <c r="K14" s="288" t="s">
        <v>262</v>
      </c>
      <c r="L14" s="64">
        <f>'Cuadro Gral'!BG14</f>
        <v>7.8</v>
      </c>
      <c r="M14" s="64">
        <f>'Cuadro Gral'!BH14</f>
        <v>6.4</v>
      </c>
      <c r="N14" s="64">
        <f>'Cuadro Gral'!BI14</f>
        <v>6</v>
      </c>
      <c r="O14" s="64">
        <f>'Cuadro Gral'!BJ14</f>
        <v>6</v>
      </c>
      <c r="P14" s="64">
        <f>'Cuadro Gral'!BK14</f>
        <v>7.2</v>
      </c>
      <c r="Q14" s="64">
        <f>'Cuadro Gral'!BL14</f>
        <v>8.5</v>
      </c>
      <c r="R14" s="64">
        <f>'Cuadro Gral'!BM14</f>
        <v>10.8</v>
      </c>
      <c r="S14" s="12"/>
      <c r="T14" s="12"/>
      <c r="U14" s="12"/>
      <c r="V14" s="12"/>
      <c r="W14" s="12"/>
    </row>
    <row r="15" spans="1:23" x14ac:dyDescent="0.25">
      <c r="A15" s="151"/>
      <c r="B15" s="272" t="s">
        <v>53</v>
      </c>
      <c r="C15" s="64">
        <f>'Cuadro Gral'!BA15</f>
        <v>-0.26415</v>
      </c>
      <c r="D15" s="64">
        <f>'Cuadro Gral'!BB15</f>
        <v>-1.97234</v>
      </c>
      <c r="E15" s="64">
        <f>'Cuadro Gral'!BC15</f>
        <v>-1.8226</v>
      </c>
      <c r="F15" s="64">
        <f>'Cuadro Gral'!BD15</f>
        <v>-1.0436099999999999</v>
      </c>
      <c r="G15" s="64">
        <f>'Cuadro Gral'!BE15</f>
        <v>-0.39611000000000002</v>
      </c>
      <c r="H15" s="64">
        <f>'Cuadro Gral'!BF15</f>
        <v>-3.1524700000000001</v>
      </c>
      <c r="I15" s="64">
        <f>'Cuadro Gral'!BG15</f>
        <v>-3.92693</v>
      </c>
      <c r="J15" s="87"/>
      <c r="K15" s="288" t="s">
        <v>53</v>
      </c>
      <c r="L15" s="64">
        <f>'Cuadro Gral'!BG15</f>
        <v>-3.92693</v>
      </c>
      <c r="M15" s="64">
        <f>'Cuadro Gral'!BH15</f>
        <v>-2.5723400000000001</v>
      </c>
      <c r="N15" s="64">
        <f>'Cuadro Gral'!BI15</f>
        <v>-2.51146</v>
      </c>
      <c r="O15" s="64">
        <f>'Cuadro Gral'!BJ15</f>
        <v>-1.54728</v>
      </c>
      <c r="P15" s="64">
        <f>'Cuadro Gral'!BK15</f>
        <v>-2.5792099999999998</v>
      </c>
      <c r="Q15" s="64">
        <f>'Cuadro Gral'!BL15</f>
        <v>-2.4592999999999998</v>
      </c>
      <c r="R15" s="64">
        <f>'Cuadro Gral'!BM15</f>
        <v>-3.82592</v>
      </c>
      <c r="S15" s="12"/>
      <c r="T15" s="12"/>
      <c r="U15" s="12"/>
      <c r="V15" s="12"/>
      <c r="W15" s="12"/>
    </row>
    <row r="16" spans="1:23" x14ac:dyDescent="0.25">
      <c r="A16" s="151"/>
      <c r="B16" s="28" t="s">
        <v>54</v>
      </c>
      <c r="C16" s="64"/>
      <c r="D16" s="64"/>
      <c r="E16" s="64"/>
      <c r="F16" s="64"/>
      <c r="G16" s="64"/>
      <c r="H16" s="64"/>
      <c r="I16" s="64"/>
      <c r="J16" s="87"/>
      <c r="K16" s="28" t="s">
        <v>54</v>
      </c>
      <c r="L16" s="64"/>
      <c r="M16" s="64"/>
      <c r="N16" s="64"/>
      <c r="O16" s="64"/>
      <c r="P16" s="64"/>
      <c r="Q16" s="64"/>
      <c r="R16" s="64"/>
      <c r="S16" s="12"/>
      <c r="T16" s="12"/>
      <c r="U16" s="12"/>
      <c r="V16" s="12"/>
      <c r="W16" s="12"/>
    </row>
    <row r="17" spans="1:23" x14ac:dyDescent="0.25">
      <c r="A17" s="151"/>
      <c r="B17" s="12" t="s">
        <v>32</v>
      </c>
      <c r="C17" s="64">
        <f>'Cuadro Gral'!BA17</f>
        <v>36.56</v>
      </c>
      <c r="D17" s="64">
        <f>'Cuadro Gral'!BB17</f>
        <v>40.804166666666667</v>
      </c>
      <c r="E17" s="64">
        <f>'Cuadro Gral'!BC17</f>
        <v>58.159166666666657</v>
      </c>
      <c r="F17" s="64">
        <f>'Cuadro Gral'!BD17</f>
        <v>97.357500000000002</v>
      </c>
      <c r="G17" s="64">
        <f>'Cuadro Gral'!BE17</f>
        <v>159.43916666666669</v>
      </c>
      <c r="H17" s="64">
        <f>'Cuadro Gral'!BF17</f>
        <v>160.96166666666667</v>
      </c>
      <c r="I17" s="64">
        <f>'Cuadro Gral'!BG17</f>
        <v>124.81250000000001</v>
      </c>
      <c r="J17" s="87"/>
      <c r="K17" s="12" t="s">
        <v>32</v>
      </c>
      <c r="L17" s="64">
        <f>'Cuadro Gral'!BG17</f>
        <v>124.81250000000001</v>
      </c>
      <c r="M17" s="64">
        <f>'Cuadro Gral'!BH17</f>
        <v>147.75749999999999</v>
      </c>
      <c r="N17" s="64">
        <f>'Cuadro Gral'!BI17</f>
        <v>193.2508333333333</v>
      </c>
      <c r="O17" s="64">
        <f>'Cuadro Gral'!BJ17</f>
        <v>307.16249999999997</v>
      </c>
      <c r="P17" s="64">
        <f>'Cuadro Gral'!BK17</f>
        <v>612.62666666666667</v>
      </c>
      <c r="Q17" s="64">
        <f>'Cuadro Gral'!BL17</f>
        <v>459.40333333333342</v>
      </c>
      <c r="R17" s="64">
        <f>'Cuadro Gral'!BM17</f>
        <v>375.89833333333337</v>
      </c>
      <c r="S17" s="12"/>
      <c r="T17" s="12"/>
      <c r="U17" s="12"/>
      <c r="V17" s="12"/>
      <c r="W17" s="12"/>
    </row>
    <row r="18" spans="1:23" x14ac:dyDescent="0.25">
      <c r="A18" s="151"/>
      <c r="B18" s="17" t="s">
        <v>33</v>
      </c>
      <c r="C18" s="195">
        <f>'Cuadro Gral'!BA18</f>
        <v>1.7609166666666669</v>
      </c>
      <c r="D18" s="195">
        <f>'Cuadro Gral'!BB18</f>
        <v>1.5318333333333334</v>
      </c>
      <c r="E18" s="195">
        <f>'Cuadro Gral'!BC18</f>
        <v>1.7152499999999999</v>
      </c>
      <c r="F18" s="195">
        <f>'Cuadro Gral'!BD18</f>
        <v>2.65225</v>
      </c>
      <c r="G18" s="195">
        <f>'Cuadro Gral'!BE18</f>
        <v>4.8556666666666661</v>
      </c>
      <c r="H18" s="195">
        <f>'Cuadro Gral'!BF18</f>
        <v>4.4319999999999995</v>
      </c>
      <c r="I18" s="195">
        <f>'Cuadro Gral'!BG18</f>
        <v>4.3632499999999999</v>
      </c>
      <c r="J18" s="87"/>
      <c r="K18" s="17" t="s">
        <v>33</v>
      </c>
      <c r="L18" s="195">
        <f>'Cuadro Gral'!BG18</f>
        <v>4.3632499999999999</v>
      </c>
      <c r="M18" s="195">
        <f>'Cuadro Gral'!BH18</f>
        <v>4.6842499999999996</v>
      </c>
      <c r="N18" s="195">
        <f>'Cuadro Gral'!BI18</f>
        <v>5.5469999999999997</v>
      </c>
      <c r="O18" s="195">
        <f>'Cuadro Gral'!BJ18</f>
        <v>12.506666666666666</v>
      </c>
      <c r="P18" s="195">
        <f>'Cuadro Gral'!BK18</f>
        <v>20.175166666666666</v>
      </c>
      <c r="Q18" s="195">
        <f>'Cuadro Gral'!BL18</f>
        <v>10.191000000000001</v>
      </c>
      <c r="R18" s="195">
        <f>'Cuadro Gral'!BM18</f>
        <v>8.0935000000000006</v>
      </c>
      <c r="S18" s="12"/>
      <c r="T18" s="12"/>
      <c r="U18" s="12"/>
      <c r="V18" s="12"/>
      <c r="W18" s="12"/>
    </row>
    <row r="19" spans="1:23" x14ac:dyDescent="0.25">
      <c r="A19" s="151"/>
      <c r="B19" s="271"/>
      <c r="C19" s="271"/>
      <c r="D19" s="271"/>
      <c r="E19" s="271"/>
      <c r="F19" s="271"/>
      <c r="G19" s="271"/>
      <c r="H19" s="271"/>
      <c r="I19" s="271"/>
      <c r="J19" s="290"/>
      <c r="K19" s="286"/>
      <c r="L19" s="286"/>
      <c r="M19" s="271"/>
      <c r="N19" s="271"/>
      <c r="O19" s="271"/>
      <c r="P19" s="271"/>
      <c r="Q19" s="271"/>
      <c r="R19" s="271"/>
      <c r="S19" s="12"/>
      <c r="T19" s="12"/>
      <c r="U19" s="12"/>
      <c r="V19" s="12"/>
      <c r="W19" s="12"/>
    </row>
    <row r="20" spans="1:23" x14ac:dyDescent="0.25">
      <c r="A20" s="151"/>
      <c r="B20" s="43" t="s">
        <v>269</v>
      </c>
      <c r="C20" s="12"/>
      <c r="D20" s="12"/>
      <c r="E20" s="12"/>
      <c r="F20" s="12"/>
      <c r="G20" s="12"/>
      <c r="H20" s="12"/>
      <c r="I20" s="12"/>
      <c r="J20" s="6"/>
      <c r="K20" s="43" t="s">
        <v>269</v>
      </c>
      <c r="L20" s="8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151"/>
      <c r="B21" s="9"/>
      <c r="C21" s="10">
        <v>1970</v>
      </c>
      <c r="D21" s="10">
        <v>1971</v>
      </c>
      <c r="E21" s="10">
        <v>1972</v>
      </c>
      <c r="F21" s="10">
        <v>1973</v>
      </c>
      <c r="G21" s="10">
        <v>1974</v>
      </c>
      <c r="H21" s="10">
        <v>1975</v>
      </c>
      <c r="I21" s="10">
        <v>1976</v>
      </c>
      <c r="J21" s="156"/>
      <c r="K21" s="9"/>
      <c r="L21" s="10">
        <v>1976</v>
      </c>
      <c r="M21" s="10">
        <v>1977</v>
      </c>
      <c r="N21" s="10">
        <v>1978</v>
      </c>
      <c r="O21" s="10">
        <v>1979</v>
      </c>
      <c r="P21" s="10">
        <v>1980</v>
      </c>
      <c r="Q21" s="10">
        <v>1981</v>
      </c>
      <c r="R21" s="10">
        <v>1982</v>
      </c>
      <c r="S21" s="12"/>
      <c r="T21" s="12"/>
      <c r="U21" s="12"/>
      <c r="V21" s="12"/>
      <c r="W21" s="12"/>
    </row>
    <row r="22" spans="1:23" x14ac:dyDescent="0.25">
      <c r="A22" s="151"/>
      <c r="B22" s="7" t="s">
        <v>206</v>
      </c>
      <c r="C22" s="272"/>
      <c r="D22" s="272"/>
      <c r="E22" s="272"/>
      <c r="F22" s="272"/>
      <c r="G22" s="272"/>
      <c r="H22" s="272"/>
      <c r="I22" s="272"/>
      <c r="J22" s="288"/>
      <c r="K22" s="7" t="s">
        <v>206</v>
      </c>
      <c r="L22" s="7"/>
      <c r="M22" s="272"/>
      <c r="N22" s="272"/>
      <c r="O22" s="272"/>
      <c r="P22" s="272"/>
      <c r="Q22" s="272"/>
      <c r="R22" s="272"/>
      <c r="S22" s="12"/>
      <c r="T22" s="12"/>
      <c r="U22" s="12"/>
      <c r="V22" s="12"/>
      <c r="W22" s="12"/>
    </row>
    <row r="23" spans="1:23" x14ac:dyDescent="0.25">
      <c r="A23" s="151"/>
      <c r="B23" s="27" t="s">
        <v>211</v>
      </c>
      <c r="C23" s="115">
        <f>'Cuadro Gral'!BA23</f>
        <v>156586</v>
      </c>
      <c r="D23" s="68">
        <f>'Cuadro Gral'!BB23</f>
        <v>155911</v>
      </c>
      <c r="E23" s="68">
        <f>'Cuadro Gral'!BC23</f>
        <v>161367</v>
      </c>
      <c r="F23" s="68">
        <f>'Cuadro Gral'!BD23</f>
        <v>164909</v>
      </c>
      <c r="G23" s="68">
        <f>'Cuadro Gral'!BE23</f>
        <v>209855</v>
      </c>
      <c r="H23" s="68">
        <f>'Cuadro Gral'!BF23</f>
        <v>261589</v>
      </c>
      <c r="I23" s="68">
        <f>'Cuadro Gral'!BG23</f>
        <v>293117</v>
      </c>
      <c r="J23" s="305"/>
      <c r="K23" s="27" t="s">
        <v>211</v>
      </c>
      <c r="L23" s="68">
        <f>'Cuadro Gral'!BG23</f>
        <v>293117</v>
      </c>
      <c r="M23" s="68">
        <f>'Cuadro Gral'!BH23</f>
        <v>358090</v>
      </c>
      <c r="N23" s="68">
        <f>'Cuadro Gral'!BI23</f>
        <v>442607</v>
      </c>
      <c r="O23" s="68">
        <f>'Cuadro Gral'!BJ23</f>
        <v>533329</v>
      </c>
      <c r="P23" s="68">
        <f>'Cuadro Gral'!BK23</f>
        <v>708454</v>
      </c>
      <c r="Q23" s="68">
        <f>'Cuadro Gral'!BL23</f>
        <v>843933</v>
      </c>
      <c r="R23" s="68">
        <f>'Cuadro Gral'!BM23</f>
        <v>1002436</v>
      </c>
      <c r="S23" s="12"/>
      <c r="T23" s="12"/>
      <c r="U23" s="12"/>
      <c r="V23" s="12"/>
      <c r="W23" s="12"/>
    </row>
    <row r="24" spans="1:23" x14ac:dyDescent="0.25">
      <c r="A24" s="151"/>
      <c r="B24" s="268" t="s">
        <v>212</v>
      </c>
      <c r="C24" s="115">
        <f>'Cuadro Gral'!BA24</f>
        <v>22413</v>
      </c>
      <c r="D24" s="68">
        <f>'Cuadro Gral'!BB24</f>
        <v>17079</v>
      </c>
      <c r="E24" s="68">
        <f>'Cuadro Gral'!BC24</f>
        <v>9448</v>
      </c>
      <c r="F24" s="68">
        <f>'Cuadro Gral'!BD24</f>
        <v>8699</v>
      </c>
      <c r="G24" s="68">
        <f>'Cuadro Gral'!BE24</f>
        <v>12463</v>
      </c>
      <c r="H24" s="68">
        <f>'Cuadro Gral'!BF24</f>
        <v>36950</v>
      </c>
      <c r="I24" s="68">
        <f>'Cuadro Gral'!BG24</f>
        <v>35690</v>
      </c>
      <c r="J24" s="305"/>
      <c r="K24" s="283" t="s">
        <v>212</v>
      </c>
      <c r="L24" s="68">
        <f>'Cuadro Gral'!BG24</f>
        <v>35690</v>
      </c>
      <c r="M24" s="68">
        <f>'Cuadro Gral'!BH24</f>
        <v>75388</v>
      </c>
      <c r="N24" s="68">
        <f>'Cuadro Gral'!BI24</f>
        <v>133920</v>
      </c>
      <c r="O24" s="68">
        <f>'Cuadro Gral'!BJ24</f>
        <v>198186</v>
      </c>
      <c r="P24" s="68">
        <f>'Cuadro Gral'!BK24</f>
        <v>319210</v>
      </c>
      <c r="Q24" s="68">
        <f>'Cuadro Gral'!BL24</f>
        <v>424977</v>
      </c>
      <c r="R24" s="68">
        <f>'Cuadro Gral'!BM24</f>
        <v>559975</v>
      </c>
      <c r="S24" s="12"/>
      <c r="T24" s="12"/>
      <c r="U24" s="12"/>
      <c r="V24" s="12"/>
      <c r="W24" s="12"/>
    </row>
    <row r="25" spans="1:23" ht="18.75" customHeight="1" x14ac:dyDescent="0.25">
      <c r="A25" s="151"/>
      <c r="B25" s="268" t="s">
        <v>213</v>
      </c>
      <c r="C25" s="47" t="s">
        <v>0</v>
      </c>
      <c r="D25" s="47" t="s">
        <v>0</v>
      </c>
      <c r="E25" s="47" t="s">
        <v>0</v>
      </c>
      <c r="F25" s="47" t="s">
        <v>0</v>
      </c>
      <c r="G25" s="68">
        <f>'Cuadro Gral'!BE25</f>
        <v>5804</v>
      </c>
      <c r="H25" s="68">
        <f>'Cuadro Gral'!BF25</f>
        <v>34382</v>
      </c>
      <c r="I25" s="68">
        <f>'Cuadro Gral'!BG25</f>
        <v>34470</v>
      </c>
      <c r="J25" s="305"/>
      <c r="K25" s="283" t="s">
        <v>213</v>
      </c>
      <c r="L25" s="68">
        <f>'Cuadro Gral'!BG25</f>
        <v>34470</v>
      </c>
      <c r="M25" s="68">
        <f>'Cuadro Gral'!BH25</f>
        <v>73736</v>
      </c>
      <c r="N25" s="68">
        <f>'Cuadro Gral'!BI25</f>
        <v>133247</v>
      </c>
      <c r="O25" s="68">
        <f>'Cuadro Gral'!BJ25</f>
        <v>194485</v>
      </c>
      <c r="P25" s="68">
        <f>'Cuadro Gral'!BK25</f>
        <v>302147</v>
      </c>
      <c r="Q25" s="68">
        <f>'Cuadro Gral'!BL25</f>
        <v>400770</v>
      </c>
      <c r="R25" s="68">
        <f>'Cuadro Gral'!BM25</f>
        <v>544617</v>
      </c>
      <c r="S25" s="12"/>
      <c r="T25" s="12"/>
      <c r="U25" s="12"/>
      <c r="V25" s="12"/>
      <c r="W25" s="12"/>
    </row>
    <row r="26" spans="1:23" x14ac:dyDescent="0.25">
      <c r="A26" s="151"/>
      <c r="B26" s="268" t="s">
        <v>214</v>
      </c>
      <c r="C26" s="68">
        <f>'Cuadro Gral'!BA26</f>
        <v>22413</v>
      </c>
      <c r="D26" s="68">
        <f>'Cuadro Gral'!BB26</f>
        <v>17079</v>
      </c>
      <c r="E26" s="68">
        <f>'Cuadro Gral'!BC26</f>
        <v>9448</v>
      </c>
      <c r="F26" s="68">
        <f>'Cuadro Gral'!BD26</f>
        <v>8699</v>
      </c>
      <c r="G26" s="68">
        <f>'Cuadro Gral'!BE26</f>
        <v>6659</v>
      </c>
      <c r="H26" s="68">
        <f>'Cuadro Gral'!BF26</f>
        <v>2568</v>
      </c>
      <c r="I26" s="68">
        <f>'Cuadro Gral'!BG26</f>
        <v>1220</v>
      </c>
      <c r="J26" s="305"/>
      <c r="K26" s="283" t="s">
        <v>214</v>
      </c>
      <c r="L26" s="68">
        <f>'Cuadro Gral'!BG26</f>
        <v>1220</v>
      </c>
      <c r="M26" s="68">
        <f>'Cuadro Gral'!BH26</f>
        <v>1652</v>
      </c>
      <c r="N26" s="68">
        <f>'Cuadro Gral'!BI26</f>
        <v>673</v>
      </c>
      <c r="O26" s="68">
        <f>'Cuadro Gral'!BJ26</f>
        <v>3701</v>
      </c>
      <c r="P26" s="68">
        <f>'Cuadro Gral'!BK26</f>
        <v>17063</v>
      </c>
      <c r="Q26" s="68">
        <f>'Cuadro Gral'!BL26</f>
        <v>24207</v>
      </c>
      <c r="R26" s="68">
        <f>'Cuadro Gral'!BM26</f>
        <v>15358</v>
      </c>
      <c r="S26" s="12"/>
      <c r="T26" s="12"/>
      <c r="U26" s="12"/>
      <c r="V26" s="12"/>
      <c r="W26" s="12"/>
    </row>
    <row r="27" spans="1:23" ht="19.5" customHeight="1" x14ac:dyDescent="0.25">
      <c r="A27" s="151"/>
      <c r="B27" s="268" t="s">
        <v>210</v>
      </c>
      <c r="C27" s="35">
        <f>'Cuadro Gral'!BA27</f>
        <v>14.313540163232986</v>
      </c>
      <c r="D27" s="35">
        <f>'Cuadro Gral'!BB27</f>
        <v>10.95432650678913</v>
      </c>
      <c r="E27" s="35">
        <f>'Cuadro Gral'!BC27</f>
        <v>5.8549765441509107</v>
      </c>
      <c r="F27" s="35">
        <f>'Cuadro Gral'!BD27</f>
        <v>5.275030471350866</v>
      </c>
      <c r="G27" s="35">
        <f>'Cuadro Gral'!BE27</f>
        <v>5.9388625479497748</v>
      </c>
      <c r="H27" s="35">
        <f>'Cuadro Gral'!BF27</f>
        <v>14.125211687035769</v>
      </c>
      <c r="I27" s="35">
        <f>'Cuadro Gral'!BG27</f>
        <v>12.176025273184427</v>
      </c>
      <c r="J27" s="306"/>
      <c r="K27" s="283" t="s">
        <v>210</v>
      </c>
      <c r="L27" s="35">
        <f>'Cuadro Gral'!BG27</f>
        <v>12.176025273184427</v>
      </c>
      <c r="M27" s="35">
        <f>'Cuadro Gral'!BH27</f>
        <v>21.052807953307827</v>
      </c>
      <c r="N27" s="35">
        <f>'Cuadro Gral'!BI27</f>
        <v>30.257090375886509</v>
      </c>
      <c r="O27" s="35">
        <f>'Cuadro Gral'!BJ27</f>
        <v>37.160176926437529</v>
      </c>
      <c r="P27" s="35">
        <f>'Cuadro Gral'!BK27</f>
        <v>45.057265538764689</v>
      </c>
      <c r="Q27" s="35">
        <f>'Cuadro Gral'!BL27</f>
        <v>50.356722630824954</v>
      </c>
      <c r="R27" s="35">
        <f>'Cuadro Gral'!BM27</f>
        <v>55.861421577038342</v>
      </c>
      <c r="S27" s="12"/>
      <c r="T27" s="12"/>
      <c r="U27" s="12"/>
      <c r="V27" s="12"/>
      <c r="W27" s="12"/>
    </row>
    <row r="28" spans="1:23" x14ac:dyDescent="0.25">
      <c r="A28" s="151"/>
      <c r="B28" s="27" t="s">
        <v>207</v>
      </c>
      <c r="C28" s="68">
        <f>'Cuadro Gral'!BA28</f>
        <v>71062</v>
      </c>
      <c r="D28" s="68">
        <f>'Cuadro Gral'!BB28</f>
        <v>75498</v>
      </c>
      <c r="E28" s="68">
        <f>'Cuadro Gral'!BC28</f>
        <v>75748</v>
      </c>
      <c r="F28" s="68">
        <f>'Cuadro Gral'!BD28</f>
        <v>76656</v>
      </c>
      <c r="G28" s="68">
        <f>'Cuadro Gral'!BE28</f>
        <v>77673</v>
      </c>
      <c r="H28" s="68">
        <f>'Cuadro Gral'!BF28</f>
        <v>81203</v>
      </c>
      <c r="I28" s="68">
        <f>'Cuadro Gral'!BG28</f>
        <v>88052</v>
      </c>
      <c r="J28" s="305"/>
      <c r="K28" s="27" t="s">
        <v>207</v>
      </c>
      <c r="L28" s="68">
        <f>'Cuadro Gral'!BG28</f>
        <v>88052</v>
      </c>
      <c r="M28" s="68">
        <f>'Cuadro Gral'!BH28</f>
        <v>91680</v>
      </c>
      <c r="N28" s="68">
        <f>'Cuadro Gral'!BI28</f>
        <v>95655</v>
      </c>
      <c r="O28" s="68">
        <f>'Cuadro Gral'!BJ28</f>
        <v>103271</v>
      </c>
      <c r="P28" s="68">
        <f>'Cuadro Gral'!BK28</f>
        <v>113340</v>
      </c>
      <c r="Q28" s="68">
        <f>'Cuadro Gral'!BL28</f>
        <v>122826</v>
      </c>
      <c r="R28" s="68">
        <f>'Cuadro Gral'!BM28</f>
        <v>133576</v>
      </c>
      <c r="S28" s="12"/>
      <c r="T28" s="12"/>
      <c r="U28" s="12"/>
      <c r="V28" s="12"/>
      <c r="W28" s="12"/>
    </row>
    <row r="29" spans="1:23" x14ac:dyDescent="0.25">
      <c r="A29" s="151"/>
      <c r="B29" s="27" t="s">
        <v>245</v>
      </c>
      <c r="C29" s="68">
        <f>'Cuadro Gral'!BA29</f>
        <v>2203.5124257690468</v>
      </c>
      <c r="D29" s="68">
        <f>'Cuadro Gral'!BB29</f>
        <v>2065.1010622797953</v>
      </c>
      <c r="E29" s="68">
        <f>'Cuadro Gral'!BC29</f>
        <v>2130.3136716480963</v>
      </c>
      <c r="F29" s="68">
        <f>'Cuadro Gral'!BD29</f>
        <v>2151.2862659152574</v>
      </c>
      <c r="G29" s="68">
        <f>'Cuadro Gral'!BE29</f>
        <v>2701.7753917062555</v>
      </c>
      <c r="H29" s="68">
        <f>'Cuadro Gral'!BF29</f>
        <v>3221.4203908722584</v>
      </c>
      <c r="I29" s="68">
        <f>'Cuadro Gral'!BG29</f>
        <v>3328.9079180484255</v>
      </c>
      <c r="J29" s="305"/>
      <c r="K29" s="27" t="s">
        <v>245</v>
      </c>
      <c r="L29" s="68">
        <f>'Cuadro Gral'!BG29</f>
        <v>3328.9079180484255</v>
      </c>
      <c r="M29" s="68">
        <f>'Cuadro Gral'!BH29</f>
        <v>3905.8682373472948</v>
      </c>
      <c r="N29" s="68">
        <f>'Cuadro Gral'!BI29</f>
        <v>4627.1182896868959</v>
      </c>
      <c r="O29" s="68">
        <f>'Cuadro Gral'!BJ29</f>
        <v>5164.3636645331217</v>
      </c>
      <c r="P29" s="68">
        <f>'Cuadro Gral'!BK29</f>
        <v>6250.697017822481</v>
      </c>
      <c r="Q29" s="68">
        <f>'Cuadro Gral'!BL29</f>
        <v>6870.9638024522501</v>
      </c>
      <c r="R29" s="68">
        <f>'Cuadro Gral'!BM29</f>
        <v>7504.6116068754873</v>
      </c>
      <c r="S29" s="12"/>
      <c r="T29" s="12"/>
      <c r="U29" s="12"/>
      <c r="V29" s="12"/>
      <c r="W29" s="12"/>
    </row>
    <row r="30" spans="1:23" x14ac:dyDescent="0.25">
      <c r="A30" s="151"/>
      <c r="B30" s="27" t="s">
        <v>215</v>
      </c>
      <c r="C30" s="68">
        <f>'Cuadro Gral'!BA30</f>
        <v>12926</v>
      </c>
      <c r="D30" s="68">
        <f>'Cuadro Gral'!BB30</f>
        <v>14201</v>
      </c>
      <c r="E30" s="68">
        <f>'Cuadro Gral'!BC30</f>
        <v>15701</v>
      </c>
      <c r="F30" s="68">
        <f>'Cuadro Gral'!BD30</f>
        <v>18092</v>
      </c>
      <c r="G30" s="68">
        <f>'Cuadro Gral'!BE30</f>
        <v>30734</v>
      </c>
      <c r="H30" s="68">
        <f>'Cuadro Gral'!BF30</f>
        <v>33156</v>
      </c>
      <c r="I30" s="68">
        <f>'Cuadro Gral'!BG30</f>
        <v>38480</v>
      </c>
      <c r="J30" s="305"/>
      <c r="K30" s="27" t="s">
        <v>215</v>
      </c>
      <c r="L30" s="68">
        <f>'Cuadro Gral'!BG30</f>
        <v>38480</v>
      </c>
      <c r="M30" s="68">
        <f>'Cuadro Gral'!BH30</f>
        <v>52820</v>
      </c>
      <c r="N30" s="68">
        <f>'Cuadro Gral'!BI30</f>
        <v>59108</v>
      </c>
      <c r="O30" s="68">
        <f>'Cuadro Gral'!BJ30</f>
        <v>74643</v>
      </c>
      <c r="P30" s="68">
        <f>'Cuadro Gral'!BK30</f>
        <v>95405</v>
      </c>
      <c r="Q30" s="68">
        <f>'Cuadro Gral'!BL30</f>
        <v>113412</v>
      </c>
      <c r="R30" s="68">
        <f>'Cuadro Gral'!BM30</f>
        <v>182146</v>
      </c>
      <c r="S30" s="12"/>
      <c r="T30" s="12"/>
      <c r="U30" s="12"/>
      <c r="V30" s="12"/>
      <c r="W30" s="12"/>
    </row>
    <row r="31" spans="1:23" x14ac:dyDescent="0.25">
      <c r="A31" s="151"/>
      <c r="B31" s="27" t="s">
        <v>208</v>
      </c>
      <c r="C31" s="68">
        <f>'Cuadro Gral'!BA31</f>
        <v>504</v>
      </c>
      <c r="D31" s="68">
        <f>'Cuadro Gral'!BB31</f>
        <v>433</v>
      </c>
      <c r="E31" s="68">
        <f>'Cuadro Gral'!BC31</f>
        <v>324</v>
      </c>
      <c r="F31" s="68">
        <f>'Cuadro Gral'!BD31</f>
        <v>449</v>
      </c>
      <c r="G31" s="68">
        <f>'Cuadro Gral'!BE31</f>
        <v>1668</v>
      </c>
      <c r="H31" s="68">
        <f>'Cuadro Gral'!BF31</f>
        <v>5288</v>
      </c>
      <c r="I31" s="68">
        <f>'Cuadro Gral'!BG31</f>
        <v>7003</v>
      </c>
      <c r="J31" s="305"/>
      <c r="K31" s="27" t="s">
        <v>208</v>
      </c>
      <c r="L31" s="68">
        <f>'Cuadro Gral'!BG31</f>
        <v>7003</v>
      </c>
      <c r="M31" s="68">
        <f>'Cuadro Gral'!BH31</f>
        <v>23431</v>
      </c>
      <c r="N31" s="68">
        <f>'Cuadro Gral'!BI31</f>
        <v>41796</v>
      </c>
      <c r="O31" s="68">
        <f>'Cuadro Gral'!BJ31</f>
        <v>91691</v>
      </c>
      <c r="P31" s="68">
        <f>'Cuadro Gral'!BK31</f>
        <v>239503</v>
      </c>
      <c r="Q31" s="68">
        <f>'Cuadro Gral'!BL31</f>
        <v>357538</v>
      </c>
      <c r="R31" s="68">
        <f>'Cuadro Gral'!BM31</f>
        <v>953188</v>
      </c>
      <c r="S31" s="12"/>
      <c r="T31" s="12"/>
      <c r="U31" s="12"/>
      <c r="V31" s="12"/>
      <c r="W31" s="12"/>
    </row>
    <row r="32" spans="1:23" x14ac:dyDescent="0.25">
      <c r="A32" s="151"/>
      <c r="B32" s="27" t="s">
        <v>209</v>
      </c>
      <c r="C32" s="35">
        <f>'Cuadro Gral'!BA32</f>
        <v>40.32</v>
      </c>
      <c r="D32" s="35">
        <f>'Cuadro Gral'!BB32</f>
        <v>34.64</v>
      </c>
      <c r="E32" s="35">
        <f>'Cuadro Gral'!BC32</f>
        <v>25.92</v>
      </c>
      <c r="F32" s="35">
        <f>'Cuadro Gral'!BD32</f>
        <v>35.92</v>
      </c>
      <c r="G32" s="35">
        <f>'Cuadro Gral'!BE32</f>
        <v>133.44</v>
      </c>
      <c r="H32" s="35">
        <f>'Cuadro Gral'!BF32</f>
        <v>423.04</v>
      </c>
      <c r="I32" s="35">
        <f>'Cuadro Gral'!BG32</f>
        <v>454.74025974025972</v>
      </c>
      <c r="J32" s="306"/>
      <c r="K32" s="27" t="s">
        <v>209</v>
      </c>
      <c r="L32" s="35">
        <f>'Cuadro Gral'!BG32</f>
        <v>454.74025974025972</v>
      </c>
      <c r="M32" s="35">
        <f>'Cuadro Gral'!BH32</f>
        <v>1038.301329394387</v>
      </c>
      <c r="N32" s="35">
        <f>'Cuadro Gral'!BI32</f>
        <v>1841.2334801762115</v>
      </c>
      <c r="O32" s="35">
        <f>'Cuadro Gral'!BJ32</f>
        <v>4027.4231332357244</v>
      </c>
      <c r="P32" s="35">
        <f>'Cuadro Gral'!BK32</f>
        <v>10439.651289502361</v>
      </c>
      <c r="Q32" s="35">
        <f>'Cuadro Gral'!BL32</f>
        <v>14603.321987746765</v>
      </c>
      <c r="R32" s="35">
        <f>'Cuadro Gral'!BM32</f>
        <v>17548.720466400737</v>
      </c>
      <c r="S32" s="12"/>
      <c r="T32" s="12"/>
      <c r="U32" s="12"/>
      <c r="V32" s="12"/>
      <c r="W32" s="12"/>
    </row>
    <row r="33" spans="1:23" x14ac:dyDescent="0.25">
      <c r="A33" s="151"/>
      <c r="B33" s="17" t="s">
        <v>251</v>
      </c>
      <c r="C33" s="298">
        <f>'Cuadro Gral'!BA33</f>
        <v>1.8</v>
      </c>
      <c r="D33" s="298">
        <f>'Cuadro Gral'!BB33</f>
        <v>2.2400000000000002</v>
      </c>
      <c r="E33" s="298">
        <f>'Cuadro Gral'!BC33</f>
        <v>2.48</v>
      </c>
      <c r="F33" s="298">
        <f>'Cuadro Gral'!BD33</f>
        <v>3.29</v>
      </c>
      <c r="G33" s="298">
        <f>'Cuadro Gral'!BE33</f>
        <v>11.58</v>
      </c>
      <c r="H33" s="298">
        <f>'Cuadro Gral'!BF33</f>
        <v>11.53</v>
      </c>
      <c r="I33" s="298">
        <f>'Cuadro Gral'!BG33</f>
        <v>12.8</v>
      </c>
      <c r="J33" s="306"/>
      <c r="K33" s="17" t="s">
        <v>251</v>
      </c>
      <c r="L33" s="298">
        <f>'Cuadro Gral'!BG33</f>
        <v>12.8</v>
      </c>
      <c r="M33" s="298">
        <f>'Cuadro Gral'!BH33</f>
        <v>13.92</v>
      </c>
      <c r="N33" s="298">
        <f>'Cuadro Gral'!BI33</f>
        <v>14.02</v>
      </c>
      <c r="O33" s="298">
        <f>'Cuadro Gral'!BJ33</f>
        <v>31.61</v>
      </c>
      <c r="P33" s="298">
        <f>'Cuadro Gral'!BK33</f>
        <v>36.83</v>
      </c>
      <c r="Q33" s="298">
        <f>'Cuadro Gral'!BL33</f>
        <v>35.93</v>
      </c>
      <c r="R33" s="298">
        <f>'Cuadro Gral'!BM33</f>
        <v>32.97</v>
      </c>
      <c r="S33" s="12"/>
      <c r="T33" s="12"/>
      <c r="U33" s="12"/>
      <c r="V33" s="12"/>
      <c r="W33" s="12"/>
    </row>
    <row r="34" spans="1:23" x14ac:dyDescent="0.25">
      <c r="A34" s="151"/>
      <c r="B34" s="268"/>
      <c r="C34" s="268"/>
      <c r="D34" s="268"/>
      <c r="E34" s="268"/>
      <c r="F34" s="268"/>
      <c r="G34" s="268"/>
      <c r="H34" s="268"/>
      <c r="I34" s="268"/>
      <c r="J34" s="287"/>
      <c r="K34" s="283"/>
      <c r="L34" s="327"/>
      <c r="M34" s="268"/>
      <c r="N34" s="268"/>
      <c r="O34" s="268"/>
      <c r="P34" s="268"/>
      <c r="Q34" s="268"/>
      <c r="R34" s="268"/>
      <c r="S34" s="12"/>
      <c r="T34" s="12"/>
      <c r="U34" s="12"/>
      <c r="V34" s="12"/>
      <c r="W34" s="12"/>
    </row>
    <row r="35" spans="1:23" x14ac:dyDescent="0.25">
      <c r="A35" s="151"/>
      <c r="B35" s="8" t="s">
        <v>270</v>
      </c>
      <c r="C35" s="8"/>
      <c r="D35" s="8"/>
      <c r="F35" s="8"/>
      <c r="G35" s="8"/>
      <c r="H35" s="8"/>
      <c r="I35" s="8"/>
      <c r="J35" s="121"/>
      <c r="K35" s="8" t="s">
        <v>270</v>
      </c>
      <c r="L35" s="8"/>
      <c r="M35" s="8"/>
      <c r="N35" s="8"/>
      <c r="O35" s="8"/>
      <c r="P35" s="8"/>
      <c r="Q35" s="8"/>
      <c r="R35" s="8"/>
      <c r="S35" s="12"/>
      <c r="T35" s="12"/>
      <c r="U35" s="12"/>
      <c r="V35" s="12"/>
      <c r="W35" s="12"/>
    </row>
    <row r="36" spans="1:23" x14ac:dyDescent="0.25">
      <c r="A36" s="151"/>
      <c r="B36" s="9"/>
      <c r="C36" s="10">
        <v>1970</v>
      </c>
      <c r="D36" s="10">
        <v>1971</v>
      </c>
      <c r="E36" s="10">
        <v>1972</v>
      </c>
      <c r="F36" s="10">
        <v>1973</v>
      </c>
      <c r="G36" s="10">
        <v>1974</v>
      </c>
      <c r="H36" s="10">
        <v>1975</v>
      </c>
      <c r="I36" s="10">
        <v>1976</v>
      </c>
      <c r="J36" s="156"/>
      <c r="K36" s="9"/>
      <c r="L36" s="10">
        <v>1976</v>
      </c>
      <c r="M36" s="10">
        <v>1977</v>
      </c>
      <c r="N36" s="10">
        <v>1978</v>
      </c>
      <c r="O36" s="10">
        <v>1979</v>
      </c>
      <c r="P36" s="10">
        <v>1980</v>
      </c>
      <c r="Q36" s="10">
        <v>1981</v>
      </c>
      <c r="R36" s="10">
        <v>1982</v>
      </c>
      <c r="S36" s="12"/>
      <c r="T36" s="12"/>
      <c r="U36" s="12"/>
      <c r="V36" s="12"/>
      <c r="W36" s="12"/>
    </row>
    <row r="37" spans="1:23" x14ac:dyDescent="0.25">
      <c r="A37" s="151"/>
      <c r="B37" s="7" t="s">
        <v>153</v>
      </c>
      <c r="C37" s="21"/>
      <c r="D37" s="21"/>
      <c r="E37" s="21"/>
      <c r="F37" s="21"/>
      <c r="G37" s="21"/>
      <c r="H37" s="21"/>
      <c r="I37" s="21"/>
      <c r="J37" s="156"/>
      <c r="K37" s="7" t="s">
        <v>153</v>
      </c>
      <c r="L37" s="7"/>
      <c r="M37" s="21"/>
      <c r="N37" s="21"/>
      <c r="O37" s="21"/>
      <c r="P37" s="21"/>
      <c r="Q37" s="21"/>
      <c r="R37" s="21"/>
      <c r="S37" s="12"/>
      <c r="T37" s="12"/>
      <c r="U37" s="12"/>
      <c r="V37" s="12"/>
      <c r="W37" s="12"/>
    </row>
    <row r="38" spans="1:23" x14ac:dyDescent="0.25">
      <c r="A38" s="151"/>
      <c r="B38" s="12" t="s">
        <v>154</v>
      </c>
      <c r="C38" s="45">
        <f>'Cuadro Gral'!BA38</f>
        <v>50.758000000000003</v>
      </c>
      <c r="D38" s="22" t="str">
        <f>'Cuadro Gral'!BB38</f>
        <v>-</v>
      </c>
      <c r="E38" s="22" t="str">
        <f>'Cuadro Gral'!BC38</f>
        <v>-</v>
      </c>
      <c r="F38" s="22" t="str">
        <f>'Cuadro Gral'!BD38</f>
        <v>-</v>
      </c>
      <c r="G38" s="22" t="str">
        <f>'Cuadro Gral'!BE38</f>
        <v>-</v>
      </c>
      <c r="H38" s="45">
        <f>'Cuadro Gral'!BF38</f>
        <v>58.993234000000001</v>
      </c>
      <c r="I38" s="22" t="str">
        <f>'Cuadro Gral'!BG38</f>
        <v>-</v>
      </c>
      <c r="J38" s="54"/>
      <c r="K38" s="12" t="s">
        <v>154</v>
      </c>
      <c r="L38" s="22" t="str">
        <f>'Cuadro Gral'!BG38</f>
        <v>-</v>
      </c>
      <c r="M38" s="22" t="str">
        <f>'Cuadro Gral'!BH38</f>
        <v>-</v>
      </c>
      <c r="N38" s="22" t="str">
        <f>'Cuadro Gral'!BI38</f>
        <v>-</v>
      </c>
      <c r="O38" s="22" t="str">
        <f>'Cuadro Gral'!BJ38</f>
        <v>-</v>
      </c>
      <c r="P38" s="45">
        <f>'Cuadro Gral'!BK38</f>
        <v>67.561216000000002</v>
      </c>
      <c r="Q38" s="22" t="str">
        <f>'Cuadro Gral'!BL38</f>
        <v>-</v>
      </c>
      <c r="R38" s="45">
        <f>'Cuadro Gral'!BM38</f>
        <v>70.973051999999996</v>
      </c>
      <c r="S38" s="12"/>
      <c r="T38" s="12"/>
      <c r="U38" s="12"/>
      <c r="V38" s="12"/>
      <c r="W38" s="12"/>
    </row>
    <row r="39" spans="1:23" x14ac:dyDescent="0.25">
      <c r="A39" s="151"/>
      <c r="B39" s="12" t="s">
        <v>254</v>
      </c>
      <c r="C39" s="45">
        <f>'Cuadro Gral'!BA39</f>
        <v>3.2717537983323552</v>
      </c>
      <c r="D39" s="22" t="str">
        <f>'Cuadro Gral'!BB39</f>
        <v>-</v>
      </c>
      <c r="E39" s="22" t="str">
        <f>'Cuadro Gral'!BC39</f>
        <v>-</v>
      </c>
      <c r="F39" s="22" t="str">
        <f>'Cuadro Gral'!BD39</f>
        <v>-</v>
      </c>
      <c r="G39" s="22" t="str">
        <f>'Cuadro Gral'!BE39</f>
        <v>-</v>
      </c>
      <c r="H39" s="45">
        <f>'Cuadro Gral'!BF39</f>
        <v>3.0527393456185159</v>
      </c>
      <c r="I39" s="22" t="str">
        <f>'Cuadro Gral'!BG39</f>
        <v>-</v>
      </c>
      <c r="J39" s="54"/>
      <c r="K39" s="12" t="s">
        <v>254</v>
      </c>
      <c r="L39" s="22" t="str">
        <f>'Cuadro Gral'!BG39</f>
        <v>-</v>
      </c>
      <c r="M39" s="22" t="str">
        <f>'Cuadro Gral'!BH39</f>
        <v>-</v>
      </c>
      <c r="N39" s="22" t="str">
        <f>'Cuadro Gral'!BI39</f>
        <v>-</v>
      </c>
      <c r="O39" s="22" t="str">
        <f>'Cuadro Gral'!BJ39</f>
        <v>-</v>
      </c>
      <c r="P39" s="45">
        <f>'Cuadro Gral'!BK39</f>
        <v>2.9009289967912855</v>
      </c>
      <c r="Q39" s="22" t="str">
        <f>'Cuadro Gral'!BL39</f>
        <v>-</v>
      </c>
      <c r="R39" s="22" t="str">
        <f>'Cuadro Gral'!BM39</f>
        <v>-</v>
      </c>
      <c r="S39" s="12"/>
      <c r="T39" s="12"/>
      <c r="U39" s="12"/>
      <c r="V39" s="12"/>
      <c r="W39" s="12"/>
    </row>
    <row r="40" spans="1:23" x14ac:dyDescent="0.25">
      <c r="A40" s="151"/>
      <c r="B40" s="3" t="s">
        <v>155</v>
      </c>
      <c r="C40" s="45">
        <f>'Cuadro Gral'!BA40</f>
        <v>42.149528629146516</v>
      </c>
      <c r="D40" s="22" t="str">
        <f>'Cuadro Gral'!BB40</f>
        <v>-</v>
      </c>
      <c r="E40" s="22" t="str">
        <f>'Cuadro Gral'!BC40</f>
        <v>-</v>
      </c>
      <c r="F40" s="22" t="str">
        <f>'Cuadro Gral'!BD40</f>
        <v>-</v>
      </c>
      <c r="G40" s="22" t="str">
        <f>'Cuadro Gral'!BE40</f>
        <v>-</v>
      </c>
      <c r="H40" s="45">
        <f>'Cuadro Gral'!BF40</f>
        <v>38.082484886615589</v>
      </c>
      <c r="I40" s="22" t="str">
        <f>'Cuadro Gral'!BG40</f>
        <v>-</v>
      </c>
      <c r="J40" s="54"/>
      <c r="K40" s="3" t="s">
        <v>155</v>
      </c>
      <c r="L40" s="22" t="str">
        <f>'Cuadro Gral'!BG40</f>
        <v>-</v>
      </c>
      <c r="M40" s="22" t="str">
        <f>'Cuadro Gral'!BH40</f>
        <v>-</v>
      </c>
      <c r="N40" s="22" t="str">
        <f>'Cuadro Gral'!BI40</f>
        <v>-</v>
      </c>
      <c r="O40" s="22" t="str">
        <f>'Cuadro Gral'!BJ40</f>
        <v>-</v>
      </c>
      <c r="P40" s="45">
        <f>'Cuadro Gral'!BK40</f>
        <v>33.729517029523421</v>
      </c>
      <c r="Q40" s="22" t="str">
        <f>'Cuadro Gral'!BL40</f>
        <v>-</v>
      </c>
      <c r="R40" s="45">
        <f>'Cuadro Gral'!BM40</f>
        <v>32.746165330354877</v>
      </c>
      <c r="S40" s="12"/>
      <c r="T40" s="12"/>
      <c r="U40" s="12"/>
      <c r="V40" s="12"/>
      <c r="W40" s="12"/>
    </row>
    <row r="41" spans="1:23" x14ac:dyDescent="0.25">
      <c r="A41" s="151"/>
      <c r="B41" s="3" t="s">
        <v>156</v>
      </c>
      <c r="C41" s="45">
        <f>'Cuadro Gral'!BA41</f>
        <v>57.850471370853484</v>
      </c>
      <c r="D41" s="22" t="str">
        <f>'Cuadro Gral'!BB41</f>
        <v>-</v>
      </c>
      <c r="E41" s="22" t="str">
        <f>'Cuadro Gral'!BC41</f>
        <v>-</v>
      </c>
      <c r="F41" s="22" t="str">
        <f>'Cuadro Gral'!BD41</f>
        <v>-</v>
      </c>
      <c r="G41" s="22" t="str">
        <f>'Cuadro Gral'!BE41</f>
        <v>-</v>
      </c>
      <c r="H41" s="45">
        <f>'Cuadro Gral'!BF41</f>
        <v>61.917515113384411</v>
      </c>
      <c r="I41" s="22" t="str">
        <f>'Cuadro Gral'!BG41</f>
        <v>-</v>
      </c>
      <c r="J41" s="54"/>
      <c r="K41" s="3" t="s">
        <v>156</v>
      </c>
      <c r="L41" s="22" t="str">
        <f>'Cuadro Gral'!BG41</f>
        <v>-</v>
      </c>
      <c r="M41" s="22" t="str">
        <f>'Cuadro Gral'!BH41</f>
        <v>-</v>
      </c>
      <c r="N41" s="22" t="str">
        <f>'Cuadro Gral'!BI41</f>
        <v>-</v>
      </c>
      <c r="O41" s="22" t="str">
        <f>'Cuadro Gral'!BJ41</f>
        <v>-</v>
      </c>
      <c r="P41" s="45">
        <f>'Cuadro Gral'!BK41</f>
        <v>66.270482970476579</v>
      </c>
      <c r="Q41" s="22" t="str">
        <f>'Cuadro Gral'!BL41</f>
        <v>-</v>
      </c>
      <c r="R41" s="45">
        <f>'Cuadro Gral'!BM41</f>
        <v>67.253834669645116</v>
      </c>
      <c r="S41" s="12"/>
      <c r="T41" s="12"/>
      <c r="U41" s="12"/>
      <c r="V41" s="12"/>
      <c r="W41" s="12"/>
    </row>
    <row r="42" spans="1:23" x14ac:dyDescent="0.25">
      <c r="A42" s="151"/>
      <c r="B42" s="19" t="s">
        <v>157</v>
      </c>
      <c r="C42" s="22"/>
      <c r="D42" s="22"/>
      <c r="E42" s="22"/>
      <c r="F42" s="22"/>
      <c r="G42" s="22"/>
      <c r="H42" s="22"/>
      <c r="I42" s="22"/>
      <c r="J42" s="54"/>
      <c r="K42" s="19" t="s">
        <v>157</v>
      </c>
      <c r="L42" s="22"/>
      <c r="M42" s="22"/>
      <c r="N42" s="22"/>
      <c r="O42" s="22"/>
      <c r="P42" s="22"/>
      <c r="Q42" s="22"/>
      <c r="R42" s="22"/>
      <c r="S42" s="12"/>
      <c r="T42" s="12"/>
      <c r="U42" s="12"/>
      <c r="V42" s="12"/>
      <c r="W42" s="12"/>
    </row>
    <row r="43" spans="1:23" x14ac:dyDescent="0.25">
      <c r="A43" s="151"/>
      <c r="B43" s="3" t="s">
        <v>154</v>
      </c>
      <c r="C43" s="45">
        <f>'Cuadro Gral'!BA43</f>
        <v>12.955057</v>
      </c>
      <c r="D43" s="22" t="str">
        <f>'Cuadro Gral'!BB43</f>
        <v>-</v>
      </c>
      <c r="E43" s="22" t="str">
        <f>'Cuadro Gral'!BC43</f>
        <v>-</v>
      </c>
      <c r="F43" s="22" t="str">
        <f>'Cuadro Gral'!BD43</f>
        <v>-</v>
      </c>
      <c r="G43" s="22" t="str">
        <f>'Cuadro Gral'!BE43</f>
        <v>-</v>
      </c>
      <c r="H43" s="22" t="str">
        <f>'Cuadro Gral'!BF43</f>
        <v>-</v>
      </c>
      <c r="I43" s="22" t="str">
        <f>'Cuadro Gral'!BG43</f>
        <v>-</v>
      </c>
      <c r="J43" s="54"/>
      <c r="K43" s="3" t="s">
        <v>154</v>
      </c>
      <c r="L43" s="22" t="str">
        <f>'Cuadro Gral'!BG43</f>
        <v>-</v>
      </c>
      <c r="M43" s="22" t="str">
        <f>'Cuadro Gral'!BH43</f>
        <v>-</v>
      </c>
      <c r="N43" s="22" t="str">
        <f>'Cuadro Gral'!BI43</f>
        <v>-</v>
      </c>
      <c r="O43" s="22" t="str">
        <f>'Cuadro Gral'!BJ43</f>
        <v>-</v>
      </c>
      <c r="P43" s="45">
        <f>'Cuadro Gral'!BK43</f>
        <v>16.471731999999999</v>
      </c>
      <c r="Q43" s="22" t="str">
        <f>'Cuadro Gral'!BL43</f>
        <v>-</v>
      </c>
      <c r="R43" s="22" t="str">
        <f>'Cuadro Gral'!BM43</f>
        <v>-</v>
      </c>
      <c r="S43" s="12"/>
      <c r="T43" s="12"/>
      <c r="U43" s="12"/>
      <c r="V43" s="12"/>
      <c r="W43" s="12"/>
    </row>
    <row r="44" spans="1:23" x14ac:dyDescent="0.25">
      <c r="A44" s="151"/>
      <c r="B44" s="14" t="s">
        <v>158</v>
      </c>
      <c r="C44" s="45">
        <f>'Cuadro Gral'!BA44</f>
        <v>39.39</v>
      </c>
      <c r="D44" s="22" t="str">
        <f>'Cuadro Gral'!BB44</f>
        <v>-</v>
      </c>
      <c r="E44" s="22" t="str">
        <f>'Cuadro Gral'!BC44</f>
        <v>-</v>
      </c>
      <c r="F44" s="22" t="str">
        <f>'Cuadro Gral'!BD44</f>
        <v>-</v>
      </c>
      <c r="G44" s="22" t="str">
        <f>'Cuadro Gral'!BE44</f>
        <v>-</v>
      </c>
      <c r="H44" s="22" t="str">
        <f>'Cuadro Gral'!BF44</f>
        <v>-</v>
      </c>
      <c r="I44" s="22" t="str">
        <f>'Cuadro Gral'!BG44</f>
        <v>-</v>
      </c>
      <c r="J44" s="54"/>
      <c r="K44" s="14" t="s">
        <v>158</v>
      </c>
      <c r="L44" s="22" t="str">
        <f>'Cuadro Gral'!BG44</f>
        <v>-</v>
      </c>
      <c r="M44" s="22" t="str">
        <f>'Cuadro Gral'!BH44</f>
        <v>-</v>
      </c>
      <c r="N44" s="22" t="str">
        <f>'Cuadro Gral'!BI44</f>
        <v>-</v>
      </c>
      <c r="O44" s="22" t="str">
        <f>'Cuadro Gral'!BJ44</f>
        <v>-</v>
      </c>
      <c r="P44" s="45">
        <f>'Cuadro Gral'!BK44</f>
        <v>30.7</v>
      </c>
      <c r="Q44" s="22" t="str">
        <f>'Cuadro Gral'!BL44</f>
        <v>-</v>
      </c>
      <c r="R44" s="22" t="str">
        <f>'Cuadro Gral'!BM44</f>
        <v>-</v>
      </c>
      <c r="S44" s="12"/>
      <c r="T44" s="12"/>
      <c r="U44" s="12"/>
      <c r="V44" s="12"/>
      <c r="W44" s="12"/>
    </row>
    <row r="45" spans="1:23" x14ac:dyDescent="0.25">
      <c r="A45" s="151"/>
      <c r="B45" s="14" t="s">
        <v>159</v>
      </c>
      <c r="C45" s="45">
        <f>'Cuadro Gral'!BA45</f>
        <v>22.95</v>
      </c>
      <c r="D45" s="22" t="str">
        <f>'Cuadro Gral'!BB45</f>
        <v>-</v>
      </c>
      <c r="E45" s="22" t="str">
        <f>'Cuadro Gral'!BC45</f>
        <v>-</v>
      </c>
      <c r="F45" s="22" t="str">
        <f>'Cuadro Gral'!BD45</f>
        <v>-</v>
      </c>
      <c r="G45" s="22" t="str">
        <f>'Cuadro Gral'!BE45</f>
        <v>-</v>
      </c>
      <c r="H45" s="22" t="str">
        <f>'Cuadro Gral'!BF45</f>
        <v>-</v>
      </c>
      <c r="I45" s="22" t="str">
        <f>'Cuadro Gral'!BG45</f>
        <v>-</v>
      </c>
      <c r="J45" s="54"/>
      <c r="K45" s="14" t="s">
        <v>159</v>
      </c>
      <c r="L45" s="22" t="str">
        <f>'Cuadro Gral'!BG45</f>
        <v>-</v>
      </c>
      <c r="M45" s="22" t="str">
        <f>'Cuadro Gral'!BH45</f>
        <v>-</v>
      </c>
      <c r="N45" s="22" t="str">
        <f>'Cuadro Gral'!BI45</f>
        <v>-</v>
      </c>
      <c r="O45" s="22" t="str">
        <f>'Cuadro Gral'!BJ45</f>
        <v>-</v>
      </c>
      <c r="P45" s="45">
        <f>'Cuadro Gral'!BK45</f>
        <v>22.7</v>
      </c>
      <c r="Q45" s="22" t="str">
        <f>'Cuadro Gral'!BL45</f>
        <v>-</v>
      </c>
      <c r="R45" s="22" t="str">
        <f>'Cuadro Gral'!BM45</f>
        <v>-</v>
      </c>
      <c r="S45" s="12"/>
      <c r="T45" s="12"/>
      <c r="U45" s="12"/>
      <c r="V45" s="12"/>
      <c r="W45" s="12"/>
    </row>
    <row r="46" spans="1:23" x14ac:dyDescent="0.25">
      <c r="A46" s="151"/>
      <c r="B46" s="14" t="s">
        <v>160</v>
      </c>
      <c r="C46" s="45">
        <f>'Cuadro Gral'!BA46</f>
        <v>31.88</v>
      </c>
      <c r="D46" s="22" t="str">
        <f>'Cuadro Gral'!BB46</f>
        <v>-</v>
      </c>
      <c r="E46" s="22" t="str">
        <f>'Cuadro Gral'!BC46</f>
        <v>-</v>
      </c>
      <c r="F46" s="22" t="str">
        <f>'Cuadro Gral'!BD46</f>
        <v>-</v>
      </c>
      <c r="G46" s="22" t="str">
        <f>'Cuadro Gral'!BE46</f>
        <v>-</v>
      </c>
      <c r="H46" s="22" t="str">
        <f>'Cuadro Gral'!BF46</f>
        <v>-</v>
      </c>
      <c r="I46" s="22" t="str">
        <f>'Cuadro Gral'!BG46</f>
        <v>-</v>
      </c>
      <c r="J46" s="54"/>
      <c r="K46" s="14" t="s">
        <v>160</v>
      </c>
      <c r="L46" s="22" t="str">
        <f>'Cuadro Gral'!BG46</f>
        <v>-</v>
      </c>
      <c r="M46" s="22" t="str">
        <f>'Cuadro Gral'!BH46</f>
        <v>-</v>
      </c>
      <c r="N46" s="22" t="str">
        <f>'Cuadro Gral'!BI46</f>
        <v>-</v>
      </c>
      <c r="O46" s="22" t="str">
        <f>'Cuadro Gral'!BJ46</f>
        <v>-</v>
      </c>
      <c r="P46" s="45">
        <f>'Cuadro Gral'!BK46</f>
        <v>41</v>
      </c>
      <c r="Q46" s="22" t="str">
        <f>'Cuadro Gral'!BL46</f>
        <v>-</v>
      </c>
      <c r="R46" s="22" t="str">
        <f>'Cuadro Gral'!BM46</f>
        <v>-</v>
      </c>
      <c r="S46" s="12"/>
      <c r="T46" s="12"/>
      <c r="U46" s="12"/>
      <c r="V46" s="12"/>
      <c r="W46" s="12"/>
    </row>
    <row r="47" spans="1:23" x14ac:dyDescent="0.25">
      <c r="A47" s="151"/>
      <c r="B47" s="14" t="s">
        <v>62</v>
      </c>
      <c r="C47" s="45">
        <f>'Cuadro Gral'!BA47</f>
        <v>5.8</v>
      </c>
      <c r="D47" s="22" t="str">
        <f>'Cuadro Gral'!BB47</f>
        <v>-</v>
      </c>
      <c r="E47" s="22" t="str">
        <f>'Cuadro Gral'!BC47</f>
        <v>-</v>
      </c>
      <c r="F47" s="22" t="str">
        <f>'Cuadro Gral'!BD47</f>
        <v>-</v>
      </c>
      <c r="G47" s="22" t="str">
        <f>'Cuadro Gral'!BE47</f>
        <v>-</v>
      </c>
      <c r="H47" s="22" t="str">
        <f>'Cuadro Gral'!BF47</f>
        <v>-</v>
      </c>
      <c r="I47" s="22" t="str">
        <f>'Cuadro Gral'!BG47</f>
        <v>-</v>
      </c>
      <c r="J47" s="54"/>
      <c r="K47" s="14" t="s">
        <v>62</v>
      </c>
      <c r="L47" s="22" t="str">
        <f>'Cuadro Gral'!BG47</f>
        <v>-</v>
      </c>
      <c r="M47" s="22" t="str">
        <f>'Cuadro Gral'!BH47</f>
        <v>-</v>
      </c>
      <c r="N47" s="22" t="str">
        <f>'Cuadro Gral'!BI47</f>
        <v>-</v>
      </c>
      <c r="O47" s="22" t="str">
        <f>'Cuadro Gral'!BJ47</f>
        <v>-</v>
      </c>
      <c r="P47" s="45">
        <f>'Cuadro Gral'!BK47</f>
        <v>5.6</v>
      </c>
      <c r="Q47" s="22" t="str">
        <f>'Cuadro Gral'!BL47</f>
        <v>-</v>
      </c>
      <c r="R47" s="22" t="str">
        <f>'Cuadro Gral'!BM47</f>
        <v>-</v>
      </c>
      <c r="S47" s="12"/>
      <c r="T47" s="12"/>
      <c r="U47" s="12"/>
      <c r="V47" s="12"/>
      <c r="W47" s="12"/>
    </row>
    <row r="48" spans="1:23" x14ac:dyDescent="0.25">
      <c r="A48" s="151"/>
      <c r="B48" s="27" t="s">
        <v>68</v>
      </c>
      <c r="C48" s="45">
        <f>'Cuadro Gral'!BA48</f>
        <v>59.85</v>
      </c>
      <c r="D48" s="22" t="str">
        <f>'Cuadro Gral'!BB48</f>
        <v>-</v>
      </c>
      <c r="E48" s="22" t="str">
        <f>'Cuadro Gral'!BC48</f>
        <v>-</v>
      </c>
      <c r="F48" s="22" t="str">
        <f>'Cuadro Gral'!BD48</f>
        <v>-</v>
      </c>
      <c r="G48" s="22" t="str">
        <f>'Cuadro Gral'!BE48</f>
        <v>-</v>
      </c>
      <c r="H48" s="45">
        <f>'Cuadro Gral'!BF48</f>
        <v>63.86</v>
      </c>
      <c r="I48" s="22" t="str">
        <f>'Cuadro Gral'!BG48</f>
        <v>-</v>
      </c>
      <c r="J48" s="54"/>
      <c r="K48" s="27" t="s">
        <v>68</v>
      </c>
      <c r="L48" s="22" t="str">
        <f>'Cuadro Gral'!BG48</f>
        <v>-</v>
      </c>
      <c r="M48" s="22" t="str">
        <f>'Cuadro Gral'!BH48</f>
        <v>-</v>
      </c>
      <c r="N48" s="22" t="str">
        <f>'Cuadro Gral'!BI48</f>
        <v>-</v>
      </c>
      <c r="O48" s="22" t="str">
        <f>'Cuadro Gral'!BJ48</f>
        <v>-</v>
      </c>
      <c r="P48" s="45">
        <f>'Cuadro Gral'!BK48</f>
        <v>66.2</v>
      </c>
      <c r="Q48" s="22" t="str">
        <f>'Cuadro Gral'!BL48</f>
        <v>-</v>
      </c>
      <c r="R48" s="45">
        <f>'Cuadro Gral'!BM48</f>
        <v>67.7</v>
      </c>
      <c r="S48" s="12"/>
      <c r="T48" s="12"/>
      <c r="U48" s="12"/>
      <c r="V48" s="12"/>
      <c r="W48" s="12"/>
    </row>
    <row r="49" spans="1:23" x14ac:dyDescent="0.25">
      <c r="A49" s="151"/>
      <c r="B49" s="3" t="s">
        <v>255</v>
      </c>
      <c r="C49" s="22" t="str">
        <f>'Cuadro Gral'!BA49</f>
        <v>-</v>
      </c>
      <c r="D49" s="22" t="str">
        <f>'Cuadro Gral'!BB49</f>
        <v>-</v>
      </c>
      <c r="E49" s="22" t="str">
        <f>'Cuadro Gral'!BC49</f>
        <v>-</v>
      </c>
      <c r="F49" s="22" t="str">
        <f>'Cuadro Gral'!BD49</f>
        <v>-</v>
      </c>
      <c r="G49" s="22" t="str">
        <f>'Cuadro Gral'!BE49</f>
        <v>-</v>
      </c>
      <c r="H49" s="45" t="str">
        <f>'Cuadro Gral'!BF49</f>
        <v>-</v>
      </c>
      <c r="I49" s="22" t="str">
        <f>'Cuadro Gral'!BG49</f>
        <v>-</v>
      </c>
      <c r="J49" s="54"/>
      <c r="K49" s="3" t="s">
        <v>255</v>
      </c>
      <c r="L49" s="22" t="str">
        <f>'Cuadro Gral'!BG49</f>
        <v>-</v>
      </c>
      <c r="M49" s="22" t="str">
        <f>'Cuadro Gral'!BH49</f>
        <v>-</v>
      </c>
      <c r="N49" s="22" t="str">
        <f>'Cuadro Gral'!BI49</f>
        <v>-</v>
      </c>
      <c r="O49" s="22" t="str">
        <f>'Cuadro Gral'!BJ49</f>
        <v>-</v>
      </c>
      <c r="P49" s="45" t="str">
        <f>'Cuadro Gral'!BK49</f>
        <v>-</v>
      </c>
      <c r="Q49" s="22" t="str">
        <f>'Cuadro Gral'!BL49</f>
        <v>-</v>
      </c>
      <c r="R49" s="45" t="str">
        <f>'Cuadro Gral'!BM49</f>
        <v>-</v>
      </c>
      <c r="S49" s="12"/>
      <c r="T49" s="12"/>
      <c r="U49" s="12"/>
      <c r="V49" s="12"/>
      <c r="W49" s="12"/>
    </row>
    <row r="50" spans="1:23" x14ac:dyDescent="0.25">
      <c r="A50" s="151"/>
      <c r="B50" s="3" t="s">
        <v>259</v>
      </c>
      <c r="C50" s="22"/>
      <c r="D50" s="22"/>
      <c r="E50" s="22"/>
      <c r="F50" s="22"/>
      <c r="G50" s="22"/>
      <c r="H50" s="45"/>
      <c r="I50" s="22"/>
      <c r="J50" s="54"/>
      <c r="K50" s="3" t="s">
        <v>259</v>
      </c>
      <c r="L50" s="22"/>
      <c r="M50" s="22"/>
      <c r="N50" s="22"/>
      <c r="O50" s="22"/>
      <c r="P50" s="45"/>
      <c r="Q50" s="22"/>
      <c r="R50" s="45"/>
      <c r="S50" s="12"/>
      <c r="T50" s="12"/>
      <c r="U50" s="12"/>
      <c r="V50" s="12"/>
      <c r="W50" s="12"/>
    </row>
    <row r="51" spans="1:23" x14ac:dyDescent="0.25">
      <c r="A51" s="151"/>
      <c r="B51" s="3" t="s">
        <v>256</v>
      </c>
      <c r="C51" s="22" t="str">
        <f>'Cuadro Gral'!BA51</f>
        <v>-</v>
      </c>
      <c r="D51" s="22" t="str">
        <f>'Cuadro Gral'!BB51</f>
        <v>-</v>
      </c>
      <c r="E51" s="22" t="str">
        <f>'Cuadro Gral'!BC51</f>
        <v>-</v>
      </c>
      <c r="F51" s="22" t="str">
        <f>'Cuadro Gral'!BD51</f>
        <v>-</v>
      </c>
      <c r="G51" s="22" t="str">
        <f>'Cuadro Gral'!BE51</f>
        <v>-</v>
      </c>
      <c r="H51" s="22" t="str">
        <f>'Cuadro Gral'!BF51</f>
        <v>-</v>
      </c>
      <c r="I51" s="22" t="str">
        <f>'Cuadro Gral'!BG51</f>
        <v>-</v>
      </c>
      <c r="J51" s="54"/>
      <c r="K51" s="3" t="s">
        <v>256</v>
      </c>
      <c r="L51" s="22" t="str">
        <f>'Cuadro Gral'!BG51</f>
        <v>-</v>
      </c>
      <c r="M51" s="22">
        <f>'Cuadro Gral'!BH51</f>
        <v>25</v>
      </c>
      <c r="N51" s="22" t="str">
        <f>'Cuadro Gral'!BI51</f>
        <v>-</v>
      </c>
      <c r="O51" s="22" t="str">
        <f>'Cuadro Gral'!BJ51</f>
        <v>-</v>
      </c>
      <c r="P51" s="22" t="str">
        <f>'Cuadro Gral'!BK51</f>
        <v>-</v>
      </c>
      <c r="Q51" s="22" t="str">
        <f>'Cuadro Gral'!BL51</f>
        <v>-</v>
      </c>
      <c r="R51" s="45">
        <f>'Cuadro Gral'!BM51</f>
        <v>22.5</v>
      </c>
      <c r="S51" s="12"/>
      <c r="T51" s="12"/>
      <c r="U51" s="12"/>
      <c r="V51" s="12"/>
      <c r="W51" s="12"/>
    </row>
    <row r="52" spans="1:23" x14ac:dyDescent="0.25">
      <c r="A52" s="151"/>
      <c r="B52" s="3" t="s">
        <v>257</v>
      </c>
      <c r="C52" s="22" t="str">
        <f>'Cuadro Gral'!BA52</f>
        <v>-</v>
      </c>
      <c r="D52" s="22" t="str">
        <f>'Cuadro Gral'!BB52</f>
        <v>-</v>
      </c>
      <c r="E52" s="22" t="str">
        <f>'Cuadro Gral'!BC52</f>
        <v>-</v>
      </c>
      <c r="F52" s="22" t="str">
        <f>'Cuadro Gral'!BD52</f>
        <v>-</v>
      </c>
      <c r="G52" s="22" t="str">
        <f>'Cuadro Gral'!BE52</f>
        <v>-</v>
      </c>
      <c r="H52" s="22" t="str">
        <f>'Cuadro Gral'!BF52</f>
        <v>-</v>
      </c>
      <c r="I52" s="22" t="str">
        <f>'Cuadro Gral'!BG52</f>
        <v>-</v>
      </c>
      <c r="J52" s="54"/>
      <c r="K52" s="3" t="s">
        <v>257</v>
      </c>
      <c r="L52" s="22" t="str">
        <f>'Cuadro Gral'!BG52</f>
        <v>-</v>
      </c>
      <c r="M52" s="22">
        <f>'Cuadro Gral'!BH52</f>
        <v>33</v>
      </c>
      <c r="N52" s="22" t="str">
        <f>'Cuadro Gral'!BI52</f>
        <v>-</v>
      </c>
      <c r="O52" s="22" t="str">
        <f>'Cuadro Gral'!BJ52</f>
        <v>-</v>
      </c>
      <c r="P52" s="22" t="str">
        <f>'Cuadro Gral'!BK52</f>
        <v>-</v>
      </c>
      <c r="Q52" s="22" t="str">
        <f>'Cuadro Gral'!BL52</f>
        <v>-</v>
      </c>
      <c r="R52" s="45">
        <f>'Cuadro Gral'!BM52</f>
        <v>30.2</v>
      </c>
      <c r="S52" s="12"/>
      <c r="T52" s="12"/>
      <c r="U52" s="12"/>
      <c r="V52" s="12"/>
      <c r="W52" s="12"/>
    </row>
    <row r="53" spans="1:23" x14ac:dyDescent="0.25">
      <c r="A53" s="151"/>
      <c r="B53" s="3" t="s">
        <v>258</v>
      </c>
      <c r="C53" s="22" t="str">
        <f>'Cuadro Gral'!BA53</f>
        <v>-</v>
      </c>
      <c r="D53" s="22" t="str">
        <f>'Cuadro Gral'!BB53</f>
        <v>-</v>
      </c>
      <c r="E53" s="22" t="str">
        <f>'Cuadro Gral'!BC53</f>
        <v>-</v>
      </c>
      <c r="F53" s="22" t="str">
        <f>'Cuadro Gral'!BD53</f>
        <v>-</v>
      </c>
      <c r="G53" s="22" t="str">
        <f>'Cuadro Gral'!BE53</f>
        <v>-</v>
      </c>
      <c r="H53" s="22" t="str">
        <f>'Cuadro Gral'!BF53</f>
        <v>-</v>
      </c>
      <c r="I53" s="22" t="str">
        <f>'Cuadro Gral'!BG53</f>
        <v>-</v>
      </c>
      <c r="J53" s="54"/>
      <c r="K53" s="3" t="s">
        <v>258</v>
      </c>
      <c r="L53" s="22" t="str">
        <f>'Cuadro Gral'!BG53</f>
        <v>-</v>
      </c>
      <c r="M53" s="22">
        <f>'Cuadro Gral'!BH53</f>
        <v>63.8</v>
      </c>
      <c r="N53" s="22" t="str">
        <f>'Cuadro Gral'!BI53</f>
        <v>-</v>
      </c>
      <c r="O53" s="22" t="str">
        <f>'Cuadro Gral'!BJ53</f>
        <v>-</v>
      </c>
      <c r="P53" s="22" t="str">
        <f>'Cuadro Gral'!BK53</f>
        <v>-</v>
      </c>
      <c r="Q53" s="22" t="str">
        <f>'Cuadro Gral'!BL53</f>
        <v>-</v>
      </c>
      <c r="R53" s="45">
        <f>'Cuadro Gral'!BM53</f>
        <v>53</v>
      </c>
      <c r="S53" s="12"/>
      <c r="T53" s="12"/>
      <c r="U53" s="12"/>
      <c r="V53" s="12"/>
      <c r="W53" s="12"/>
    </row>
    <row r="54" spans="1:23" x14ac:dyDescent="0.25">
      <c r="A54" s="151"/>
      <c r="B54" s="21" t="s">
        <v>31</v>
      </c>
      <c r="C54" s="45"/>
      <c r="D54" s="45"/>
      <c r="E54" s="45"/>
      <c r="F54" s="45"/>
      <c r="G54" s="45"/>
      <c r="H54" s="45"/>
      <c r="I54" s="45"/>
      <c r="J54" s="79"/>
      <c r="K54" s="21" t="s">
        <v>31</v>
      </c>
      <c r="L54" s="45"/>
      <c r="M54" s="45"/>
      <c r="N54" s="45"/>
      <c r="O54" s="45"/>
      <c r="P54" s="45"/>
      <c r="Q54" s="45"/>
      <c r="R54" s="45"/>
      <c r="S54" s="12"/>
      <c r="T54" s="12"/>
      <c r="U54" s="12"/>
      <c r="V54" s="12"/>
      <c r="W54" s="12"/>
    </row>
    <row r="55" spans="1:23" x14ac:dyDescent="0.25">
      <c r="A55" s="151"/>
      <c r="B55" s="12" t="s">
        <v>139</v>
      </c>
      <c r="C55" s="22" t="str">
        <f>'Cuadro Gral'!BA55</f>
        <v>-</v>
      </c>
      <c r="D55" s="22" t="str">
        <f>'Cuadro Gral'!BB55</f>
        <v>-</v>
      </c>
      <c r="E55" s="22" t="str">
        <f>'Cuadro Gral'!BC55</f>
        <v>-</v>
      </c>
      <c r="F55" s="22" t="str">
        <f>'Cuadro Gral'!BD55</f>
        <v>-</v>
      </c>
      <c r="G55" s="22" t="str">
        <f>'Cuadro Gral'!BE55</f>
        <v>-</v>
      </c>
      <c r="H55" s="22" t="str">
        <f>'Cuadro Gral'!BF55</f>
        <v>-</v>
      </c>
      <c r="I55" s="22" t="str">
        <f>'Cuadro Gral'!BG55</f>
        <v>-</v>
      </c>
      <c r="J55" s="54"/>
      <c r="K55" s="12" t="s">
        <v>139</v>
      </c>
      <c r="L55" s="260" t="str">
        <f>'Cuadro Gral'!BG55</f>
        <v>-</v>
      </c>
      <c r="M55" s="260">
        <f>'Cuadro Gral'!BH55</f>
        <v>0.496</v>
      </c>
      <c r="N55" s="22" t="str">
        <f>'Cuadro Gral'!BI55</f>
        <v>-</v>
      </c>
      <c r="O55" s="22" t="str">
        <f>'Cuadro Gral'!BJ55</f>
        <v>-</v>
      </c>
      <c r="P55" s="22" t="str">
        <f>'Cuadro Gral'!BK55</f>
        <v>-</v>
      </c>
      <c r="Q55" s="22" t="str">
        <f>'Cuadro Gral'!BL55</f>
        <v>-</v>
      </c>
      <c r="R55" s="22" t="str">
        <f>'Cuadro Gral'!BM55</f>
        <v>-</v>
      </c>
      <c r="S55" s="12"/>
      <c r="T55" s="12"/>
      <c r="U55" s="12"/>
      <c r="V55" s="12"/>
      <c r="W55" s="12"/>
    </row>
    <row r="56" spans="1:23" x14ac:dyDescent="0.25">
      <c r="A56" s="151"/>
      <c r="B56" s="12" t="s">
        <v>260</v>
      </c>
      <c r="C56" s="22" t="str">
        <f>'Cuadro Gral'!BA56</f>
        <v>-</v>
      </c>
      <c r="D56" s="22" t="str">
        <f>'Cuadro Gral'!BB56</f>
        <v>-</v>
      </c>
      <c r="E56" s="22" t="str">
        <f>'Cuadro Gral'!BC56</f>
        <v>-</v>
      </c>
      <c r="F56" s="22" t="str">
        <f>'Cuadro Gral'!BD56</f>
        <v>-</v>
      </c>
      <c r="G56" s="22" t="str">
        <f>'Cuadro Gral'!BE56</f>
        <v>-</v>
      </c>
      <c r="H56" s="22" t="str">
        <f>'Cuadro Gral'!BF56</f>
        <v>-</v>
      </c>
      <c r="I56" s="22" t="str">
        <f>'Cuadro Gral'!BG56</f>
        <v>-</v>
      </c>
      <c r="J56" s="54"/>
      <c r="K56" s="12" t="s">
        <v>260</v>
      </c>
      <c r="L56" s="260" t="str">
        <f>'Cuadro Gral'!BG56</f>
        <v>-</v>
      </c>
      <c r="M56" s="260">
        <f>'Cuadro Gral'!BH56</f>
        <v>0.49</v>
      </c>
      <c r="N56" s="22" t="str">
        <f>'Cuadro Gral'!BI56</f>
        <v>-</v>
      </c>
      <c r="O56" s="22" t="str">
        <f>'Cuadro Gral'!BJ56</f>
        <v>-</v>
      </c>
      <c r="P56" s="22" t="str">
        <f>'Cuadro Gral'!BK56</f>
        <v>-</v>
      </c>
      <c r="Q56" s="22" t="str">
        <f>'Cuadro Gral'!BL56</f>
        <v>-</v>
      </c>
      <c r="R56" s="216">
        <f>'Cuadro Gral'!BM56</f>
        <v>0.42</v>
      </c>
      <c r="S56" s="12"/>
      <c r="T56" s="12"/>
      <c r="U56" s="12"/>
      <c r="V56" s="12"/>
      <c r="W56" s="12"/>
    </row>
    <row r="57" spans="1:23" x14ac:dyDescent="0.25">
      <c r="A57" s="151"/>
      <c r="B57" s="17" t="s">
        <v>48</v>
      </c>
      <c r="C57" s="157" t="str">
        <f>'Cuadro Gral'!BA57</f>
        <v>-</v>
      </c>
      <c r="D57" s="157" t="str">
        <f>'Cuadro Gral'!BB57</f>
        <v>-</v>
      </c>
      <c r="E57" s="157" t="str">
        <f>'Cuadro Gral'!BC57</f>
        <v>-</v>
      </c>
      <c r="F57" s="157" t="str">
        <f>'Cuadro Gral'!BD57</f>
        <v>-</v>
      </c>
      <c r="G57" s="157" t="str">
        <f>'Cuadro Gral'!BE57</f>
        <v>-</v>
      </c>
      <c r="H57" s="157" t="str">
        <f>'Cuadro Gral'!BF57</f>
        <v>-</v>
      </c>
      <c r="I57" s="157" t="str">
        <f>'Cuadro Gral'!BG57</f>
        <v>-</v>
      </c>
      <c r="J57" s="54"/>
      <c r="K57" s="17" t="s">
        <v>48</v>
      </c>
      <c r="L57" s="157" t="str">
        <f>'Cuadro Gral'!BG57</f>
        <v>-</v>
      </c>
      <c r="M57" s="157" t="str">
        <f>'Cuadro Gral'!BH57</f>
        <v>-</v>
      </c>
      <c r="N57" s="157" t="str">
        <f>'Cuadro Gral'!BI57</f>
        <v>-</v>
      </c>
      <c r="O57" s="157" t="str">
        <f>'Cuadro Gral'!BJ57</f>
        <v>-</v>
      </c>
      <c r="P57" s="157" t="str">
        <f>'Cuadro Gral'!BK57</f>
        <v>-</v>
      </c>
      <c r="Q57" s="157" t="str">
        <f>'Cuadro Gral'!BL57</f>
        <v>-</v>
      </c>
      <c r="R57" s="157" t="str">
        <f>'Cuadro Gral'!BM57</f>
        <v>-</v>
      </c>
      <c r="S57" s="12"/>
      <c r="T57" s="12"/>
      <c r="U57" s="12"/>
      <c r="V57" s="12"/>
      <c r="W57" s="12"/>
    </row>
    <row r="58" spans="1:23" x14ac:dyDescent="0.25">
      <c r="A58" s="151"/>
      <c r="J58" s="6"/>
      <c r="S58" s="12"/>
      <c r="T58" s="12"/>
      <c r="U58" s="12"/>
      <c r="V58" s="12"/>
      <c r="W58" s="12"/>
    </row>
    <row r="59" spans="1:23" x14ac:dyDescent="0.25">
      <c r="A59" s="151"/>
      <c r="B59" s="8" t="s">
        <v>272</v>
      </c>
      <c r="C59" s="8"/>
      <c r="D59" s="8"/>
      <c r="E59" s="8"/>
      <c r="F59" s="8"/>
      <c r="G59" s="8"/>
      <c r="H59" s="8"/>
      <c r="I59" s="8"/>
      <c r="J59" s="121"/>
      <c r="K59" s="8" t="s">
        <v>272</v>
      </c>
      <c r="L59" s="8"/>
      <c r="M59" s="8"/>
      <c r="N59" s="8"/>
      <c r="O59" s="8"/>
      <c r="P59" s="8"/>
      <c r="Q59" s="8"/>
      <c r="R59" s="8"/>
      <c r="S59" s="12"/>
      <c r="T59" s="12"/>
      <c r="U59" s="12"/>
      <c r="V59" s="12"/>
      <c r="W59" s="12"/>
    </row>
    <row r="60" spans="1:23" x14ac:dyDescent="0.25">
      <c r="A60" s="151"/>
      <c r="B60" s="9"/>
      <c r="C60" s="10">
        <v>1970</v>
      </c>
      <c r="D60" s="10">
        <v>1971</v>
      </c>
      <c r="E60" s="10">
        <v>1972</v>
      </c>
      <c r="F60" s="10">
        <v>1973</v>
      </c>
      <c r="G60" s="10">
        <v>1974</v>
      </c>
      <c r="H60" s="10">
        <v>1975</v>
      </c>
      <c r="I60" s="10">
        <v>1976</v>
      </c>
      <c r="J60" s="156"/>
      <c r="K60" s="9"/>
      <c r="L60" s="10">
        <v>1976</v>
      </c>
      <c r="M60" s="10">
        <v>1977</v>
      </c>
      <c r="N60" s="10">
        <v>1978</v>
      </c>
      <c r="O60" s="10">
        <v>1979</v>
      </c>
      <c r="P60" s="10">
        <v>1980</v>
      </c>
      <c r="Q60" s="10">
        <v>1981</v>
      </c>
      <c r="R60" s="10">
        <v>1982</v>
      </c>
      <c r="S60" s="12"/>
      <c r="T60" s="12"/>
      <c r="U60" s="12"/>
      <c r="V60" s="12"/>
      <c r="W60" s="12"/>
    </row>
    <row r="61" spans="1:23" x14ac:dyDescent="0.25">
      <c r="A61" s="151"/>
      <c r="B61" s="272" t="s">
        <v>249</v>
      </c>
      <c r="C61" s="115">
        <f>'Cuadro Gral'!BA61</f>
        <v>142392.02134466922</v>
      </c>
      <c r="D61" s="115">
        <f>'Cuadro Gral'!BB61</f>
        <v>147749.47513613402</v>
      </c>
      <c r="E61" s="115">
        <f>'Cuadro Gral'!BC61</f>
        <v>159907.49474693826</v>
      </c>
      <c r="F61" s="115">
        <f>'Cuadro Gral'!BD61</f>
        <v>172478.01457529585</v>
      </c>
      <c r="G61" s="115">
        <f>'Cuadro Gral'!BE61</f>
        <v>182441.77148924614</v>
      </c>
      <c r="H61" s="115">
        <f>'Cuadro Gral'!BF61</f>
        <v>192922.1117754812</v>
      </c>
      <c r="I61" s="115">
        <f>'Cuadro Gral'!BG61</f>
        <v>201444.33828752002</v>
      </c>
      <c r="J61" s="116"/>
      <c r="K61" s="288" t="s">
        <v>249</v>
      </c>
      <c r="L61" s="115">
        <f>'Cuadro Gral'!BG61</f>
        <v>201444.33828752002</v>
      </c>
      <c r="M61" s="115">
        <f>'Cuadro Gral'!BH61</f>
        <v>208274.59000955315</v>
      </c>
      <c r="N61" s="115">
        <f>'Cuadro Gral'!BI61</f>
        <v>226929.62491830011</v>
      </c>
      <c r="O61" s="115">
        <f>'Cuadro Gral'!BJ61</f>
        <v>248937.64603724063</v>
      </c>
      <c r="P61" s="115">
        <f>'Cuadro Gral'!BK61</f>
        <v>271922.68617905746</v>
      </c>
      <c r="Q61" s="115">
        <f>'Cuadro Gral'!BL61</f>
        <v>297723.56013692677</v>
      </c>
      <c r="R61" s="115">
        <f>'Cuadro Gral'!BM61</f>
        <v>297700.98265947337</v>
      </c>
      <c r="S61" s="12"/>
      <c r="T61" s="12"/>
      <c r="U61" s="12"/>
      <c r="V61" s="12"/>
      <c r="W61" s="12"/>
    </row>
    <row r="62" spans="1:23" x14ac:dyDescent="0.25">
      <c r="A62" s="151"/>
      <c r="B62" s="272" t="s">
        <v>23</v>
      </c>
      <c r="C62" s="45">
        <f>'Cuadro Gral'!BA62</f>
        <v>6.5024840331653344</v>
      </c>
      <c r="D62" s="45">
        <f>'Cuadro Gral'!BB62</f>
        <v>3.7624676866526929</v>
      </c>
      <c r="E62" s="45">
        <f>'Cuadro Gral'!BC62</f>
        <v>8.2288073102134707</v>
      </c>
      <c r="F62" s="45">
        <f>'Cuadro Gral'!BD62</f>
        <v>7.8611198607364097</v>
      </c>
      <c r="G62" s="45">
        <f>'Cuadro Gral'!BE62</f>
        <v>5.7768272312762381</v>
      </c>
      <c r="H62" s="45">
        <f>'Cuadro Gral'!BF62</f>
        <v>5.7444850489476895</v>
      </c>
      <c r="I62" s="45">
        <f>'Cuadro Gral'!BG62</f>
        <v>4.4174441351527483</v>
      </c>
      <c r="J62" s="79"/>
      <c r="K62" s="288" t="s">
        <v>23</v>
      </c>
      <c r="L62" s="45">
        <f>'Cuadro Gral'!BG62</f>
        <v>4.4174441351527483</v>
      </c>
      <c r="M62" s="45">
        <f>'Cuadro Gral'!BH62</f>
        <v>3.3906397072745564</v>
      </c>
      <c r="N62" s="45">
        <f>'Cuadro Gral'!BI62</f>
        <v>8.9569423269018511</v>
      </c>
      <c r="O62" s="45">
        <f>'Cuadro Gral'!BJ62</f>
        <v>9.6981701383695107</v>
      </c>
      <c r="P62" s="45">
        <f>'Cuadro Gral'!BK62</f>
        <v>9.233251984064438</v>
      </c>
      <c r="Q62" s="45">
        <f>'Cuadro Gral'!BL62</f>
        <v>9.4883124024744969</v>
      </c>
      <c r="R62" s="45">
        <f>'Cuadro Gral'!BM62</f>
        <v>-7.5833694327065437E-3</v>
      </c>
      <c r="S62" s="12"/>
      <c r="T62" s="12"/>
      <c r="U62" s="12"/>
      <c r="V62" s="12"/>
      <c r="W62" s="12"/>
    </row>
    <row r="63" spans="1:23" x14ac:dyDescent="0.25">
      <c r="A63" s="151"/>
      <c r="B63" s="12" t="s">
        <v>247</v>
      </c>
      <c r="C63" s="115">
        <f>'Cuadro Gral'!BA63</f>
        <v>444300</v>
      </c>
      <c r="D63" s="115">
        <f>'Cuadro Gral'!BB63</f>
        <v>490011</v>
      </c>
      <c r="E63" s="115">
        <f>'Cuadro Gral'!BC63</f>
        <v>564726</v>
      </c>
      <c r="F63" s="115">
        <f>'Cuadro Gral'!BD63</f>
        <v>690891</v>
      </c>
      <c r="G63" s="115">
        <f>'Cuadro Gral'!BE63</f>
        <v>899707</v>
      </c>
      <c r="H63" s="115">
        <f>'Cuadro Gral'!BF63</f>
        <v>1100050</v>
      </c>
      <c r="I63" s="115">
        <f>'Cuadro Gral'!BG63</f>
        <v>1370968</v>
      </c>
      <c r="J63" s="116"/>
      <c r="K63" s="12" t="s">
        <v>247</v>
      </c>
      <c r="L63" s="115">
        <f>'Cuadro Gral'!BG63</f>
        <v>1370968</v>
      </c>
      <c r="M63" s="115">
        <f>'Cuadro Gral'!BH63</f>
        <v>1849263</v>
      </c>
      <c r="N63" s="115">
        <f>'Cuadro Gral'!BI63</f>
        <v>2337398</v>
      </c>
      <c r="O63" s="115">
        <f>'Cuadro Gral'!BJ63</f>
        <v>3067526</v>
      </c>
      <c r="P63" s="115">
        <f>'Cuadro Gral'!BK63</f>
        <v>4391907</v>
      </c>
      <c r="Q63" s="115">
        <f>'Cuadro Gral'!BL63</f>
        <v>6032265.5</v>
      </c>
      <c r="R63" s="115">
        <f>'Cuadro Gral'!BM63</f>
        <v>9595751.5</v>
      </c>
      <c r="S63" s="12"/>
      <c r="T63" s="12"/>
      <c r="U63" s="12"/>
      <c r="V63" s="12"/>
      <c r="W63" s="12"/>
    </row>
    <row r="64" spans="1:23" x14ac:dyDescent="0.25">
      <c r="A64" s="151"/>
      <c r="B64" s="12" t="s">
        <v>248</v>
      </c>
      <c r="C64" s="115">
        <f>'Cuadro Gral'!BA64</f>
        <v>35544</v>
      </c>
      <c r="D64" s="115">
        <f>'Cuadro Gral'!BB64</f>
        <v>39200.879999999997</v>
      </c>
      <c r="E64" s="115">
        <f>'Cuadro Gral'!BC64</f>
        <v>45178.080000000002</v>
      </c>
      <c r="F64" s="115">
        <f>'Cuadro Gral'!BD64</f>
        <v>55271.28</v>
      </c>
      <c r="G64" s="115">
        <f>'Cuadro Gral'!BE64</f>
        <v>71976.56</v>
      </c>
      <c r="H64" s="115">
        <f>'Cuadro Gral'!BF64</f>
        <v>88004</v>
      </c>
      <c r="I64" s="115">
        <f>'Cuadro Gral'!BG64</f>
        <v>89023.896103896099</v>
      </c>
      <c r="J64" s="116"/>
      <c r="K64" s="12" t="s">
        <v>248</v>
      </c>
      <c r="L64" s="115">
        <f>'Cuadro Gral'!BG64</f>
        <v>89023.896103896099</v>
      </c>
      <c r="M64" s="115">
        <f>'Cuadro Gral'!BH64</f>
        <v>81946.66174298375</v>
      </c>
      <c r="N64" s="115">
        <f>'Cuadro Gral'!BI64</f>
        <v>102969.07488986784</v>
      </c>
      <c r="O64" s="115">
        <f>'Cuadro Gral'!BJ64</f>
        <v>134737.59882869691</v>
      </c>
      <c r="P64" s="115">
        <f>'Cuadro Gral'!BK64</f>
        <v>191438.00944424263</v>
      </c>
      <c r="Q64" s="115">
        <f>'Cuadro Gral'!BL64</f>
        <v>246382.52552756976</v>
      </c>
      <c r="R64" s="115">
        <f>'Cuadro Gral'!BM64</f>
        <v>176663.11445228598</v>
      </c>
      <c r="S64" s="12"/>
      <c r="T64" s="12"/>
      <c r="U64" s="12"/>
      <c r="V64" s="12"/>
      <c r="W64" s="12"/>
    </row>
    <row r="65" spans="1:23" x14ac:dyDescent="0.25">
      <c r="A65" s="151"/>
      <c r="B65" s="272" t="s">
        <v>24</v>
      </c>
      <c r="C65" s="45">
        <f>'Cuadro Gral'!BA65</f>
        <v>6.4830604117137147</v>
      </c>
      <c r="D65" s="45">
        <f>'Cuadro Gral'!BB65</f>
        <v>6.466705539424078</v>
      </c>
      <c r="E65" s="45">
        <f>'Cuadro Gral'!BC65</f>
        <v>6.4615460976057637</v>
      </c>
      <c r="F65" s="45">
        <f>'Cuadro Gral'!BD65</f>
        <v>6.4373338483147746</v>
      </c>
      <c r="G65" s="45">
        <f>'Cuadro Gral'!BE65</f>
        <v>6.3813689514498728</v>
      </c>
      <c r="H65" s="45">
        <f>'Cuadro Gral'!BF65</f>
        <v>6.2951242910432192</v>
      </c>
      <c r="I65" s="45">
        <f>'Cuadro Gral'!BG65</f>
        <v>6.1740438012753085</v>
      </c>
      <c r="J65" s="79"/>
      <c r="K65" s="288" t="s">
        <v>24</v>
      </c>
      <c r="L65" s="45">
        <f>'Cuadro Gral'!BG65</f>
        <v>6.1740438012753085</v>
      </c>
      <c r="M65" s="45">
        <f>'Cuadro Gral'!BH65</f>
        <v>6.0081179952365726</v>
      </c>
      <c r="N65" s="45">
        <f>'Cuadro Gral'!BI65</f>
        <v>5.7698030148932489</v>
      </c>
      <c r="O65" s="45">
        <f>'Cuadro Gral'!BJ65</f>
        <v>5.4055664569421014</v>
      </c>
      <c r="P65" s="45">
        <f>'Cuadro Gral'!BK65</f>
        <v>4.894105577383745</v>
      </c>
      <c r="Q65" s="45">
        <f>'Cuadro Gral'!BL65</f>
        <v>4.2567238078677461</v>
      </c>
      <c r="R65" s="45">
        <f>'Cuadro Gral'!BM65</f>
        <v>3.5567273775113817</v>
      </c>
      <c r="S65" s="12"/>
      <c r="T65" s="12"/>
      <c r="U65" s="12"/>
      <c r="V65" s="12"/>
      <c r="W65" s="12"/>
    </row>
    <row r="66" spans="1:23" x14ac:dyDescent="0.25">
      <c r="A66" s="151"/>
      <c r="B66" s="3" t="s">
        <v>6</v>
      </c>
      <c r="C66" s="45">
        <f>'Cuadro Gral'!BA66</f>
        <v>1.8241043576816551E-2</v>
      </c>
      <c r="D66" s="45">
        <f>'Cuadro Gral'!BB66</f>
        <v>-2.5399845323193726</v>
      </c>
      <c r="E66" s="45">
        <f>'Cuadro Gral'!BC66</f>
        <v>1.6599995748581842</v>
      </c>
      <c r="F66" s="45">
        <f>'Cuadro Gral'!BD66</f>
        <v>1.3376753822589071</v>
      </c>
      <c r="G66" s="45">
        <f>'Cuadro Gral'!BE66</f>
        <v>-0.56827781606151317</v>
      </c>
      <c r="H66" s="45">
        <f>'Cuadro Gral'!BF66</f>
        <v>-0.51802869206666324</v>
      </c>
      <c r="I66" s="45">
        <f>'Cuadro Gral'!BG66</f>
        <v>-1.6544530124616541</v>
      </c>
      <c r="J66" s="79"/>
      <c r="K66" s="3" t="s">
        <v>6</v>
      </c>
      <c r="L66" s="45">
        <f>'Cuadro Gral'!BG66</f>
        <v>-1.6544530124616541</v>
      </c>
      <c r="M66" s="45">
        <f>'Cuadro Gral'!BH66</f>
        <v>-2.469130041606471</v>
      </c>
      <c r="N66" s="45">
        <f>'Cuadro Gral'!BI66</f>
        <v>3.0132790467235937</v>
      </c>
      <c r="O66" s="45">
        <f>'Cuadro Gral'!BJ66</f>
        <v>4.0724639368841409</v>
      </c>
      <c r="P66" s="45">
        <f>'Cuadro Gral'!BK66</f>
        <v>4.1366923172623471</v>
      </c>
      <c r="Q66" s="45">
        <f>'Cuadro Gral'!BL66</f>
        <v>5.0179867576195081</v>
      </c>
      <c r="R66" s="45">
        <f>'Cuadro Gral'!BM66</f>
        <v>-3.4418920307809242</v>
      </c>
      <c r="S66" s="12"/>
      <c r="T66" s="12"/>
      <c r="U66" s="12"/>
      <c r="V66" s="12"/>
      <c r="W66" s="12"/>
    </row>
    <row r="67" spans="1:23" x14ac:dyDescent="0.25">
      <c r="A67" s="151"/>
      <c r="B67" s="3" t="s">
        <v>176</v>
      </c>
      <c r="C67" s="45">
        <f>'Cuadro Gral'!BA67</f>
        <v>726.36612580210078</v>
      </c>
      <c r="D67" s="45">
        <f>'Cuadro Gral'!BB67</f>
        <v>776.49396886163493</v>
      </c>
      <c r="E67" s="45">
        <f>'Cuadro Gral'!BC67</f>
        <v>867.40721192177773</v>
      </c>
      <c r="F67" s="45">
        <f>'Cuadro Gral'!BD67</f>
        <v>1028.6029582223914</v>
      </c>
      <c r="G67" s="45">
        <f>'Cuadro Gral'!BE67</f>
        <v>1298.351611242957</v>
      </c>
      <c r="H67" s="45">
        <f>'Cuadro Gral'!BF67</f>
        <v>1538.7095005131864</v>
      </c>
      <c r="I67" s="45">
        <f>'Cuadro Gral'!BG67</f>
        <v>1508.7379279822771</v>
      </c>
      <c r="J67" s="79"/>
      <c r="K67" s="3" t="s">
        <v>176</v>
      </c>
      <c r="L67" s="45">
        <f>'Cuadro Gral'!BG67</f>
        <v>1508.7379279822771</v>
      </c>
      <c r="M67" s="45">
        <f>'Cuadro Gral'!BH67</f>
        <v>1346.143831867967</v>
      </c>
      <c r="N67" s="45">
        <f>'Cuadro Gral'!BI67</f>
        <v>1639.5323798097281</v>
      </c>
      <c r="O67" s="45">
        <f>'Cuadro Gral'!BJ67</f>
        <v>2079.4811064183032</v>
      </c>
      <c r="P67" s="45">
        <f>'Cuadro Gral'!BK67</f>
        <v>2863.8306536413274</v>
      </c>
      <c r="Q67" s="45">
        <f>'Cuadro Gral'!BL67</f>
        <v>3614.5563737307943</v>
      </c>
      <c r="R67" s="45">
        <f>'Cuadro Gral'!BM67</f>
        <v>2541.6568670808406</v>
      </c>
      <c r="S67" s="12"/>
      <c r="T67" s="12"/>
      <c r="U67" s="12"/>
      <c r="V67" s="12"/>
      <c r="W67" s="12"/>
    </row>
    <row r="68" spans="1:23" x14ac:dyDescent="0.25">
      <c r="A68" s="151"/>
      <c r="B68" s="3" t="s">
        <v>250</v>
      </c>
      <c r="C68" s="45">
        <f>'Cuadro Gral'!BA68</f>
        <v>312.0259097414895</v>
      </c>
      <c r="D68" s="45">
        <f>'Cuadro Gral'!BB68</f>
        <v>331.64990911034482</v>
      </c>
      <c r="E68" s="45">
        <f>'Cuadro Gral'!BC68</f>
        <v>353.15793102362562</v>
      </c>
      <c r="F68" s="45">
        <f>'Cuadro Gral'!BD68</f>
        <v>400.56757477248743</v>
      </c>
      <c r="G68" s="45">
        <f>'Cuadro Gral'!BE68</f>
        <v>493.14748078568857</v>
      </c>
      <c r="H68" s="45">
        <f>'Cuadro Gral'!BF68</f>
        <v>570.20420825592851</v>
      </c>
      <c r="I68" s="45">
        <f>'Cuadro Gral'!BG68</f>
        <v>680.56913967134062</v>
      </c>
      <c r="J68" s="79"/>
      <c r="K68" s="3" t="s">
        <v>250</v>
      </c>
      <c r="L68" s="45">
        <f>'Cuadro Gral'!BG68</f>
        <v>680.56913967134062</v>
      </c>
      <c r="M68" s="45">
        <f>'Cuadro Gral'!BH68</f>
        <v>887.8965983873394</v>
      </c>
      <c r="N68" s="45">
        <f>'Cuadro Gral'!BI68</f>
        <v>1030.0100750801123</v>
      </c>
      <c r="O68" s="45">
        <f>'Cuadro Gral'!BJ68</f>
        <v>1232.2467287816739</v>
      </c>
      <c r="P68" s="45">
        <f>'Cuadro Gral'!BK68</f>
        <v>1615.1307791612458</v>
      </c>
      <c r="Q68" s="45">
        <f>'Cuadro Gral'!BL68</f>
        <v>2026.1297081177204</v>
      </c>
      <c r="R68" s="45">
        <f>'Cuadro Gral'!BM68</f>
        <v>3223.2851280091822</v>
      </c>
      <c r="S68" s="12"/>
      <c r="T68" s="12"/>
      <c r="U68" s="12"/>
      <c r="V68" s="12"/>
      <c r="W68" s="12"/>
    </row>
    <row r="69" spans="1:23" x14ac:dyDescent="0.25">
      <c r="A69" s="151"/>
      <c r="B69" s="3" t="s">
        <v>8</v>
      </c>
      <c r="C69" s="45">
        <f>'Cuadro Gral'!BA69</f>
        <v>19.955210443394101</v>
      </c>
      <c r="D69" s="45">
        <f>'Cuadro Gral'!BB69</f>
        <v>17.973474064867929</v>
      </c>
      <c r="E69" s="45">
        <f>'Cuadro Gral'!BC69</f>
        <v>18.97008460740253</v>
      </c>
      <c r="F69" s="45">
        <f>'Cuadro Gral'!BD69</f>
        <v>19.299715874139338</v>
      </c>
      <c r="G69" s="45">
        <f>'Cuadro Gral'!BE69</f>
        <v>19.881361376537029</v>
      </c>
      <c r="H69" s="45">
        <f>'Cuadro Gral'!BF69</f>
        <v>21.417844643425298</v>
      </c>
      <c r="I69" s="45">
        <f>'Cuadro Gral'!BG69</f>
        <v>21.037690157611266</v>
      </c>
      <c r="J69" s="79"/>
      <c r="K69" s="3" t="s">
        <v>8</v>
      </c>
      <c r="L69" s="45">
        <f>'Cuadro Gral'!BG69</f>
        <v>21.037690157611266</v>
      </c>
      <c r="M69" s="45">
        <f>'Cuadro Gral'!BH69</f>
        <v>19.64723243800368</v>
      </c>
      <c r="N69" s="45">
        <f>'Cuadro Gral'!BI69</f>
        <v>21.067229457713232</v>
      </c>
      <c r="O69" s="45">
        <f>'Cuadro Gral'!BJ69</f>
        <v>23.421317374327064</v>
      </c>
      <c r="P69" s="45">
        <f>'Cuadro Gral'!BK69</f>
        <v>23.518712941781324</v>
      </c>
      <c r="Q69" s="45">
        <f>'Cuadro Gral'!BL69</f>
        <v>25.021544559005235</v>
      </c>
      <c r="R69" s="45">
        <f>'Cuadro Gral'!BM69</f>
        <v>21.872492216998324</v>
      </c>
      <c r="S69" s="12"/>
      <c r="T69" s="12"/>
      <c r="U69" s="12"/>
      <c r="V69" s="12"/>
      <c r="W69" s="12"/>
    </row>
    <row r="70" spans="1:23" x14ac:dyDescent="0.25">
      <c r="A70" s="151"/>
      <c r="B70" s="14" t="s">
        <v>27</v>
      </c>
      <c r="C70" s="45">
        <f>'Cuadro Gral'!BA70</f>
        <v>6.5833896016205262</v>
      </c>
      <c r="D70" s="45">
        <f>'Cuadro Gral'!BB70</f>
        <v>4.6339776045843868</v>
      </c>
      <c r="E70" s="45">
        <f>'Cuadro Gral'!BC70</f>
        <v>6.0843665777740004</v>
      </c>
      <c r="F70" s="45">
        <f>'Cuadro Gral'!BD70</f>
        <v>7.4830906756637452</v>
      </c>
      <c r="G70" s="45">
        <f>'Cuadro Gral'!BE70</f>
        <v>7.5457899071586638</v>
      </c>
      <c r="H70" s="45">
        <f>'Cuadro Gral'!BF70</f>
        <v>8.9744102540793591</v>
      </c>
      <c r="I70" s="45">
        <f>'Cuadro Gral'!BG70</f>
        <v>8.1756831669302272</v>
      </c>
      <c r="J70" s="79"/>
      <c r="K70" s="14" t="s">
        <v>27</v>
      </c>
      <c r="L70" s="45">
        <f>'Cuadro Gral'!BG70</f>
        <v>8.1756831669302272</v>
      </c>
      <c r="M70" s="45">
        <f>'Cuadro Gral'!BH70</f>
        <v>7.8260907183023711</v>
      </c>
      <c r="N70" s="45">
        <f>'Cuadro Gral'!BI70</f>
        <v>9.5023611725516979</v>
      </c>
      <c r="O70" s="45">
        <f>'Cuadro Gral'!BJ70</f>
        <v>10.253213827690457</v>
      </c>
      <c r="P70" s="45">
        <f>'Cuadro Gral'!BK70</f>
        <v>10.572924244525215</v>
      </c>
      <c r="Q70" s="45">
        <f>'Cuadro Gral'!BL70</f>
        <v>11.417783252411553</v>
      </c>
      <c r="R70" s="45">
        <f>'Cuadro Gral'!BM70</f>
        <v>10.056387975449343</v>
      </c>
      <c r="S70" s="12"/>
      <c r="T70" s="12"/>
      <c r="U70" s="12"/>
      <c r="V70" s="12"/>
      <c r="W70" s="12"/>
    </row>
    <row r="71" spans="1:23" x14ac:dyDescent="0.25">
      <c r="A71" s="151"/>
      <c r="B71" s="14" t="s">
        <v>9</v>
      </c>
      <c r="C71" s="45">
        <f>'Cuadro Gral'!BA71</f>
        <v>13.371820841773577</v>
      </c>
      <c r="D71" s="45">
        <f>'Cuadro Gral'!BB71</f>
        <v>13.339496460283543</v>
      </c>
      <c r="E71" s="45">
        <f>'Cuadro Gral'!BC71</f>
        <v>12.88571802962853</v>
      </c>
      <c r="F71" s="45">
        <f>'Cuadro Gral'!BD71</f>
        <v>11.816625198475592</v>
      </c>
      <c r="G71" s="45">
        <f>'Cuadro Gral'!BE71</f>
        <v>12.335571469378365</v>
      </c>
      <c r="H71" s="45">
        <f>'Cuadro Gral'!BF71</f>
        <v>12.443434389345937</v>
      </c>
      <c r="I71" s="45">
        <f>'Cuadro Gral'!BG71</f>
        <v>12.862006990681039</v>
      </c>
      <c r="J71" s="79"/>
      <c r="K71" s="14" t="s">
        <v>9</v>
      </c>
      <c r="L71" s="45">
        <f>'Cuadro Gral'!BG71</f>
        <v>12.862006990681039</v>
      </c>
      <c r="M71" s="45">
        <f>'Cuadro Gral'!BH71</f>
        <v>11.821141719701309</v>
      </c>
      <c r="N71" s="45">
        <f>'Cuadro Gral'!BI71</f>
        <v>11.564868285161536</v>
      </c>
      <c r="O71" s="45">
        <f>'Cuadro Gral'!BJ71</f>
        <v>13.168103546636607</v>
      </c>
      <c r="P71" s="45">
        <f>'Cuadro Gral'!BK71</f>
        <v>12.945788697256111</v>
      </c>
      <c r="Q71" s="45">
        <f>'Cuadro Gral'!BL71</f>
        <v>13.603761306593684</v>
      </c>
      <c r="R71" s="45">
        <f>'Cuadro Gral'!BM71</f>
        <v>11.816104241548981</v>
      </c>
      <c r="S71" s="12"/>
      <c r="T71" s="12"/>
      <c r="U71" s="12"/>
      <c r="V71" s="12"/>
      <c r="W71" s="12"/>
    </row>
    <row r="72" spans="1:23" x14ac:dyDescent="0.25">
      <c r="A72" s="151"/>
      <c r="B72" s="3" t="s">
        <v>10</v>
      </c>
      <c r="C72" s="45">
        <f>'Cuadro Gral'!BA72</f>
        <v>19.955210443394105</v>
      </c>
      <c r="D72" s="45">
        <f>'Cuadro Gral'!BB72</f>
        <v>17.973474064867929</v>
      </c>
      <c r="E72" s="45">
        <f>'Cuadro Gral'!BC72</f>
        <v>18.97008460740253</v>
      </c>
      <c r="F72" s="45">
        <f>'Cuadro Gral'!BD72</f>
        <v>19.299715874139338</v>
      </c>
      <c r="G72" s="45">
        <f>'Cuadro Gral'!BE72</f>
        <v>19.881361376537029</v>
      </c>
      <c r="H72" s="45">
        <f>'Cuadro Gral'!BF72</f>
        <v>21.417844643425298</v>
      </c>
      <c r="I72" s="45">
        <f>'Cuadro Gral'!BG72</f>
        <v>21.037690157611262</v>
      </c>
      <c r="J72" s="79"/>
      <c r="K72" s="3" t="s">
        <v>10</v>
      </c>
      <c r="L72" s="45">
        <f>'Cuadro Gral'!BG72</f>
        <v>21.037690157611262</v>
      </c>
      <c r="M72" s="45">
        <f>'Cuadro Gral'!BH72</f>
        <v>19.64723243800368</v>
      </c>
      <c r="N72" s="45">
        <f>'Cuadro Gral'!BI72</f>
        <v>21.067229457713236</v>
      </c>
      <c r="O72" s="45">
        <f>'Cuadro Gral'!BJ72</f>
        <v>23.421317374327064</v>
      </c>
      <c r="P72" s="45">
        <f>'Cuadro Gral'!BK72</f>
        <v>23.518712941781324</v>
      </c>
      <c r="Q72" s="45">
        <f>'Cuadro Gral'!BL72</f>
        <v>25.021544559005239</v>
      </c>
      <c r="R72" s="45">
        <f>'Cuadro Gral'!BM72</f>
        <v>21.872492216998324</v>
      </c>
      <c r="S72" s="12"/>
      <c r="T72" s="12"/>
      <c r="U72" s="12"/>
      <c r="V72" s="12"/>
      <c r="W72" s="12"/>
    </row>
    <row r="73" spans="1:23" x14ac:dyDescent="0.25">
      <c r="A73" s="151"/>
      <c r="B73" s="14" t="s">
        <v>11</v>
      </c>
      <c r="C73" s="45">
        <f>'Cuadro Gral'!BA73</f>
        <v>3.3420549178483006</v>
      </c>
      <c r="D73" s="45">
        <f>'Cuadro Gral'!BB73</f>
        <v>2.369589662272888</v>
      </c>
      <c r="E73" s="45">
        <f>'Cuadro Gral'!BC73</f>
        <v>2.2260795500826949</v>
      </c>
      <c r="F73" s="45">
        <f>'Cuadro Gral'!BD73</f>
        <v>2.7659934779871209</v>
      </c>
      <c r="G73" s="45">
        <f>'Cuadro Gral'!BE73</f>
        <v>4.4820147003413338</v>
      </c>
      <c r="H73" s="45">
        <f>'Cuadro Gral'!BF73</f>
        <v>5.048179628198719</v>
      </c>
      <c r="I73" s="45">
        <f>'Cuadro Gral'!BG73</f>
        <v>4.1374284447193519</v>
      </c>
      <c r="J73" s="79"/>
      <c r="K73" s="14" t="s">
        <v>11</v>
      </c>
      <c r="L73" s="45">
        <f>'Cuadro Gral'!BG73</f>
        <v>4.1374284447193519</v>
      </c>
      <c r="M73" s="45">
        <f>'Cuadro Gral'!BH73</f>
        <v>1.9480964398609972</v>
      </c>
      <c r="N73" s="45">
        <f>'Cuadro Gral'!BI73</f>
        <v>2.6153483488905187</v>
      </c>
      <c r="O73" s="45">
        <f>'Cuadro Gral'!BJ73</f>
        <v>3.6148039169024164</v>
      </c>
      <c r="P73" s="45">
        <f>'Cuadro Gral'!BK73</f>
        <v>5.4503789661681514</v>
      </c>
      <c r="Q73" s="45">
        <f>'Cuadro Gral'!BL73</f>
        <v>6.591621692822816</v>
      </c>
      <c r="R73" s="45">
        <f>'Cuadro Gral'!BM73</f>
        <v>3.3340700565939692</v>
      </c>
      <c r="S73" s="12"/>
      <c r="T73" s="12"/>
      <c r="U73" s="12"/>
      <c r="V73" s="12"/>
      <c r="W73" s="12"/>
    </row>
    <row r="74" spans="1:23" x14ac:dyDescent="0.25">
      <c r="A74" s="151"/>
      <c r="B74" s="14" t="s">
        <v>12</v>
      </c>
      <c r="C74" s="45">
        <f>'Cuadro Gral'!BA74</f>
        <v>16.613155525545803</v>
      </c>
      <c r="D74" s="45">
        <f>'Cuadro Gral'!BB74</f>
        <v>15.603884402595041</v>
      </c>
      <c r="E74" s="45">
        <f>'Cuadro Gral'!BC74</f>
        <v>16.744005057319836</v>
      </c>
      <c r="F74" s="45">
        <f>'Cuadro Gral'!BD74</f>
        <v>16.533722396152218</v>
      </c>
      <c r="G74" s="45">
        <f>'Cuadro Gral'!BE74</f>
        <v>15.399346676195695</v>
      </c>
      <c r="H74" s="45">
        <f>'Cuadro Gral'!BF74</f>
        <v>16.36966501522658</v>
      </c>
      <c r="I74" s="45">
        <f>'Cuadro Gral'!BG74</f>
        <v>16.900261712891911</v>
      </c>
      <c r="J74" s="79"/>
      <c r="K74" s="14" t="s">
        <v>12</v>
      </c>
      <c r="L74" s="45">
        <f>'Cuadro Gral'!BG74</f>
        <v>16.900261712891911</v>
      </c>
      <c r="M74" s="45">
        <f>'Cuadro Gral'!BH74</f>
        <v>17.699135998142683</v>
      </c>
      <c r="N74" s="45">
        <f>'Cuadro Gral'!BI74</f>
        <v>18.451881108822718</v>
      </c>
      <c r="O74" s="45">
        <f>'Cuadro Gral'!BJ74</f>
        <v>19.806513457424646</v>
      </c>
      <c r="P74" s="45">
        <f>'Cuadro Gral'!BK74</f>
        <v>18.068333975613172</v>
      </c>
      <c r="Q74" s="45">
        <f>'Cuadro Gral'!BL74</f>
        <v>18.429922866182423</v>
      </c>
      <c r="R74" s="45">
        <f>'Cuadro Gral'!BM74</f>
        <v>18.538422160404355</v>
      </c>
      <c r="S74" s="12"/>
      <c r="T74" s="12"/>
      <c r="U74" s="12"/>
      <c r="V74" s="12"/>
      <c r="W74" s="12"/>
    </row>
    <row r="75" spans="1:23" x14ac:dyDescent="0.25">
      <c r="A75" s="151"/>
      <c r="B75" s="15" t="s">
        <v>26</v>
      </c>
      <c r="C75" s="45">
        <f>'Cuadro Gral'!BA75</f>
        <v>5.0753995048390719</v>
      </c>
      <c r="D75" s="45">
        <f>'Cuadro Gral'!BB75</f>
        <v>3.3278844760627821</v>
      </c>
      <c r="E75" s="45">
        <f>'Cuadro Gral'!BC75</f>
        <v>3.0386417483877142</v>
      </c>
      <c r="F75" s="45">
        <f>'Cuadro Gral'!BD75</f>
        <v>3.5606195478013181</v>
      </c>
      <c r="G75" s="45">
        <f>'Cuadro Gral'!BE75</f>
        <v>3.7223229340218533</v>
      </c>
      <c r="H75" s="45">
        <f>'Cuadro Gral'!BF75</f>
        <v>3.7019226398800047</v>
      </c>
      <c r="I75" s="45">
        <f>'Cuadro Gral'!BG75</f>
        <v>3.3907428911542796</v>
      </c>
      <c r="J75" s="79"/>
      <c r="K75" s="15" t="s">
        <v>26</v>
      </c>
      <c r="L75" s="45">
        <f>'Cuadro Gral'!BG75</f>
        <v>3.3907428911542796</v>
      </c>
      <c r="M75" s="45">
        <f>'Cuadro Gral'!BH75</f>
        <v>4.4896264079257513</v>
      </c>
      <c r="N75" s="45">
        <f>'Cuadro Gral'!BI75</f>
        <v>6.6316476697592766</v>
      </c>
      <c r="O75" s="45">
        <f>'Cuadro Gral'!BJ75</f>
        <v>6.9443584178259607</v>
      </c>
      <c r="P75" s="45">
        <f>'Cuadro Gral'!BK75</f>
        <v>7.5286885628498057</v>
      </c>
      <c r="Q75" s="45">
        <f>'Cuadro Gral'!BL75</f>
        <v>4.7900908870804848</v>
      </c>
      <c r="R75" s="45">
        <f>'Cuadro Gral'!BM75</f>
        <v>-2.1010756687477787</v>
      </c>
      <c r="S75" s="12"/>
      <c r="T75" s="12"/>
      <c r="U75" s="12"/>
      <c r="V75" s="12"/>
      <c r="W75" s="12"/>
    </row>
    <row r="76" spans="1:23" x14ac:dyDescent="0.25">
      <c r="A76" s="151"/>
      <c r="B76" s="16" t="s">
        <v>13</v>
      </c>
      <c r="C76" s="45">
        <f>'Cuadro Gral'!BA76</f>
        <v>11.53775602070673</v>
      </c>
      <c r="D76" s="45">
        <f>'Cuadro Gral'!BB76</f>
        <v>12.275999926532258</v>
      </c>
      <c r="E76" s="45">
        <f>'Cuadro Gral'!BC76</f>
        <v>13.705363308932121</v>
      </c>
      <c r="F76" s="45">
        <f>'Cuadro Gral'!BD76</f>
        <v>12.9731028483509</v>
      </c>
      <c r="G76" s="45">
        <f>'Cuadro Gral'!BE76</f>
        <v>11.677023742173841</v>
      </c>
      <c r="H76" s="45">
        <f>'Cuadro Gral'!BF76</f>
        <v>12.667742375346576</v>
      </c>
      <c r="I76" s="45">
        <f>'Cuadro Gral'!BG76</f>
        <v>13.509518821737633</v>
      </c>
      <c r="J76" s="79"/>
      <c r="K76" s="16" t="s">
        <v>13</v>
      </c>
      <c r="L76" s="45">
        <f>'Cuadro Gral'!BG76</f>
        <v>13.509518821737633</v>
      </c>
      <c r="M76" s="45">
        <f>'Cuadro Gral'!BH76</f>
        <v>13.209509590216932</v>
      </c>
      <c r="N76" s="45">
        <f>'Cuadro Gral'!BI76</f>
        <v>11.820233439063442</v>
      </c>
      <c r="O76" s="45">
        <f>'Cuadro Gral'!BJ76</f>
        <v>12.862155039598687</v>
      </c>
      <c r="P76" s="45">
        <f>'Cuadro Gral'!BK76</f>
        <v>10.539645412763367</v>
      </c>
      <c r="Q76" s="45">
        <f>'Cuadro Gral'!BL76</f>
        <v>13.639831979101938</v>
      </c>
      <c r="R76" s="45">
        <f>'Cuadro Gral'!BM76</f>
        <v>20.639497829152134</v>
      </c>
      <c r="S76" s="12"/>
      <c r="T76" s="12"/>
      <c r="U76" s="12"/>
      <c r="V76" s="12"/>
      <c r="W76" s="12"/>
    </row>
    <row r="77" spans="1:23" x14ac:dyDescent="0.25">
      <c r="A77" s="151"/>
      <c r="B77" s="3" t="s">
        <v>137</v>
      </c>
      <c r="C77" s="45">
        <f>'Cuadro Gral'!BA77</f>
        <v>21.1</v>
      </c>
      <c r="D77" s="45">
        <f>'Cuadro Gral'!BB77</f>
        <v>20.2</v>
      </c>
      <c r="E77" s="45">
        <f>'Cuadro Gral'!BC77</f>
        <v>20.3</v>
      </c>
      <c r="F77" s="45">
        <f>'Cuadro Gral'!BD77</f>
        <v>21.4</v>
      </c>
      <c r="G77" s="45">
        <f>'Cuadro Gral'!BE77</f>
        <v>23.2</v>
      </c>
      <c r="H77" s="45">
        <f>'Cuadro Gral'!BF77</f>
        <v>23.7</v>
      </c>
      <c r="I77" s="45">
        <f>'Cuadro Gral'!BG77</f>
        <v>22.3</v>
      </c>
      <c r="J77" s="79"/>
      <c r="K77" s="3" t="s">
        <v>137</v>
      </c>
      <c r="L77" s="45">
        <f>'Cuadro Gral'!BG77</f>
        <v>22.3</v>
      </c>
      <c r="M77" s="45">
        <f>'Cuadro Gral'!BH77</f>
        <v>22.8</v>
      </c>
      <c r="N77" s="45">
        <f>'Cuadro Gral'!BI77</f>
        <v>23.5</v>
      </c>
      <c r="O77" s="45">
        <f>'Cuadro Gral'!BJ77</f>
        <v>26</v>
      </c>
      <c r="P77" s="45">
        <f>'Cuadro Gral'!BK77</f>
        <v>27.1</v>
      </c>
      <c r="Q77" s="45">
        <f>'Cuadro Gral'!BL77</f>
        <v>27.3</v>
      </c>
      <c r="R77" s="45">
        <f>'Cuadro Gral'!BM77</f>
        <v>22.9</v>
      </c>
      <c r="S77" s="12"/>
      <c r="T77" s="12"/>
      <c r="U77" s="12"/>
      <c r="V77" s="12"/>
      <c r="W77" s="12"/>
    </row>
    <row r="78" spans="1:23" x14ac:dyDescent="0.25">
      <c r="A78" s="151"/>
      <c r="B78" s="14" t="s">
        <v>25</v>
      </c>
      <c r="C78" s="45">
        <f>'Cuadro Gral'!BA78</f>
        <v>6.6</v>
      </c>
      <c r="D78" s="45">
        <f>'Cuadro Gral'!BB78</f>
        <v>4.5999999999999996</v>
      </c>
      <c r="E78" s="45">
        <f>'Cuadro Gral'!BC78</f>
        <v>5.9</v>
      </c>
      <c r="F78" s="45">
        <f>'Cuadro Gral'!BD78</f>
        <v>7.2</v>
      </c>
      <c r="G78" s="45">
        <f>'Cuadro Gral'!BE78</f>
        <v>7.2</v>
      </c>
      <c r="H78" s="45">
        <f>'Cuadro Gral'!BF78</f>
        <v>8.6999999999999993</v>
      </c>
      <c r="I78" s="45">
        <f>'Cuadro Gral'!BG78</f>
        <v>7.9</v>
      </c>
      <c r="J78" s="79"/>
      <c r="K78" s="14" t="s">
        <v>25</v>
      </c>
      <c r="L78" s="45">
        <f>'Cuadro Gral'!BG78</f>
        <v>7.9</v>
      </c>
      <c r="M78" s="45">
        <f>'Cuadro Gral'!BH78</f>
        <v>7.6</v>
      </c>
      <c r="N78" s="45">
        <f>'Cuadro Gral'!BI78</f>
        <v>8.6999999999999993</v>
      </c>
      <c r="O78" s="45">
        <f>'Cuadro Gral'!BJ78</f>
        <v>9.8000000000000007</v>
      </c>
      <c r="P78" s="45">
        <f>'Cuadro Gral'!BK78</f>
        <v>9.6</v>
      </c>
      <c r="Q78" s="45">
        <f>'Cuadro Gral'!BL78</f>
        <v>12.9</v>
      </c>
      <c r="R78" s="45">
        <f>'Cuadro Gral'!BM78</f>
        <v>10.199999999999999</v>
      </c>
      <c r="S78" s="12"/>
      <c r="T78" s="12"/>
      <c r="U78" s="12"/>
      <c r="V78" s="12"/>
      <c r="W78" s="12"/>
    </row>
    <row r="79" spans="1:23" x14ac:dyDescent="0.25">
      <c r="A79" s="151"/>
      <c r="B79" s="14" t="s">
        <v>9</v>
      </c>
      <c r="C79" s="45">
        <f>'Cuadro Gral'!BA79</f>
        <v>14.500000000000002</v>
      </c>
      <c r="D79" s="45">
        <f>'Cuadro Gral'!BB79</f>
        <v>15.6</v>
      </c>
      <c r="E79" s="45">
        <f>'Cuadro Gral'!BC79</f>
        <v>14.4</v>
      </c>
      <c r="F79" s="45">
        <f>'Cuadro Gral'!BD79</f>
        <v>14.2</v>
      </c>
      <c r="G79" s="45">
        <f>'Cuadro Gral'!BE79</f>
        <v>16</v>
      </c>
      <c r="H79" s="45">
        <f>'Cuadro Gral'!BF79</f>
        <v>15</v>
      </c>
      <c r="I79" s="45">
        <f>'Cuadro Gral'!BG79</f>
        <v>14.4</v>
      </c>
      <c r="J79" s="79"/>
      <c r="K79" s="14" t="s">
        <v>9</v>
      </c>
      <c r="L79" s="45">
        <f>'Cuadro Gral'!BG79</f>
        <v>14.4</v>
      </c>
      <c r="M79" s="45">
        <f>'Cuadro Gral'!BH79</f>
        <v>15.200000000000001</v>
      </c>
      <c r="N79" s="45">
        <f>'Cuadro Gral'!BI79</f>
        <v>14.8</v>
      </c>
      <c r="O79" s="45">
        <f>'Cuadro Gral'!BJ79</f>
        <v>16.2</v>
      </c>
      <c r="P79" s="45">
        <f>'Cuadro Gral'!BK79</f>
        <v>17.5</v>
      </c>
      <c r="Q79" s="45">
        <f>'Cuadro Gral'!BL79</f>
        <v>14.4</v>
      </c>
      <c r="R79" s="45">
        <f>'Cuadro Gral'!BM79</f>
        <v>12.7</v>
      </c>
      <c r="S79" s="12"/>
      <c r="T79" s="12"/>
      <c r="U79" s="12"/>
      <c r="V79" s="12"/>
      <c r="W79" s="12"/>
    </row>
    <row r="80" spans="1:23" x14ac:dyDescent="0.25">
      <c r="A80" s="151"/>
      <c r="B80" s="3" t="s">
        <v>138</v>
      </c>
      <c r="C80" s="45">
        <f>'Cuadro Gral'!BA80</f>
        <v>21.1</v>
      </c>
      <c r="D80" s="45">
        <f>'Cuadro Gral'!BB80</f>
        <v>20.2</v>
      </c>
      <c r="E80" s="45">
        <f>'Cuadro Gral'!BC80</f>
        <v>20.3</v>
      </c>
      <c r="F80" s="45">
        <f>'Cuadro Gral'!BD80</f>
        <v>21.4</v>
      </c>
      <c r="G80" s="45">
        <f>'Cuadro Gral'!BE80</f>
        <v>23.2</v>
      </c>
      <c r="H80" s="45">
        <f>'Cuadro Gral'!BF80</f>
        <v>23.699999999999996</v>
      </c>
      <c r="I80" s="45">
        <f>'Cuadro Gral'!BG80</f>
        <v>22.3</v>
      </c>
      <c r="J80" s="79"/>
      <c r="K80" s="3" t="s">
        <v>138</v>
      </c>
      <c r="L80" s="45">
        <f>'Cuadro Gral'!BG80</f>
        <v>22.3</v>
      </c>
      <c r="M80" s="45">
        <f>'Cuadro Gral'!BH80</f>
        <v>22.8</v>
      </c>
      <c r="N80" s="45">
        <f>'Cuadro Gral'!BI80</f>
        <v>23.5</v>
      </c>
      <c r="O80" s="45">
        <f>'Cuadro Gral'!BJ80</f>
        <v>26</v>
      </c>
      <c r="P80" s="45">
        <f>'Cuadro Gral'!BK80</f>
        <v>27.1</v>
      </c>
      <c r="Q80" s="45">
        <f>'Cuadro Gral'!BL80</f>
        <v>27.3</v>
      </c>
      <c r="R80" s="45">
        <f>'Cuadro Gral'!BM80</f>
        <v>22.9</v>
      </c>
      <c r="S80" s="12"/>
      <c r="T80" s="12"/>
      <c r="U80" s="12"/>
      <c r="V80" s="12"/>
      <c r="W80" s="12"/>
    </row>
    <row r="81" spans="1:23" x14ac:dyDescent="0.25">
      <c r="A81" s="151"/>
      <c r="B81" s="14" t="s">
        <v>11</v>
      </c>
      <c r="C81" s="45">
        <f>'Cuadro Gral'!BA81</f>
        <v>3.3420549178483006</v>
      </c>
      <c r="D81" s="45">
        <f>'Cuadro Gral'!BB81</f>
        <v>2.369589662272888</v>
      </c>
      <c r="E81" s="45">
        <f>'Cuadro Gral'!BC81</f>
        <v>2.2260795500826949</v>
      </c>
      <c r="F81" s="45">
        <f>'Cuadro Gral'!BD81</f>
        <v>2.7659934779871209</v>
      </c>
      <c r="G81" s="45">
        <f>'Cuadro Gral'!BE81</f>
        <v>4.4820147003413338</v>
      </c>
      <c r="H81" s="45">
        <f>'Cuadro Gral'!BF81</f>
        <v>5.048179628198719</v>
      </c>
      <c r="I81" s="45">
        <f>'Cuadro Gral'!BG81</f>
        <v>4.1374284447193519</v>
      </c>
      <c r="J81" s="79"/>
      <c r="K81" s="14" t="s">
        <v>11</v>
      </c>
      <c r="L81" s="45">
        <f>'Cuadro Gral'!BG81</f>
        <v>4.1374284447193519</v>
      </c>
      <c r="M81" s="45">
        <f>'Cuadro Gral'!BH81</f>
        <v>1.9480964398609972</v>
      </c>
      <c r="N81" s="45">
        <f>'Cuadro Gral'!BI81</f>
        <v>2.6153483488905187</v>
      </c>
      <c r="O81" s="45">
        <f>'Cuadro Gral'!BJ81</f>
        <v>3.6148039169024164</v>
      </c>
      <c r="P81" s="45">
        <f>'Cuadro Gral'!BK81</f>
        <v>5.4503789661681514</v>
      </c>
      <c r="Q81" s="45">
        <f>'Cuadro Gral'!BL81</f>
        <v>6.591621692822816</v>
      </c>
      <c r="R81" s="45">
        <f>'Cuadro Gral'!BM81</f>
        <v>3.3340700565939692</v>
      </c>
      <c r="S81" s="12"/>
      <c r="T81" s="12"/>
      <c r="U81" s="12"/>
      <c r="V81" s="12"/>
      <c r="W81" s="12"/>
    </row>
    <row r="82" spans="1:23" x14ac:dyDescent="0.25">
      <c r="A82" s="151"/>
      <c r="B82" s="14" t="s">
        <v>12</v>
      </c>
      <c r="C82" s="45">
        <f>'Cuadro Gral'!BA82</f>
        <v>17.7579450821517</v>
      </c>
      <c r="D82" s="45">
        <f>'Cuadro Gral'!BB82</f>
        <v>17.830410337727113</v>
      </c>
      <c r="E82" s="45">
        <f>'Cuadro Gral'!BC82</f>
        <v>18.073920449917306</v>
      </c>
      <c r="F82" s="45">
        <f>'Cuadro Gral'!BD82</f>
        <v>18.634006522012879</v>
      </c>
      <c r="G82" s="45">
        <f>'Cuadro Gral'!BE82</f>
        <v>18.717985299658665</v>
      </c>
      <c r="H82" s="45">
        <f>'Cuadro Gral'!BF82</f>
        <v>18.651820371801278</v>
      </c>
      <c r="I82" s="45">
        <f>'Cuadro Gral'!BG82</f>
        <v>18.16257155528065</v>
      </c>
      <c r="J82" s="79"/>
      <c r="K82" s="14" t="s">
        <v>12</v>
      </c>
      <c r="L82" s="45">
        <f>'Cuadro Gral'!BG82</f>
        <v>18.16257155528065</v>
      </c>
      <c r="M82" s="45">
        <f>'Cuadro Gral'!BH82</f>
        <v>20.851903560139004</v>
      </c>
      <c r="N82" s="45">
        <f>'Cuadro Gral'!BI82</f>
        <v>20.884651651109483</v>
      </c>
      <c r="O82" s="45">
        <f>'Cuadro Gral'!BJ82</f>
        <v>22.385196083097583</v>
      </c>
      <c r="P82" s="45">
        <f>'Cuadro Gral'!BK82</f>
        <v>21.649621033831849</v>
      </c>
      <c r="Q82" s="45">
        <f>'Cuadro Gral'!BL82</f>
        <v>20.708378307177185</v>
      </c>
      <c r="R82" s="45">
        <f>'Cuadro Gral'!BM82</f>
        <v>19.565929943406029</v>
      </c>
      <c r="S82" s="12"/>
      <c r="T82" s="12"/>
      <c r="U82" s="12"/>
      <c r="V82" s="12"/>
      <c r="W82" s="12"/>
    </row>
    <row r="83" spans="1:23" x14ac:dyDescent="0.25">
      <c r="A83" s="151"/>
      <c r="B83" s="15" t="s">
        <v>28</v>
      </c>
      <c r="C83" s="45">
        <f>'Cuadro Gral'!BA83</f>
        <v>3.1999999999999997</v>
      </c>
      <c r="D83" s="45">
        <f>'Cuadro Gral'!BB83</f>
        <v>2.2999999999999998</v>
      </c>
      <c r="E83" s="45">
        <f>'Cuadro Gral'!BC83</f>
        <v>1.4000000000000004</v>
      </c>
      <c r="F83" s="45">
        <f>'Cuadro Gral'!BD83</f>
        <v>0.90000000000000036</v>
      </c>
      <c r="G83" s="45">
        <f>'Cuadro Gral'!BE83</f>
        <v>0.5</v>
      </c>
      <c r="H83" s="45">
        <f>'Cuadro Gral'!BF83</f>
        <v>-0.60000000000000142</v>
      </c>
      <c r="I83" s="45">
        <f>'Cuadro Gral'!BG83</f>
        <v>-1.1999999999999993</v>
      </c>
      <c r="J83" s="79"/>
      <c r="K83" s="15" t="s">
        <v>28</v>
      </c>
      <c r="L83" s="45">
        <f>'Cuadro Gral'!BG83</f>
        <v>-1.1999999999999993</v>
      </c>
      <c r="M83" s="45">
        <f>'Cuadro Gral'!BH83</f>
        <v>1.2999999999999998</v>
      </c>
      <c r="N83" s="45">
        <f>'Cuadro Gral'!BI83</f>
        <v>2.4999999999999991</v>
      </c>
      <c r="O83" s="45">
        <f>'Cuadro Gral'!BJ83</f>
        <v>2.7000000000000011</v>
      </c>
      <c r="P83" s="45">
        <f>'Cuadro Gral'!BK83</f>
        <v>2.0999999999999996</v>
      </c>
      <c r="Q83" s="45">
        <f>'Cuadro Gral'!BL83</f>
        <v>-1.1999999999999993</v>
      </c>
      <c r="R83" s="45">
        <f>'Cuadro Gral'!BM83</f>
        <v>-6.6999999999999993</v>
      </c>
      <c r="S83" s="12"/>
      <c r="T83" s="12"/>
      <c r="U83" s="12"/>
      <c r="V83" s="12"/>
      <c r="W83" s="12"/>
    </row>
    <row r="84" spans="1:23" x14ac:dyDescent="0.25">
      <c r="A84" s="151"/>
      <c r="B84" s="85" t="s">
        <v>13</v>
      </c>
      <c r="C84" s="144">
        <f>'Cuadro Gral'!BA84</f>
        <v>14.557945082151701</v>
      </c>
      <c r="D84" s="144">
        <f>'Cuadro Gral'!BB84</f>
        <v>15.530410337727112</v>
      </c>
      <c r="E84" s="144">
        <f>'Cuadro Gral'!BC84</f>
        <v>16.673920449917304</v>
      </c>
      <c r="F84" s="144">
        <f>'Cuadro Gral'!BD84</f>
        <v>17.734006522012876</v>
      </c>
      <c r="G84" s="144">
        <f>'Cuadro Gral'!BE84</f>
        <v>18.217985299658665</v>
      </c>
      <c r="H84" s="144">
        <f>'Cuadro Gral'!BF84</f>
        <v>19.25182037180128</v>
      </c>
      <c r="I84" s="144">
        <f>'Cuadro Gral'!BG84</f>
        <v>19.362571555280649</v>
      </c>
      <c r="J84" s="79"/>
      <c r="K84" s="85" t="s">
        <v>13</v>
      </c>
      <c r="L84" s="144">
        <f>'Cuadro Gral'!BG84</f>
        <v>19.362571555280649</v>
      </c>
      <c r="M84" s="144">
        <f>'Cuadro Gral'!BH84</f>
        <v>19.551903560139003</v>
      </c>
      <c r="N84" s="144">
        <f>'Cuadro Gral'!BI84</f>
        <v>18.384651651109483</v>
      </c>
      <c r="O84" s="144">
        <f>'Cuadro Gral'!BJ84</f>
        <v>19.68519608309758</v>
      </c>
      <c r="P84" s="144">
        <f>'Cuadro Gral'!BK84</f>
        <v>19.549621033831848</v>
      </c>
      <c r="Q84" s="144">
        <f>'Cuadro Gral'!BL84</f>
        <v>21.908378307177184</v>
      </c>
      <c r="R84" s="144">
        <f>'Cuadro Gral'!BM84</f>
        <v>26.265929943406029</v>
      </c>
      <c r="S84" s="12"/>
      <c r="T84" s="12"/>
      <c r="U84" s="12"/>
      <c r="V84" s="12"/>
      <c r="W84" s="12"/>
    </row>
    <row r="85" spans="1:23" ht="15.75" customHeight="1" x14ac:dyDescent="0.25">
      <c r="A85" s="151"/>
      <c r="B85" s="274"/>
      <c r="C85" s="274"/>
      <c r="D85" s="274"/>
      <c r="E85" s="274"/>
      <c r="F85" s="274"/>
      <c r="G85" s="274"/>
      <c r="H85" s="274"/>
      <c r="I85" s="274"/>
      <c r="J85" s="290"/>
      <c r="K85" s="290"/>
      <c r="L85" s="290"/>
      <c r="M85" s="274"/>
      <c r="N85" s="274"/>
      <c r="O85" s="274"/>
      <c r="P85" s="274"/>
      <c r="Q85" s="274"/>
      <c r="R85" s="274"/>
      <c r="S85" s="12"/>
      <c r="T85" s="12"/>
      <c r="U85" s="12"/>
      <c r="V85" s="12"/>
      <c r="W85" s="12"/>
    </row>
    <row r="86" spans="1:23" ht="15.75" customHeight="1" x14ac:dyDescent="0.25">
      <c r="A86" s="151"/>
      <c r="B86" s="8" t="s">
        <v>273</v>
      </c>
      <c r="C86" s="43"/>
      <c r="D86" s="43"/>
      <c r="E86" s="43"/>
      <c r="F86" s="43"/>
      <c r="G86" s="43"/>
      <c r="H86" s="43"/>
      <c r="I86" s="43"/>
      <c r="J86" s="121"/>
      <c r="K86" s="8" t="s">
        <v>273</v>
      </c>
      <c r="L86" s="8"/>
      <c r="M86" s="43"/>
      <c r="N86" s="43"/>
      <c r="O86" s="8"/>
      <c r="P86" s="8"/>
      <c r="Q86" s="8"/>
      <c r="R86" s="8"/>
      <c r="S86" s="12"/>
      <c r="T86" s="12"/>
      <c r="U86" s="12"/>
      <c r="V86" s="12"/>
      <c r="W86" s="12"/>
    </row>
    <row r="87" spans="1:23" ht="15.75" customHeight="1" x14ac:dyDescent="0.25">
      <c r="A87" s="151"/>
      <c r="B87" s="9"/>
      <c r="C87" s="10">
        <v>1970</v>
      </c>
      <c r="D87" s="10">
        <v>1971</v>
      </c>
      <c r="E87" s="10">
        <v>1972</v>
      </c>
      <c r="F87" s="10">
        <v>1973</v>
      </c>
      <c r="G87" s="10">
        <v>1974</v>
      </c>
      <c r="H87" s="10">
        <v>1975</v>
      </c>
      <c r="I87" s="10">
        <v>1976</v>
      </c>
      <c r="J87" s="156"/>
      <c r="K87" s="9"/>
      <c r="L87" s="10">
        <v>1976</v>
      </c>
      <c r="M87" s="10">
        <v>1977</v>
      </c>
      <c r="N87" s="10">
        <v>1978</v>
      </c>
      <c r="O87" s="10">
        <v>1979</v>
      </c>
      <c r="P87" s="10">
        <v>1980</v>
      </c>
      <c r="Q87" s="10">
        <v>1981</v>
      </c>
      <c r="R87" s="10">
        <v>1982</v>
      </c>
      <c r="S87" s="12"/>
      <c r="T87" s="12"/>
      <c r="U87" s="12"/>
      <c r="V87" s="12"/>
      <c r="W87" s="12"/>
    </row>
    <row r="88" spans="1:23" ht="15.75" customHeight="1" x14ac:dyDescent="0.25">
      <c r="A88" s="151"/>
      <c r="B88" s="36" t="s">
        <v>65</v>
      </c>
      <c r="C88" s="115">
        <f>'Cuadro Gral'!BA88</f>
        <v>142392.02134466922</v>
      </c>
      <c r="D88" s="115">
        <f>'Cuadro Gral'!BB88</f>
        <v>147749.47513613402</v>
      </c>
      <c r="E88" s="115">
        <f>'Cuadro Gral'!BC88</f>
        <v>159907.49474693826</v>
      </c>
      <c r="F88" s="115">
        <f>'Cuadro Gral'!BD88</f>
        <v>172478.01457529585</v>
      </c>
      <c r="G88" s="115">
        <f>'Cuadro Gral'!BE88</f>
        <v>182441.77148924614</v>
      </c>
      <c r="H88" s="115">
        <f>'Cuadro Gral'!BF88</f>
        <v>192922.1117754812</v>
      </c>
      <c r="I88" s="115">
        <f>'Cuadro Gral'!BG88</f>
        <v>201444.33828752002</v>
      </c>
      <c r="J88" s="116"/>
      <c r="K88" s="36" t="s">
        <v>65</v>
      </c>
      <c r="L88" s="115">
        <f>'Cuadro Gral'!BG88</f>
        <v>201444.33828752002</v>
      </c>
      <c r="M88" s="115">
        <f>'Cuadro Gral'!BH88</f>
        <v>208274.59000955315</v>
      </c>
      <c r="N88" s="115">
        <f>'Cuadro Gral'!BI88</f>
        <v>226929.62491830011</v>
      </c>
      <c r="O88" s="115">
        <f>'Cuadro Gral'!BJ88</f>
        <v>248937.64603724063</v>
      </c>
      <c r="P88" s="115">
        <f>'Cuadro Gral'!BK88</f>
        <v>271922.68617905746</v>
      </c>
      <c r="Q88" s="115">
        <f>'Cuadro Gral'!BL88</f>
        <v>297723.56013692677</v>
      </c>
      <c r="R88" s="115">
        <f>'Cuadro Gral'!BM88</f>
        <v>297700.98265947337</v>
      </c>
      <c r="S88" s="12"/>
      <c r="T88" s="12"/>
      <c r="U88" s="12"/>
      <c r="V88" s="12"/>
      <c r="W88" s="12"/>
    </row>
    <row r="89" spans="1:23" ht="15.75" customHeight="1" x14ac:dyDescent="0.25">
      <c r="A89" s="151"/>
      <c r="B89" s="14" t="s">
        <v>61</v>
      </c>
      <c r="C89" s="115">
        <f>'Cuadro Gral'!BA89</f>
        <v>16579.596955961402</v>
      </c>
      <c r="D89" s="115">
        <f>'Cuadro Gral'!BB89</f>
        <v>17247.943901667291</v>
      </c>
      <c r="E89" s="115">
        <f>'Cuadro Gral'!BC89</f>
        <v>16636.465119587414</v>
      </c>
      <c r="F89" s="115">
        <f>'Cuadro Gral'!BD89</f>
        <v>17643.78726344918</v>
      </c>
      <c r="G89" s="115">
        <f>'Cuadro Gral'!BE89</f>
        <v>18345.189244313635</v>
      </c>
      <c r="H89" s="115">
        <f>'Cuadro Gral'!BF89</f>
        <v>18742.782655534571</v>
      </c>
      <c r="I89" s="115">
        <f>'Cuadro Gral'!BG89</f>
        <v>18960.908110926222</v>
      </c>
      <c r="J89" s="116"/>
      <c r="K89" s="14" t="s">
        <v>61</v>
      </c>
      <c r="L89" s="115">
        <f>'Cuadro Gral'!BG89</f>
        <v>18960.908110926222</v>
      </c>
      <c r="M89" s="115">
        <f>'Cuadro Gral'!BH89</f>
        <v>20381.487597616309</v>
      </c>
      <c r="N89" s="115">
        <f>'Cuadro Gral'!BI89</f>
        <v>19482.065516374354</v>
      </c>
      <c r="O89" s="115">
        <f>'Cuadro Gral'!BJ89</f>
        <v>21371.469376620957</v>
      </c>
      <c r="P89" s="115">
        <f>'Cuadro Gral'!BK89</f>
        <v>23069.360050867683</v>
      </c>
      <c r="Q89" s="115">
        <f>'Cuadro Gral'!BL89</f>
        <v>24579.125328033904</v>
      </c>
      <c r="R89" s="115">
        <f>'Cuadro Gral'!BM89</f>
        <v>24171.74237782741</v>
      </c>
      <c r="S89" s="12"/>
      <c r="T89" s="12"/>
      <c r="U89" s="12"/>
      <c r="V89" s="12"/>
      <c r="W89" s="12"/>
    </row>
    <row r="90" spans="1:23" ht="15.75" customHeight="1" x14ac:dyDescent="0.25">
      <c r="A90" s="151"/>
      <c r="B90" s="14" t="s">
        <v>230</v>
      </c>
      <c r="C90" s="115">
        <f>'Cuadro Gral'!BA90</f>
        <v>49042.193352809634</v>
      </c>
      <c r="D90" s="115">
        <f>'Cuadro Gral'!BB90</f>
        <v>49356.270700208224</v>
      </c>
      <c r="E90" s="115">
        <f>'Cuadro Gral'!BC90</f>
        <v>55110.634687660742</v>
      </c>
      <c r="F90" s="115">
        <f>'Cuadro Gral'!BD90</f>
        <v>59892.603274888963</v>
      </c>
      <c r="G90" s="115">
        <f>'Cuadro Gral'!BE90</f>
        <v>63828.126852401947</v>
      </c>
      <c r="H90" s="115">
        <f>'Cuadro Gral'!BF90</f>
        <v>67286.838251526875</v>
      </c>
      <c r="I90" s="115">
        <f>'Cuadro Gral'!BG90</f>
        <v>71129.132906066443</v>
      </c>
      <c r="J90" s="116"/>
      <c r="K90" s="14" t="s">
        <v>230</v>
      </c>
      <c r="L90" s="115">
        <f>'Cuadro Gral'!BG90</f>
        <v>71129.132906066443</v>
      </c>
      <c r="M90" s="115">
        <f>'Cuadro Gral'!BH90</f>
        <v>73374.246786901087</v>
      </c>
      <c r="N90" s="115">
        <f>'Cuadro Gral'!BI90</f>
        <v>83346.624980419656</v>
      </c>
      <c r="O90" s="115">
        <f>'Cuadro Gral'!BJ90</f>
        <v>91429.722475609553</v>
      </c>
      <c r="P90" s="115">
        <f>'Cuadro Gral'!BK90</f>
        <v>101362.93847596807</v>
      </c>
      <c r="Q90" s="115">
        <f>'Cuadro Gral'!BL90</f>
        <v>111051.61628234493</v>
      </c>
      <c r="R90" s="115">
        <f>'Cuadro Gral'!BM90</f>
        <v>110751.50804239328</v>
      </c>
      <c r="S90" s="12"/>
      <c r="T90" s="12"/>
      <c r="U90" s="12"/>
      <c r="V90" s="12"/>
      <c r="W90" s="12"/>
    </row>
    <row r="91" spans="1:23" ht="15.75" customHeight="1" x14ac:dyDescent="0.25">
      <c r="A91" s="151"/>
      <c r="B91" s="15" t="s">
        <v>1</v>
      </c>
      <c r="C91" s="115">
        <f>'Cuadro Gral'!BA91</f>
        <v>7457.5780835067153</v>
      </c>
      <c r="D91" s="115">
        <f>'Cuadro Gral'!BB91</f>
        <v>6661.2944323084885</v>
      </c>
      <c r="E91" s="115">
        <f>'Cuadro Gral'!BC91</f>
        <v>6838.1602356319909</v>
      </c>
      <c r="F91" s="115">
        <f>'Cuadro Gral'!BD91</f>
        <v>7645.3904336379646</v>
      </c>
      <c r="G91" s="115">
        <f>'Cuadro Gral'!BE91</f>
        <v>8372.3042698604659</v>
      </c>
      <c r="H91" s="115">
        <f>'Cuadro Gral'!BF91</f>
        <v>8868.4493786356616</v>
      </c>
      <c r="I91" s="115">
        <f>'Cuadro Gral'!BG91</f>
        <v>9420.890502230508</v>
      </c>
      <c r="J91" s="116"/>
      <c r="K91" s="15" t="s">
        <v>1</v>
      </c>
      <c r="L91" s="115">
        <f>'Cuadro Gral'!BG91</f>
        <v>9420.890502230508</v>
      </c>
      <c r="M91" s="115">
        <f>'Cuadro Gral'!BH91</f>
        <v>10131.897393638696</v>
      </c>
      <c r="N91" s="115">
        <f>'Cuadro Gral'!BI91</f>
        <v>12235.516305969562</v>
      </c>
      <c r="O91" s="115">
        <f>'Cuadro Gral'!BJ91</f>
        <v>13422.137494630435</v>
      </c>
      <c r="P91" s="115">
        <f>'Cuadro Gral'!BK91</f>
        <v>16572.559193945217</v>
      </c>
      <c r="Q91" s="115">
        <f>'Cuadro Gral'!BL91</f>
        <v>19066.956017262939</v>
      </c>
      <c r="R91" s="115">
        <f>'Cuadro Gral'!BM91</f>
        <v>20801.969310540706</v>
      </c>
      <c r="S91" s="12"/>
      <c r="T91" s="12"/>
      <c r="U91" s="12"/>
      <c r="V91" s="12"/>
      <c r="W91" s="12"/>
    </row>
    <row r="92" spans="1:23" ht="15.75" customHeight="1" x14ac:dyDescent="0.25">
      <c r="A92" s="151"/>
      <c r="B92" s="15" t="s">
        <v>2</v>
      </c>
      <c r="C92" s="115">
        <f>'Cuadro Gral'!BA92</f>
        <v>32491.881337178733</v>
      </c>
      <c r="D92" s="115">
        <f>'Cuadro Gral'!BB92</f>
        <v>33902.842296224946</v>
      </c>
      <c r="E92" s="115">
        <f>'Cuadro Gral'!BC92</f>
        <v>37856.313289391248</v>
      </c>
      <c r="F92" s="115">
        <f>'Cuadro Gral'!BD92</f>
        <v>40880.742768723059</v>
      </c>
      <c r="G92" s="115">
        <f>'Cuadro Gral'!BE92</f>
        <v>43293.653687871243</v>
      </c>
      <c r="H92" s="115">
        <f>'Cuadro Gral'!BF92</f>
        <v>45539.515981813063</v>
      </c>
      <c r="I92" s="115">
        <f>'Cuadro Gral'!BG92</f>
        <v>47907.789223762615</v>
      </c>
      <c r="J92" s="116"/>
      <c r="K92" s="15" t="s">
        <v>2</v>
      </c>
      <c r="L92" s="115">
        <f>'Cuadro Gral'!BG92</f>
        <v>47907.789223762615</v>
      </c>
      <c r="M92" s="115">
        <f>'Cuadro Gral'!BH92</f>
        <v>49595.141246193976</v>
      </c>
      <c r="N92" s="115">
        <f>'Cuadro Gral'!BI92</f>
        <v>55496.777582868621</v>
      </c>
      <c r="O92" s="115">
        <f>'Cuadro Gral'!BJ92</f>
        <v>60878.949494167733</v>
      </c>
      <c r="P92" s="115">
        <f>'Cuadro Gral'!BK92</f>
        <v>65736.363237130266</v>
      </c>
      <c r="Q92" s="115">
        <f>'Cuadro Gral'!BL92</f>
        <v>70259.13426736556</v>
      </c>
      <c r="R92" s="115">
        <f>'Cuadro Gral'!BM92</f>
        <v>68537.02284541486</v>
      </c>
      <c r="S92" s="12"/>
      <c r="T92" s="12"/>
      <c r="U92" s="12"/>
      <c r="V92" s="12"/>
      <c r="W92" s="12"/>
    </row>
    <row r="93" spans="1:23" ht="15.75" customHeight="1" x14ac:dyDescent="0.25">
      <c r="A93" s="151"/>
      <c r="B93" s="15" t="s">
        <v>63</v>
      </c>
      <c r="C93" s="115">
        <f>'Cuadro Gral'!BA93</f>
        <v>6520.9400739198991</v>
      </c>
      <c r="D93" s="115">
        <f>'Cuadro Gral'!BB93</f>
        <v>6126.5769952518149</v>
      </c>
      <c r="E93" s="115">
        <f>'Cuadro Gral'!BC93</f>
        <v>7280.7905605428687</v>
      </c>
      <c r="F93" s="115">
        <f>'Cuadro Gral'!BD93</f>
        <v>7878.1356510927271</v>
      </c>
      <c r="G93" s="115">
        <f>'Cuadro Gral'!BE93</f>
        <v>8359.6791810424693</v>
      </c>
      <c r="H93" s="115">
        <f>'Cuadro Gral'!BF93</f>
        <v>8864.7030698898034</v>
      </c>
      <c r="I93" s="115">
        <f>'Cuadro Gral'!BG93</f>
        <v>9288.6312737927619</v>
      </c>
      <c r="J93" s="116"/>
      <c r="K93" s="15" t="s">
        <v>63</v>
      </c>
      <c r="L93" s="115">
        <f>'Cuadro Gral'!BG93</f>
        <v>9288.6312737927619</v>
      </c>
      <c r="M93" s="115">
        <f>'Cuadro Gral'!BH93</f>
        <v>8795.0758706257402</v>
      </c>
      <c r="N93" s="115">
        <f>'Cuadro Gral'!BI93</f>
        <v>10296.250245967327</v>
      </c>
      <c r="O93" s="115">
        <f>'Cuadro Gral'!BJ93</f>
        <v>11294.798112693526</v>
      </c>
      <c r="P93" s="115">
        <f>'Cuadro Gral'!BK93</f>
        <v>12793.939009461465</v>
      </c>
      <c r="Q93" s="115">
        <f>'Cuadro Gral'!BL93</f>
        <v>14704.561034877381</v>
      </c>
      <c r="R93" s="115">
        <f>'Cuadro Gral'!BM93</f>
        <v>13679.777260489969</v>
      </c>
      <c r="S93" s="12"/>
      <c r="T93" s="12"/>
      <c r="U93" s="12"/>
      <c r="V93" s="12"/>
      <c r="W93" s="12"/>
    </row>
    <row r="94" spans="1:23" ht="15.75" customHeight="1" x14ac:dyDescent="0.25">
      <c r="A94" s="151"/>
      <c r="B94" s="15" t="s">
        <v>3</v>
      </c>
      <c r="C94" s="115">
        <f>'Cuadro Gral'!BA94</f>
        <v>2571.7938582042921</v>
      </c>
      <c r="D94" s="115">
        <f>'Cuadro Gral'!BB94</f>
        <v>2665.5569764229754</v>
      </c>
      <c r="E94" s="115">
        <f>'Cuadro Gral'!BC94</f>
        <v>3135.3706020946324</v>
      </c>
      <c r="F94" s="115">
        <f>'Cuadro Gral'!BD94</f>
        <v>3488.3344214352119</v>
      </c>
      <c r="G94" s="115">
        <f>'Cuadro Gral'!BE94</f>
        <v>3802.489713627775</v>
      </c>
      <c r="H94" s="115">
        <f>'Cuadro Gral'!BF94</f>
        <v>4014.1698211883458</v>
      </c>
      <c r="I94" s="115">
        <f>'Cuadro Gral'!BG94</f>
        <v>4511.8219062805547</v>
      </c>
      <c r="J94" s="116"/>
      <c r="K94" s="15" t="s">
        <v>3</v>
      </c>
      <c r="L94" s="115">
        <f>'Cuadro Gral'!BG94</f>
        <v>4511.8219062805547</v>
      </c>
      <c r="M94" s="115">
        <f>'Cuadro Gral'!BH94</f>
        <v>4852.1322764426704</v>
      </c>
      <c r="N94" s="115">
        <f>'Cuadro Gral'!BI94</f>
        <v>5318.0808456141494</v>
      </c>
      <c r="O94" s="115">
        <f>'Cuadro Gral'!BJ94</f>
        <v>5833.8373741178493</v>
      </c>
      <c r="P94" s="115">
        <f>'Cuadro Gral'!BK94</f>
        <v>6260.077035431128</v>
      </c>
      <c r="Q94" s="115">
        <f>'Cuadro Gral'!BL94</f>
        <v>7020.9649628390453</v>
      </c>
      <c r="R94" s="115">
        <f>'Cuadro Gral'!BM94</f>
        <v>7732.7386259477562</v>
      </c>
      <c r="S94" s="12"/>
      <c r="T94" s="12"/>
      <c r="U94" s="12"/>
      <c r="V94" s="12"/>
      <c r="W94" s="12"/>
    </row>
    <row r="95" spans="1:23" ht="15.75" customHeight="1" x14ac:dyDescent="0.25">
      <c r="A95" s="151"/>
      <c r="B95" s="14" t="s">
        <v>231</v>
      </c>
      <c r="C95" s="115">
        <f>'Cuadro Gral'!BA95</f>
        <v>76770.231035898178</v>
      </c>
      <c r="D95" s="115">
        <f>'Cuadro Gral'!BB95</f>
        <v>81145.260534258516</v>
      </c>
      <c r="E95" s="115">
        <f>'Cuadro Gral'!BC95</f>
        <v>88160.39493969013</v>
      </c>
      <c r="F95" s="115">
        <f>'Cuadro Gral'!BD95</f>
        <v>94941.624036957714</v>
      </c>
      <c r="G95" s="115">
        <f>'Cuadro Gral'!BE95</f>
        <v>100268.45539253054</v>
      </c>
      <c r="H95" s="115">
        <f>'Cuadro Gral'!BF95</f>
        <v>106892.49086841977</v>
      </c>
      <c r="I95" s="115">
        <f>'Cuadro Gral'!BG95</f>
        <v>111354.29727052737</v>
      </c>
      <c r="J95" s="116"/>
      <c r="K95" s="14" t="s">
        <v>231</v>
      </c>
      <c r="L95" s="115">
        <f>'Cuadro Gral'!BG95</f>
        <v>111354.29727052737</v>
      </c>
      <c r="M95" s="115">
        <f>'Cuadro Gral'!BH95</f>
        <v>114518.85562503574</v>
      </c>
      <c r="N95" s="115">
        <f>'Cuadro Gral'!BI95</f>
        <v>124100.9344215061</v>
      </c>
      <c r="O95" s="115">
        <f>'Cuadro Gral'!BJ95</f>
        <v>136136.45418501014</v>
      </c>
      <c r="P95" s="115">
        <f>'Cuadro Gral'!BK95</f>
        <v>147490.38765222169</v>
      </c>
      <c r="Q95" s="115">
        <f>'Cuadro Gral'!BL95</f>
        <v>162092.8185265479</v>
      </c>
      <c r="R95" s="115">
        <f>'Cuadro Gral'!BM95</f>
        <v>162777.73240841186</v>
      </c>
      <c r="S95" s="12"/>
      <c r="T95" s="12"/>
      <c r="U95" s="12"/>
      <c r="V95" s="12"/>
      <c r="W95" s="12"/>
    </row>
    <row r="96" spans="1:23" ht="15.75" customHeight="1" x14ac:dyDescent="0.25">
      <c r="A96" s="151"/>
      <c r="B96" s="15" t="s">
        <v>64</v>
      </c>
      <c r="C96" s="115">
        <f>'Cuadro Gral'!BA96</f>
        <v>4510.3608918852569</v>
      </c>
      <c r="D96" s="115">
        <f>'Cuadro Gral'!BB96</f>
        <v>4782.2255589768201</v>
      </c>
      <c r="E96" s="115">
        <f>'Cuadro Gral'!BC96</f>
        <v>5820.2844098791775</v>
      </c>
      <c r="F96" s="115">
        <f>'Cuadro Gral'!BD96</f>
        <v>6489.0553686120584</v>
      </c>
      <c r="G96" s="115">
        <f>'Cuadro Gral'!BE96</f>
        <v>7087.350785717681</v>
      </c>
      <c r="H96" s="115">
        <f>'Cuadro Gral'!BF96</f>
        <v>7808.2440035574537</v>
      </c>
      <c r="I96" s="115">
        <f>'Cuadro Gral'!BG96</f>
        <v>8221.1773591675501</v>
      </c>
      <c r="J96" s="116"/>
      <c r="K96" s="15" t="s">
        <v>64</v>
      </c>
      <c r="L96" s="115">
        <f>'Cuadro Gral'!BG96</f>
        <v>8221.1773591675501</v>
      </c>
      <c r="M96" s="115">
        <f>'Cuadro Gral'!BH96</f>
        <v>8761.7842788565649</v>
      </c>
      <c r="N96" s="115">
        <f>'Cuadro Gral'!BI96</f>
        <v>10487.585405116768</v>
      </c>
      <c r="O96" s="115">
        <f>'Cuadro Gral'!BJ96</f>
        <v>11504.689281111803</v>
      </c>
      <c r="P96" s="115">
        <f>'Cuadro Gral'!BK96</f>
        <v>13239.479523644326</v>
      </c>
      <c r="Q96" s="115">
        <f>'Cuadro Gral'!BL96</f>
        <v>14629.435949615206</v>
      </c>
      <c r="R96" s="115">
        <f>'Cuadro Gral'!BM96</f>
        <v>13557.672033158951</v>
      </c>
      <c r="S96" s="12"/>
      <c r="T96" s="12"/>
      <c r="U96" s="12"/>
      <c r="V96" s="12"/>
      <c r="W96" s="12"/>
    </row>
    <row r="97" spans="1:23" ht="15.75" customHeight="1" x14ac:dyDescent="0.25">
      <c r="A97" s="151"/>
      <c r="B97" s="223" t="s">
        <v>4</v>
      </c>
      <c r="C97" s="115">
        <f>'Cuadro Gral'!BA97</f>
        <v>45363.332733914831</v>
      </c>
      <c r="D97" s="115">
        <f>'Cuadro Gral'!BB97</f>
        <v>46378.707455806027</v>
      </c>
      <c r="E97" s="115">
        <f>'Cuadro Gral'!BC97</f>
        <v>51003.796663085101</v>
      </c>
      <c r="F97" s="115">
        <f>'Cuadro Gral'!BD97</f>
        <v>54732.598906581232</v>
      </c>
      <c r="G97" s="115">
        <f>'Cuadro Gral'!BE97</f>
        <v>57597.52557122997</v>
      </c>
      <c r="H97" s="115">
        <f>'Cuadro Gral'!BF97</f>
        <v>60700.035743380147</v>
      </c>
      <c r="I97" s="115">
        <f>'Cuadro Gral'!BG97</f>
        <v>62752.782854505014</v>
      </c>
      <c r="J97" s="116"/>
      <c r="K97" s="223" t="s">
        <v>4</v>
      </c>
      <c r="L97" s="115">
        <f>'Cuadro Gral'!BG97</f>
        <v>62752.782854505014</v>
      </c>
      <c r="M97" s="115">
        <f>'Cuadro Gral'!BH97</f>
        <v>63842.95730878703</v>
      </c>
      <c r="N97" s="115">
        <f>'Cuadro Gral'!BI97</f>
        <v>70878.230907943624</v>
      </c>
      <c r="O97" s="115">
        <f>'Cuadro Gral'!BJ97</f>
        <v>77752.122332462401</v>
      </c>
      <c r="P97" s="115">
        <f>'Cuadro Gral'!BK97</f>
        <v>84718.025278805319</v>
      </c>
      <c r="Q97" s="115">
        <f>'Cuadro Gral'!BL97</f>
        <v>94129.665671150491</v>
      </c>
      <c r="R97" s="115">
        <f>'Cuadro Gral'!BM97</f>
        <v>93531.884279123347</v>
      </c>
      <c r="S97" s="12"/>
      <c r="T97" s="12"/>
      <c r="U97" s="12"/>
      <c r="V97" s="12"/>
      <c r="W97" s="12"/>
    </row>
    <row r="98" spans="1:23" ht="15.75" customHeight="1" x14ac:dyDescent="0.25">
      <c r="A98" s="151"/>
      <c r="B98" s="39" t="s">
        <v>5</v>
      </c>
      <c r="C98" s="115">
        <f>'Cuadro Gral'!BA98</f>
        <v>26896.537410098092</v>
      </c>
      <c r="D98" s="115">
        <f>'Cuadro Gral'!BB98</f>
        <v>29984.327519475668</v>
      </c>
      <c r="E98" s="115">
        <f>'Cuadro Gral'!BC98</f>
        <v>31336.313866725857</v>
      </c>
      <c r="F98" s="115">
        <f>'Cuadro Gral'!BD98</f>
        <v>33719.96976176442</v>
      </c>
      <c r="G98" s="115">
        <f>'Cuadro Gral'!BE98</f>
        <v>35583.579035582887</v>
      </c>
      <c r="H98" s="115">
        <f>'Cuadro Gral'!BF98</f>
        <v>38384.211121482178</v>
      </c>
      <c r="I98" s="115">
        <f>'Cuadro Gral'!BG98</f>
        <v>40380.337056854805</v>
      </c>
      <c r="J98" s="116"/>
      <c r="K98" s="39" t="s">
        <v>5</v>
      </c>
      <c r="L98" s="115">
        <f>'Cuadro Gral'!BG98</f>
        <v>40380.337056854805</v>
      </c>
      <c r="M98" s="115">
        <f>'Cuadro Gral'!BH98</f>
        <v>41914.114037392137</v>
      </c>
      <c r="N98" s="115">
        <f>'Cuadro Gral'!BI98</f>
        <v>42735.118108445698</v>
      </c>
      <c r="O98" s="115">
        <f>'Cuadro Gral'!BJ98</f>
        <v>46879.642571435928</v>
      </c>
      <c r="P98" s="115">
        <f>'Cuadro Gral'!BK98</f>
        <v>49532.882849772046</v>
      </c>
      <c r="Q98" s="115">
        <f>'Cuadro Gral'!BL98</f>
        <v>53333.716905782203</v>
      </c>
      <c r="R98" s="115">
        <f>'Cuadro Gral'!BM98</f>
        <v>55688.176096129559</v>
      </c>
      <c r="S98" s="12"/>
      <c r="T98" s="12"/>
      <c r="U98" s="12"/>
      <c r="V98" s="12"/>
      <c r="W98" s="12"/>
    </row>
    <row r="99" spans="1:23" ht="15.75" customHeight="1" x14ac:dyDescent="0.25">
      <c r="A99" s="151"/>
      <c r="B99" s="31"/>
      <c r="C99" s="115"/>
      <c r="D99" s="115"/>
      <c r="E99" s="115"/>
      <c r="F99" s="115"/>
      <c r="G99" s="115"/>
      <c r="H99" s="115"/>
      <c r="I99" s="115"/>
      <c r="J99" s="116"/>
      <c r="K99" s="31"/>
      <c r="L99" s="115"/>
      <c r="M99" s="115"/>
      <c r="N99" s="115"/>
      <c r="O99" s="115"/>
      <c r="P99" s="115"/>
      <c r="Q99" s="115"/>
      <c r="R99" s="115"/>
      <c r="S99" s="12"/>
      <c r="T99" s="12"/>
      <c r="U99" s="12"/>
      <c r="V99" s="12"/>
      <c r="W99" s="12"/>
    </row>
    <row r="100" spans="1:23" ht="15.75" customHeight="1" x14ac:dyDescent="0.25">
      <c r="A100" s="151"/>
      <c r="B100" s="36" t="s">
        <v>66</v>
      </c>
      <c r="C100" s="45">
        <f>'Cuadro Gral'!BA100</f>
        <v>6.5024840331653344</v>
      </c>
      <c r="D100" s="45">
        <f>'Cuadro Gral'!BB100</f>
        <v>3.7624676866526929</v>
      </c>
      <c r="E100" s="45">
        <f>'Cuadro Gral'!BC100</f>
        <v>8.2288073102134707</v>
      </c>
      <c r="F100" s="45">
        <f>'Cuadro Gral'!BD100</f>
        <v>7.8611198607364097</v>
      </c>
      <c r="G100" s="45">
        <f>'Cuadro Gral'!BE100</f>
        <v>5.7768272312762381</v>
      </c>
      <c r="H100" s="45">
        <f>'Cuadro Gral'!BF100</f>
        <v>5.7444850489476895</v>
      </c>
      <c r="I100" s="45">
        <f>'Cuadro Gral'!BG100</f>
        <v>4.4174441351527483</v>
      </c>
      <c r="J100" s="79"/>
      <c r="K100" s="36" t="s">
        <v>66</v>
      </c>
      <c r="L100" s="45">
        <f>'Cuadro Gral'!BG100</f>
        <v>4.4174441351527483</v>
      </c>
      <c r="M100" s="45">
        <f>'Cuadro Gral'!BH100</f>
        <v>3.3906397072745564</v>
      </c>
      <c r="N100" s="45">
        <f>'Cuadro Gral'!BI100</f>
        <v>8.9569423269018511</v>
      </c>
      <c r="O100" s="45">
        <f>'Cuadro Gral'!BJ100</f>
        <v>9.6981701383695107</v>
      </c>
      <c r="P100" s="45">
        <f>'Cuadro Gral'!BK100</f>
        <v>9.233251984064438</v>
      </c>
      <c r="Q100" s="45">
        <f>'Cuadro Gral'!BL100</f>
        <v>9.4883124024744969</v>
      </c>
      <c r="R100" s="45">
        <f>'Cuadro Gral'!BM100</f>
        <v>-7.5833694327065437E-3</v>
      </c>
      <c r="S100" s="12"/>
      <c r="T100" s="12"/>
      <c r="U100" s="12"/>
      <c r="V100" s="12"/>
      <c r="W100" s="12"/>
    </row>
    <row r="101" spans="1:23" ht="15.75" customHeight="1" x14ac:dyDescent="0.25">
      <c r="A101" s="151"/>
      <c r="B101" s="14" t="s">
        <v>61</v>
      </c>
      <c r="C101" s="45">
        <f>'Cuadro Gral'!BA101</f>
        <v>-20.247401480015082</v>
      </c>
      <c r="D101" s="45">
        <f>'Cuadro Gral'!BB101</f>
        <v>4.0311410915545576</v>
      </c>
      <c r="E101" s="45">
        <f>'Cuadro Gral'!BC101</f>
        <v>-3.5452271039724814</v>
      </c>
      <c r="F101" s="45">
        <f>'Cuadro Gral'!BD101</f>
        <v>6.0549049129178689</v>
      </c>
      <c r="G101" s="45">
        <f>'Cuadro Gral'!BE101</f>
        <v>2.2342034067761807</v>
      </c>
      <c r="H101" s="45">
        <f>'Cuadro Gral'!BF101</f>
        <v>2.1672897778592048</v>
      </c>
      <c r="I101" s="45">
        <f>'Cuadro Gral'!BG101</f>
        <v>1.1637837315860988</v>
      </c>
      <c r="J101" s="79"/>
      <c r="K101" s="14" t="s">
        <v>61</v>
      </c>
      <c r="L101" s="45">
        <f>'Cuadro Gral'!BG101</f>
        <v>1.1637837315860988</v>
      </c>
      <c r="M101" s="45">
        <f>'Cuadro Gral'!BH101</f>
        <v>7.4921489961310428</v>
      </c>
      <c r="N101" s="45">
        <f>'Cuadro Gral'!BI101</f>
        <v>-4.4129363812833056</v>
      </c>
      <c r="O101" s="45">
        <f>'Cuadro Gral'!BJ101</f>
        <v>9.6981701383695107</v>
      </c>
      <c r="P101" s="45">
        <f>'Cuadro Gral'!BK101</f>
        <v>7.9446604457815706</v>
      </c>
      <c r="Q101" s="45">
        <f>'Cuadro Gral'!BL101</f>
        <v>6.54446102465438</v>
      </c>
      <c r="R101" s="45">
        <f>'Cuadro Gral'!BM101</f>
        <v>-1.65743469212003</v>
      </c>
      <c r="S101" s="12"/>
      <c r="T101" s="12"/>
      <c r="U101" s="12"/>
      <c r="V101" s="12"/>
      <c r="W101" s="12"/>
    </row>
    <row r="102" spans="1:23" ht="15.75" customHeight="1" x14ac:dyDescent="0.25">
      <c r="A102" s="151"/>
      <c r="B102" s="14" t="s">
        <v>230</v>
      </c>
      <c r="C102" s="45">
        <f>'Cuadro Gral'!BA102</f>
        <v>7.8333970518275287</v>
      </c>
      <c r="D102" s="45">
        <f>'Cuadro Gral'!BB102</f>
        <v>0.64042271751412194</v>
      </c>
      <c r="E102" s="45">
        <f>'Cuadro Gral'!BC102</f>
        <v>11.658830591972258</v>
      </c>
      <c r="F102" s="45">
        <f>'Cuadro Gral'!BD102</f>
        <v>8.6770341411054339</v>
      </c>
      <c r="G102" s="45">
        <f>'Cuadro Gral'!BE102</f>
        <v>6.5709676359368085</v>
      </c>
      <c r="H102" s="45">
        <f>'Cuadro Gral'!BF102</f>
        <v>5.4187888156626451</v>
      </c>
      <c r="I102" s="45">
        <f>'Cuadro Gral'!BG102</f>
        <v>5.7103212966800099</v>
      </c>
      <c r="J102" s="79"/>
      <c r="K102" s="14" t="s">
        <v>230</v>
      </c>
      <c r="L102" s="45">
        <f>'Cuadro Gral'!BG102</f>
        <v>5.7103212966800099</v>
      </c>
      <c r="M102" s="45">
        <f>'Cuadro Gral'!BH102</f>
        <v>3.1563914659265668</v>
      </c>
      <c r="N102" s="45">
        <f>'Cuadro Gral'!BI102</f>
        <v>13.591114907770141</v>
      </c>
      <c r="O102" s="45">
        <f>'Cuadro Gral'!BJ102</f>
        <v>9.6981701383695338</v>
      </c>
      <c r="P102" s="45">
        <f>'Cuadro Gral'!BK102</f>
        <v>10.864318223221536</v>
      </c>
      <c r="Q102" s="45">
        <f>'Cuadro Gral'!BL102</f>
        <v>9.558402658851417</v>
      </c>
      <c r="R102" s="45">
        <f>'Cuadro Gral'!BM102</f>
        <v>-0.27024211803332587</v>
      </c>
      <c r="S102" s="12"/>
      <c r="T102" s="12"/>
      <c r="U102" s="12"/>
      <c r="V102" s="12"/>
      <c r="W102" s="12"/>
    </row>
    <row r="103" spans="1:23" ht="15.75" customHeight="1" x14ac:dyDescent="0.25">
      <c r="A103" s="151"/>
      <c r="B103" s="15" t="s">
        <v>1</v>
      </c>
      <c r="C103" s="45">
        <f>'Cuadro Gral'!BA103</f>
        <v>8.1886183123005551</v>
      </c>
      <c r="D103" s="45">
        <f>'Cuadro Gral'!BB103</f>
        <v>-10.677510074742614</v>
      </c>
      <c r="E103" s="45">
        <f>'Cuadro Gral'!BC103</f>
        <v>2.6551266442400578</v>
      </c>
      <c r="F103" s="45">
        <f>'Cuadro Gral'!BD103</f>
        <v>11.804786231824371</v>
      </c>
      <c r="G103" s="45">
        <f>'Cuadro Gral'!BE103</f>
        <v>13.511746300000205</v>
      </c>
      <c r="H103" s="45">
        <f>'Cuadro Gral'!BF103</f>
        <v>5.9260281612228738</v>
      </c>
      <c r="I103" s="45">
        <f>'Cuadro Gral'!BG103</f>
        <v>6.2292865416325505</v>
      </c>
      <c r="J103" s="79"/>
      <c r="K103" s="15" t="s">
        <v>1</v>
      </c>
      <c r="L103" s="45">
        <f>'Cuadro Gral'!BG103</f>
        <v>6.2292865416325505</v>
      </c>
      <c r="M103" s="45">
        <f>'Cuadro Gral'!BH103</f>
        <v>7.547130403859903</v>
      </c>
      <c r="N103" s="45">
        <f>'Cuadro Gral'!BI103</f>
        <v>20.762339279626161</v>
      </c>
      <c r="O103" s="45">
        <f>'Cuadro Gral'!BJ103</f>
        <v>9.6981701383695107</v>
      </c>
      <c r="P103" s="45">
        <f>'Cuadro Gral'!BK103</f>
        <v>23.471833011508924</v>
      </c>
      <c r="Q103" s="45">
        <f>'Cuadro Gral'!BL103</f>
        <v>15.051367710480413</v>
      </c>
      <c r="R103" s="45">
        <f>'Cuadro Gral'!BM103</f>
        <v>9.0995819768342265</v>
      </c>
      <c r="S103" s="12"/>
      <c r="T103" s="12"/>
      <c r="U103" s="12"/>
      <c r="V103" s="12"/>
      <c r="W103" s="12"/>
    </row>
    <row r="104" spans="1:23" ht="15.75" customHeight="1" x14ac:dyDescent="0.25">
      <c r="A104" s="151"/>
      <c r="B104" s="15" t="s">
        <v>2</v>
      </c>
      <c r="C104" s="45">
        <f>'Cuadro Gral'!BA104</f>
        <v>8.2325730925382423</v>
      </c>
      <c r="D104" s="45">
        <f>'Cuadro Gral'!BB104</f>
        <v>4.3425031145602588</v>
      </c>
      <c r="E104" s="45">
        <f>'Cuadro Gral'!BC104</f>
        <v>11.661178607454147</v>
      </c>
      <c r="F104" s="45">
        <f>'Cuadro Gral'!BD104</f>
        <v>7.9892340709769361</v>
      </c>
      <c r="G104" s="45">
        <f>'Cuadro Gral'!BE104</f>
        <v>6.0281043309389659</v>
      </c>
      <c r="H104" s="45">
        <f>'Cuadro Gral'!BF104</f>
        <v>5.1875092597486239</v>
      </c>
      <c r="I104" s="45">
        <f>'Cuadro Gral'!BG104</f>
        <v>5.2004796074147208</v>
      </c>
      <c r="J104" s="79"/>
      <c r="K104" s="15" t="s">
        <v>2</v>
      </c>
      <c r="L104" s="45">
        <f>'Cuadro Gral'!BG104</f>
        <v>5.2004796074147208</v>
      </c>
      <c r="M104" s="45">
        <f>'Cuadro Gral'!BH104</f>
        <v>3.5220828382421354</v>
      </c>
      <c r="N104" s="45">
        <f>'Cuadro Gral'!BI104</f>
        <v>11.899626028643585</v>
      </c>
      <c r="O104" s="45">
        <f>'Cuadro Gral'!BJ104</f>
        <v>9.6981701383695107</v>
      </c>
      <c r="P104" s="45">
        <f>'Cuadro Gral'!BK104</f>
        <v>7.9788067687138309</v>
      </c>
      <c r="Q104" s="45">
        <f>'Cuadro Gral'!BL104</f>
        <v>6.8801661782236678</v>
      </c>
      <c r="R104" s="45">
        <f>'Cuadro Gral'!BM104</f>
        <v>-2.4510854565860996</v>
      </c>
      <c r="S104" s="12"/>
      <c r="T104" s="12"/>
      <c r="U104" s="12"/>
      <c r="V104" s="12"/>
      <c r="W104" s="12"/>
    </row>
    <row r="105" spans="1:23" ht="15.75" customHeight="1" x14ac:dyDescent="0.25">
      <c r="A105" s="151"/>
      <c r="B105" s="15" t="s">
        <v>63</v>
      </c>
      <c r="C105" s="45">
        <f>'Cuadro Gral'!BA105</f>
        <v>4.388399117336772</v>
      </c>
      <c r="D105" s="45">
        <f>'Cuadro Gral'!BB105</f>
        <v>-6.04764150870386</v>
      </c>
      <c r="E105" s="45">
        <f>'Cuadro Gral'!BC105</f>
        <v>18.83945253908643</v>
      </c>
      <c r="F105" s="45">
        <f>'Cuadro Gral'!BD105</f>
        <v>8.2043987611328806</v>
      </c>
      <c r="G105" s="45">
        <f>'Cuadro Gral'!BE105</f>
        <v>6.4501180887467147</v>
      </c>
      <c r="H105" s="45">
        <f>'Cuadro Gral'!BF105</f>
        <v>6.0411874416496092</v>
      </c>
      <c r="I105" s="45">
        <f>'Cuadro Gral'!BG105</f>
        <v>4.7822042155353239</v>
      </c>
      <c r="J105" s="79"/>
      <c r="K105" s="15" t="s">
        <v>63</v>
      </c>
      <c r="L105" s="45">
        <f>'Cuadro Gral'!BG105</f>
        <v>4.7822042155353239</v>
      </c>
      <c r="M105" s="45">
        <f>'Cuadro Gral'!BH105</f>
        <v>-5.3135428527511301</v>
      </c>
      <c r="N105" s="45">
        <f>'Cuadro Gral'!BI105</f>
        <v>17.068350488655692</v>
      </c>
      <c r="O105" s="45">
        <f>'Cuadro Gral'!BJ105</f>
        <v>9.6981701383695107</v>
      </c>
      <c r="P105" s="45">
        <f>'Cuadro Gral'!BK105</f>
        <v>13.272843673789492</v>
      </c>
      <c r="Q105" s="45">
        <f>'Cuadro Gral'!BL105</f>
        <v>14.933805952982571</v>
      </c>
      <c r="R105" s="45">
        <f>'Cuadro Gral'!BM105</f>
        <v>-6.9691558418966242</v>
      </c>
      <c r="S105" s="12"/>
      <c r="T105" s="12"/>
      <c r="U105" s="12"/>
      <c r="V105" s="12"/>
      <c r="W105" s="12"/>
    </row>
    <row r="106" spans="1:23" ht="15.75" customHeight="1" x14ac:dyDescent="0.25">
      <c r="A106" s="151"/>
      <c r="B106" s="15" t="s">
        <v>3</v>
      </c>
      <c r="C106" s="45">
        <f>'Cuadro Gral'!BA106</f>
        <v>10.889665903428059</v>
      </c>
      <c r="D106" s="45">
        <f>'Cuadro Gral'!BB106</f>
        <v>3.6458255749996837</v>
      </c>
      <c r="E106" s="45">
        <f>'Cuadro Gral'!BC106</f>
        <v>17.625345465401377</v>
      </c>
      <c r="F106" s="45">
        <f>'Cuadro Gral'!BD106</f>
        <v>11.257483217606756</v>
      </c>
      <c r="G106" s="45">
        <f>'Cuadro Gral'!BE106</f>
        <v>12.438292279630314</v>
      </c>
      <c r="H106" s="45">
        <f>'Cuadro Gral'!BF106</f>
        <v>5.5668817933137049</v>
      </c>
      <c r="I106" s="45">
        <f>'Cuadro Gral'!BG106</f>
        <v>12.397384945335599</v>
      </c>
      <c r="J106" s="79"/>
      <c r="K106" s="15" t="s">
        <v>3</v>
      </c>
      <c r="L106" s="45">
        <f>'Cuadro Gral'!BG106</f>
        <v>12.397384945335599</v>
      </c>
      <c r="M106" s="45">
        <f>'Cuadro Gral'!BH106</f>
        <v>7.5426374806238705</v>
      </c>
      <c r="N106" s="45">
        <f>'Cuadro Gral'!BI106</f>
        <v>9.6029651012129449</v>
      </c>
      <c r="O106" s="45">
        <f>'Cuadro Gral'!BJ106</f>
        <v>9.6981701383695107</v>
      </c>
      <c r="P106" s="45">
        <f>'Cuadro Gral'!BK106</f>
        <v>7.3063343041462669</v>
      </c>
      <c r="Q106" s="45">
        <f>'Cuadro Gral'!BL106</f>
        <v>12.154609649392523</v>
      </c>
      <c r="R106" s="45">
        <f>'Cuadro Gral'!BM106</f>
        <v>10.137832432949413</v>
      </c>
      <c r="S106" s="12"/>
      <c r="T106" s="12"/>
      <c r="U106" s="12"/>
      <c r="V106" s="12"/>
      <c r="W106" s="12"/>
    </row>
    <row r="107" spans="1:23" ht="15.75" customHeight="1" x14ac:dyDescent="0.25">
      <c r="A107" s="151"/>
      <c r="B107" s="14" t="s">
        <v>231</v>
      </c>
      <c r="C107" s="45">
        <f>'Cuadro Gral'!BA107</f>
        <v>13.851865381744787</v>
      </c>
      <c r="D107" s="45">
        <f>'Cuadro Gral'!BB107</f>
        <v>5.6988619668404406</v>
      </c>
      <c r="E107" s="45">
        <f>'Cuadro Gral'!BC107</f>
        <v>8.6451560562430085</v>
      </c>
      <c r="F107" s="45">
        <f>'Cuadro Gral'!BD107</f>
        <v>7.6919223217030375</v>
      </c>
      <c r="G107" s="45">
        <f>'Cuadro Gral'!BE107</f>
        <v>5.610638547218505</v>
      </c>
      <c r="H107" s="45">
        <f>'Cuadro Gral'!BF107</f>
        <v>6.6063005059342927</v>
      </c>
      <c r="I107" s="45">
        <f>'Cuadro Gral'!BG107</f>
        <v>4.1741064932240057</v>
      </c>
      <c r="J107" s="79"/>
      <c r="K107" s="14" t="s">
        <v>231</v>
      </c>
      <c r="L107" s="45">
        <f>'Cuadro Gral'!BG107</f>
        <v>4.1741064932240057</v>
      </c>
      <c r="M107" s="45">
        <f>'Cuadro Gral'!BH107</f>
        <v>2.8418825605089015</v>
      </c>
      <c r="N107" s="45">
        <f>'Cuadro Gral'!BI107</f>
        <v>8.3672498683051479</v>
      </c>
      <c r="O107" s="45">
        <f>'Cuadro Gral'!BJ107</f>
        <v>9.6981701383695107</v>
      </c>
      <c r="P107" s="45">
        <f>'Cuadro Gral'!BK107</f>
        <v>8.3401125254676458</v>
      </c>
      <c r="Q107" s="45">
        <f>'Cuadro Gral'!BL107</f>
        <v>9.9005983418786201</v>
      </c>
      <c r="R107" s="45">
        <f>'Cuadro Gral'!BM107</f>
        <v>0.42254424846821514</v>
      </c>
      <c r="S107" s="12"/>
      <c r="T107" s="12"/>
      <c r="U107" s="12"/>
      <c r="V107" s="12"/>
      <c r="W107" s="12"/>
    </row>
    <row r="108" spans="1:23" ht="15.75" customHeight="1" x14ac:dyDescent="0.25">
      <c r="A108" s="151"/>
      <c r="B108" s="15" t="s">
        <v>64</v>
      </c>
      <c r="C108" s="45">
        <f>'Cuadro Gral'!BA108</f>
        <v>7.3925800338061842</v>
      </c>
      <c r="D108" s="45">
        <f>'Cuadro Gral'!BB108</f>
        <v>6.0275590713968041</v>
      </c>
      <c r="E108" s="45">
        <f>'Cuadro Gral'!BC108</f>
        <v>21.706605807285563</v>
      </c>
      <c r="F108" s="45">
        <f>'Cuadro Gral'!BD108</f>
        <v>11.49034843722978</v>
      </c>
      <c r="G108" s="45">
        <f>'Cuadro Gral'!BE108</f>
        <v>12.895023011446249</v>
      </c>
      <c r="H108" s="45">
        <f>'Cuadro Gral'!BF108</f>
        <v>10.171547022795968</v>
      </c>
      <c r="I108" s="45">
        <f>'Cuadro Gral'!BG108</f>
        <v>5.2884279156999003</v>
      </c>
      <c r="J108" s="79"/>
      <c r="K108" s="15" t="s">
        <v>64</v>
      </c>
      <c r="L108" s="45">
        <f>'Cuadro Gral'!BG108</f>
        <v>5.2884279156999003</v>
      </c>
      <c r="M108" s="45">
        <f>'Cuadro Gral'!BH108</f>
        <v>6.5757846604072689</v>
      </c>
      <c r="N108" s="45">
        <f>'Cuadro Gral'!BI108</f>
        <v>19.69691413682493</v>
      </c>
      <c r="O108" s="45">
        <f>'Cuadro Gral'!BJ108</f>
        <v>9.6981701383695338</v>
      </c>
      <c r="P108" s="45">
        <f>'Cuadro Gral'!BK108</f>
        <v>15.078983883386332</v>
      </c>
      <c r="Q108" s="45">
        <f>'Cuadro Gral'!BL108</f>
        <v>10.498573025386415</v>
      </c>
      <c r="R108" s="45">
        <f>'Cuadro Gral'!BM108</f>
        <v>-7.3260781902151573</v>
      </c>
      <c r="S108" s="12"/>
      <c r="T108" s="12"/>
      <c r="U108" s="12"/>
      <c r="V108" s="12"/>
      <c r="W108" s="12"/>
    </row>
    <row r="109" spans="1:23" ht="15.75" customHeight="1" x14ac:dyDescent="0.25">
      <c r="A109" s="151"/>
      <c r="B109" s="223" t="s">
        <v>4</v>
      </c>
      <c r="C109" s="45">
        <f>'Cuadro Gral'!BA109</f>
        <v>6.0826546907726708</v>
      </c>
      <c r="D109" s="45">
        <f>'Cuadro Gral'!BB109</f>
        <v>2.2383159717277001</v>
      </c>
      <c r="E109" s="45">
        <f>'Cuadro Gral'!BC109</f>
        <v>9.9724409346385823</v>
      </c>
      <c r="F109" s="45">
        <f>'Cuadro Gral'!BD109</f>
        <v>7.3108326976664362</v>
      </c>
      <c r="G109" s="45">
        <f>'Cuadro Gral'!BE109</f>
        <v>4.6975202437204766</v>
      </c>
      <c r="H109" s="45">
        <f>'Cuadro Gral'!BF109</f>
        <v>5.3865337814093195</v>
      </c>
      <c r="I109" s="45">
        <f>'Cuadro Gral'!BG109</f>
        <v>3.3817889659953471</v>
      </c>
      <c r="J109" s="79"/>
      <c r="K109" s="223" t="s">
        <v>4</v>
      </c>
      <c r="L109" s="45">
        <f>'Cuadro Gral'!BG109</f>
        <v>3.3817889659953471</v>
      </c>
      <c r="M109" s="45">
        <f>'Cuadro Gral'!BH109</f>
        <v>1.7372527634505586</v>
      </c>
      <c r="N109" s="45">
        <f>'Cuadro Gral'!BI109</f>
        <v>11.019654940370827</v>
      </c>
      <c r="O109" s="45">
        <f>'Cuadro Gral'!BJ109</f>
        <v>9.6981701383695107</v>
      </c>
      <c r="P109" s="45">
        <f>'Cuadro Gral'!BK109</f>
        <v>8.9591161467686078</v>
      </c>
      <c r="Q109" s="45">
        <f>'Cuadro Gral'!BL109</f>
        <v>11.109371779348788</v>
      </c>
      <c r="R109" s="45">
        <f>'Cuadro Gral'!BM109</f>
        <v>-0.63506163308338914</v>
      </c>
      <c r="S109" s="12"/>
      <c r="T109" s="12"/>
      <c r="U109" s="12"/>
      <c r="V109" s="12"/>
      <c r="W109" s="12"/>
    </row>
    <row r="110" spans="1:23" ht="15.75" customHeight="1" x14ac:dyDescent="0.25">
      <c r="A110" s="151"/>
      <c r="B110" s="39" t="s">
        <v>5</v>
      </c>
      <c r="C110" s="45">
        <f>'Cuadro Gral'!BA110</f>
        <v>31.409066546596232</v>
      </c>
      <c r="D110" s="45">
        <f>'Cuadro Gral'!BB110</f>
        <v>11.480251388114704</v>
      </c>
      <c r="E110" s="45">
        <f>'Cuadro Gral'!BC110</f>
        <v>4.5089767191611507</v>
      </c>
      <c r="F110" s="45">
        <f>'Cuadro Gral'!BD110</f>
        <v>7.606688856820587</v>
      </c>
      <c r="G110" s="45">
        <f>'Cuadro Gral'!BE110</f>
        <v>5.2777983990476951</v>
      </c>
      <c r="H110" s="45">
        <f>'Cuadro Gral'!BF110</f>
        <v>7.8705744666625943</v>
      </c>
      <c r="I110" s="45">
        <f>'Cuadro Gral'!BG110</f>
        <v>5.2003828580847733</v>
      </c>
      <c r="J110" s="79"/>
      <c r="K110" s="39" t="s">
        <v>5</v>
      </c>
      <c r="L110" s="45">
        <f>'Cuadro Gral'!BG110</f>
        <v>5.2003828580847733</v>
      </c>
      <c r="M110" s="45">
        <f>'Cuadro Gral'!BH110</f>
        <v>3.7983263447697313</v>
      </c>
      <c r="N110" s="45">
        <f>'Cuadro Gral'!BI110</f>
        <v>1.9587771086396533</v>
      </c>
      <c r="O110" s="45">
        <f>'Cuadro Gral'!BJ110</f>
        <v>9.6981701383695338</v>
      </c>
      <c r="P110" s="45">
        <f>'Cuadro Gral'!BK110</f>
        <v>5.6596853832515226</v>
      </c>
      <c r="Q110" s="45">
        <f>'Cuadro Gral'!BL110</f>
        <v>7.6733552285613627</v>
      </c>
      <c r="R110" s="45">
        <f>'Cuadro Gral'!BM110</f>
        <v>4.4145792323206701</v>
      </c>
      <c r="S110" s="12"/>
      <c r="T110" s="12"/>
      <c r="U110" s="12"/>
      <c r="V110" s="12"/>
      <c r="W110" s="12"/>
    </row>
    <row r="111" spans="1:23" ht="15.75" customHeight="1" x14ac:dyDescent="0.25">
      <c r="A111" s="151"/>
      <c r="B111" s="31"/>
      <c r="C111" s="115"/>
      <c r="D111" s="115"/>
      <c r="E111" s="115"/>
      <c r="F111" s="115"/>
      <c r="G111" s="115"/>
      <c r="H111" s="115"/>
      <c r="I111" s="115"/>
      <c r="J111" s="116"/>
      <c r="K111" s="31"/>
      <c r="L111" s="115"/>
      <c r="M111" s="115"/>
      <c r="N111" s="115"/>
      <c r="O111" s="115"/>
      <c r="P111" s="115"/>
      <c r="Q111" s="115"/>
      <c r="R111" s="115"/>
      <c r="S111" s="12"/>
      <c r="T111" s="12"/>
      <c r="U111" s="12"/>
      <c r="V111" s="12"/>
      <c r="W111" s="12"/>
    </row>
    <row r="112" spans="1:23" ht="15.75" customHeight="1" x14ac:dyDescent="0.25">
      <c r="A112" s="151"/>
      <c r="B112" s="36" t="s">
        <v>67</v>
      </c>
      <c r="C112" s="216">
        <f>'Cuadro Gral'!BA112</f>
        <v>1</v>
      </c>
      <c r="D112" s="216">
        <f>'Cuadro Gral'!BB112</f>
        <v>1</v>
      </c>
      <c r="E112" s="216">
        <f>'Cuadro Gral'!BC112</f>
        <v>1</v>
      </c>
      <c r="F112" s="216">
        <f>'Cuadro Gral'!BD112</f>
        <v>1</v>
      </c>
      <c r="G112" s="216">
        <f>'Cuadro Gral'!BE112</f>
        <v>1</v>
      </c>
      <c r="H112" s="216">
        <f>'Cuadro Gral'!BF112</f>
        <v>1</v>
      </c>
      <c r="I112" s="216">
        <f>'Cuadro Gral'!BG112</f>
        <v>1</v>
      </c>
      <c r="J112" s="309"/>
      <c r="K112" s="36" t="s">
        <v>67</v>
      </c>
      <c r="L112" s="216">
        <f>'Cuadro Gral'!BG112</f>
        <v>1</v>
      </c>
      <c r="M112" s="216">
        <f>'Cuadro Gral'!BH112</f>
        <v>1</v>
      </c>
      <c r="N112" s="216">
        <f>'Cuadro Gral'!BI112</f>
        <v>1</v>
      </c>
      <c r="O112" s="216">
        <f>'Cuadro Gral'!BJ112</f>
        <v>1</v>
      </c>
      <c r="P112" s="216">
        <f>'Cuadro Gral'!BK112</f>
        <v>1</v>
      </c>
      <c r="Q112" s="216">
        <f>'Cuadro Gral'!BL112</f>
        <v>1</v>
      </c>
      <c r="R112" s="216">
        <f>'Cuadro Gral'!BM112</f>
        <v>1</v>
      </c>
      <c r="S112" s="12"/>
      <c r="T112" s="12"/>
      <c r="U112" s="12"/>
      <c r="V112" s="12"/>
      <c r="W112" s="12"/>
    </row>
    <row r="113" spans="1:23" ht="15.75" customHeight="1" x14ac:dyDescent="0.25">
      <c r="A113" s="151"/>
      <c r="B113" s="14" t="s">
        <v>61</v>
      </c>
      <c r="C113" s="216">
        <f>'Cuadro Gral'!BA113</f>
        <v>0.11643627781523938</v>
      </c>
      <c r="D113" s="216">
        <f>'Cuadro Gral'!BB113</f>
        <v>0.11673776766905811</v>
      </c>
      <c r="E113" s="216">
        <f>'Cuadro Gral'!BC113</f>
        <v>0.10403805741510405</v>
      </c>
      <c r="F113" s="216">
        <f>'Cuadro Gral'!BD113</f>
        <v>0.10229586250105357</v>
      </c>
      <c r="G113" s="216">
        <f>'Cuadro Gral'!BE113</f>
        <v>0.1005536675870031</v>
      </c>
      <c r="H113" s="216">
        <f>'Cuadro Gral'!BF113</f>
        <v>9.7152070765983728E-2</v>
      </c>
      <c r="I113" s="216">
        <f>'Cuadro Gral'!BG113</f>
        <v>9.4124800290308772E-2</v>
      </c>
      <c r="J113" s="309"/>
      <c r="K113" s="14" t="s">
        <v>61</v>
      </c>
      <c r="L113" s="216">
        <f>'Cuadro Gral'!BG113</f>
        <v>9.4124800290308772E-2</v>
      </c>
      <c r="M113" s="216">
        <f>'Cuadro Gral'!BH113</f>
        <v>9.7858733495437195E-2</v>
      </c>
      <c r="N113" s="216">
        <f>'Cuadro Gral'!BI113</f>
        <v>8.5850692801296202E-2</v>
      </c>
      <c r="O113" s="216">
        <f>'Cuadro Gral'!BJ113</f>
        <v>8.5850692801296202E-2</v>
      </c>
      <c r="P113" s="216">
        <f>'Cuadro Gral'!BK113</f>
        <v>8.4837938220707398E-2</v>
      </c>
      <c r="Q113" s="216">
        <f>'Cuadro Gral'!BL113</f>
        <v>8.2556870261559612E-2</v>
      </c>
      <c r="R113" s="216">
        <f>'Cuadro Gral'!BM113</f>
        <v>8.119470134727895E-2</v>
      </c>
      <c r="S113" s="12"/>
      <c r="T113" s="12"/>
      <c r="U113" s="12"/>
      <c r="V113" s="12"/>
      <c r="W113" s="12"/>
    </row>
    <row r="114" spans="1:23" ht="15.75" customHeight="1" x14ac:dyDescent="0.25">
      <c r="A114" s="151"/>
      <c r="B114" s="14" t="s">
        <v>230</v>
      </c>
      <c r="C114" s="216">
        <f>'Cuadro Gral'!BA114</f>
        <v>0.34441672285906944</v>
      </c>
      <c r="D114" s="216">
        <f>'Cuadro Gral'!BB114</f>
        <v>0.3340537802569663</v>
      </c>
      <c r="E114" s="216">
        <f>'Cuadro Gral'!BC114</f>
        <v>0.34464072353128983</v>
      </c>
      <c r="F114" s="216">
        <f>'Cuadro Gral'!BD114</f>
        <v>0.34724775457536738</v>
      </c>
      <c r="G114" s="216">
        <f>'Cuadro Gral'!BE114</f>
        <v>0.34985478561944489</v>
      </c>
      <c r="H114" s="216">
        <f>'Cuadro Gral'!BF114</f>
        <v>0.3487772222285952</v>
      </c>
      <c r="I114" s="216">
        <f>'Cuadro Gral'!BG114</f>
        <v>0.35309571621985397</v>
      </c>
      <c r="J114" s="309"/>
      <c r="K114" s="14" t="s">
        <v>230</v>
      </c>
      <c r="L114" s="216">
        <f>'Cuadro Gral'!BG114</f>
        <v>0.35309571621985397</v>
      </c>
      <c r="M114" s="216">
        <f>'Cuadro Gral'!BH114</f>
        <v>0.35229572068073955</v>
      </c>
      <c r="N114" s="216">
        <f>'Cuadro Gral'!BI114</f>
        <v>0.36727961371472045</v>
      </c>
      <c r="O114" s="216">
        <f>'Cuadro Gral'!BJ114</f>
        <v>0.36727961371472045</v>
      </c>
      <c r="P114" s="216">
        <f>'Cuadro Gral'!BK114</f>
        <v>0.37276381717273099</v>
      </c>
      <c r="Q114" s="216">
        <f>'Cuadro Gral'!BL114</f>
        <v>0.37300244640118813</v>
      </c>
      <c r="R114" s="216">
        <f>'Cuadro Gral'!BM114</f>
        <v>0.37202264854152967</v>
      </c>
      <c r="S114" s="12"/>
      <c r="T114" s="12"/>
      <c r="U114" s="12"/>
      <c r="V114" s="12"/>
      <c r="W114" s="12"/>
    </row>
    <row r="115" spans="1:23" ht="15.75" customHeight="1" x14ac:dyDescent="0.25">
      <c r="A115" s="151"/>
      <c r="B115" s="15" t="s">
        <v>1</v>
      </c>
      <c r="C115" s="216">
        <f>'Cuadro Gral'!BA115</f>
        <v>5.237356709372893E-2</v>
      </c>
      <c r="D115" s="216">
        <f>'Cuadro Gral'!BB115</f>
        <v>4.5085063254342375E-2</v>
      </c>
      <c r="E115" s="216">
        <f>'Cuadro Gral'!BC115</f>
        <v>4.2763225366351507E-2</v>
      </c>
      <c r="F115" s="216">
        <f>'Cuadro Gral'!BD115</f>
        <v>4.4326753484864263E-2</v>
      </c>
      <c r="G115" s="216">
        <f>'Cuadro Gral'!BE115</f>
        <v>4.589028160337702E-2</v>
      </c>
      <c r="H115" s="216">
        <f>'Cuadro Gral'!BF115</f>
        <v>4.5969066464276433E-2</v>
      </c>
      <c r="I115" s="216">
        <f>'Cuadro Gral'!BG115</f>
        <v>4.6766717706328093E-2</v>
      </c>
      <c r="J115" s="309"/>
      <c r="K115" s="15" t="s">
        <v>1</v>
      </c>
      <c r="L115" s="216">
        <f>'Cuadro Gral'!BG115</f>
        <v>4.6766717706328093E-2</v>
      </c>
      <c r="M115" s="216">
        <f>'Cuadro Gral'!BH115</f>
        <v>4.8646824334999124E-2</v>
      </c>
      <c r="N115" s="216">
        <f>'Cuadro Gral'!BI115</f>
        <v>5.3917668574011125E-2</v>
      </c>
      <c r="O115" s="216">
        <f>'Cuadro Gral'!BJ115</f>
        <v>5.3917668574011125E-2</v>
      </c>
      <c r="P115" s="216">
        <f>'Cuadro Gral'!BK115</f>
        <v>6.0945849817886866E-2</v>
      </c>
      <c r="Q115" s="216">
        <f>'Cuadro Gral'!BL115</f>
        <v>6.4042482927766306E-2</v>
      </c>
      <c r="R115" s="216">
        <f>'Cuadro Gral'!BM115</f>
        <v>6.987538006999168E-2</v>
      </c>
      <c r="S115" s="12"/>
      <c r="T115" s="12"/>
      <c r="U115" s="12"/>
      <c r="V115" s="12"/>
      <c r="W115" s="12"/>
    </row>
    <row r="116" spans="1:23" ht="15.75" customHeight="1" x14ac:dyDescent="0.25">
      <c r="A116" s="151"/>
      <c r="B116" s="15" t="s">
        <v>2</v>
      </c>
      <c r="C116" s="216">
        <f>'Cuadro Gral'!BA116</f>
        <v>0.22818610923803101</v>
      </c>
      <c r="D116" s="216">
        <f>'Cuadro Gral'!BB116</f>
        <v>0.22946167669961198</v>
      </c>
      <c r="E116" s="216">
        <f>'Cuadro Gral'!BC116</f>
        <v>0.23673883046758243</v>
      </c>
      <c r="F116" s="216">
        <f>'Cuadro Gral'!BD116</f>
        <v>0.237020021765594</v>
      </c>
      <c r="G116" s="216">
        <f>'Cuadro Gral'!BE116</f>
        <v>0.2373012130636056</v>
      </c>
      <c r="H116" s="216">
        <f>'Cuadro Gral'!BF116</f>
        <v>0.2360513036204529</v>
      </c>
      <c r="I116" s="216">
        <f>'Cuadro Gral'!BG116</f>
        <v>0.23782147282483651</v>
      </c>
      <c r="J116" s="309"/>
      <c r="K116" s="15" t="s">
        <v>2</v>
      </c>
      <c r="L116" s="216">
        <f>'Cuadro Gral'!BG116</f>
        <v>0.23782147282483651</v>
      </c>
      <c r="M116" s="216">
        <f>'Cuadro Gral'!BH116</f>
        <v>0.23812382126844731</v>
      </c>
      <c r="N116" s="216">
        <f>'Cuadro Gral'!BI116</f>
        <v>0.24455501392931284</v>
      </c>
      <c r="O116" s="216">
        <f>'Cuadro Gral'!BJ116</f>
        <v>0.24455501392931284</v>
      </c>
      <c r="P116" s="216">
        <f>'Cuadro Gral'!BK116</f>
        <v>0.24174652053063256</v>
      </c>
      <c r="Q116" s="216">
        <f>'Cuadro Gral'!BL116</f>
        <v>0.23598782116891426</v>
      </c>
      <c r="R116" s="216">
        <f>'Cuadro Gral'!BM116</f>
        <v>0.23022101651512267</v>
      </c>
      <c r="S116" s="12"/>
      <c r="T116" s="12"/>
      <c r="U116" s="12"/>
      <c r="V116" s="12"/>
      <c r="W116" s="12"/>
    </row>
    <row r="117" spans="1:23" ht="15.75" customHeight="1" x14ac:dyDescent="0.25">
      <c r="A117" s="151"/>
      <c r="B117" s="15" t="s">
        <v>63</v>
      </c>
      <c r="C117" s="216">
        <f>'Cuadro Gral'!BA117</f>
        <v>4.5795684423465946E-2</v>
      </c>
      <c r="D117" s="216">
        <f>'Cuadro Gral'!BB117</f>
        <v>4.1465981450065283E-2</v>
      </c>
      <c r="E117" s="216">
        <f>'Cuadro Gral'!BC117</f>
        <v>4.5531265260987858E-2</v>
      </c>
      <c r="F117" s="216">
        <f>'Cuadro Gral'!BD117</f>
        <v>4.567617310815867E-2</v>
      </c>
      <c r="G117" s="216">
        <f>'Cuadro Gral'!BE117</f>
        <v>4.5821080955329482E-2</v>
      </c>
      <c r="H117" s="216">
        <f>'Cuadro Gral'!BF117</f>
        <v>4.5949647701380977E-2</v>
      </c>
      <c r="I117" s="216">
        <f>'Cuadro Gral'!BG117</f>
        <v>4.6110162999642948E-2</v>
      </c>
      <c r="J117" s="309"/>
      <c r="K117" s="15" t="s">
        <v>63</v>
      </c>
      <c r="L117" s="216">
        <f>'Cuadro Gral'!BG117</f>
        <v>4.6110162999642948E-2</v>
      </c>
      <c r="M117" s="216">
        <f>'Cuadro Gral'!BH117</f>
        <v>4.2228271198240394E-2</v>
      </c>
      <c r="N117" s="216">
        <f>'Cuadro Gral'!BI117</f>
        <v>4.5371996933737557E-2</v>
      </c>
      <c r="O117" s="216">
        <f>'Cuadro Gral'!BJ117</f>
        <v>4.5371996933737557E-2</v>
      </c>
      <c r="P117" s="216">
        <f>'Cuadro Gral'!BK117</f>
        <v>4.7049914037098128E-2</v>
      </c>
      <c r="Q117" s="216">
        <f>'Cuadro Gral'!BL117</f>
        <v>4.938998118964643E-2</v>
      </c>
      <c r="R117" s="216">
        <f>'Cuadro Gral'!BM117</f>
        <v>4.5951401094761063E-2</v>
      </c>
      <c r="S117" s="12"/>
      <c r="T117" s="12"/>
      <c r="U117" s="12"/>
      <c r="V117" s="12"/>
      <c r="W117" s="12"/>
    </row>
    <row r="118" spans="1:23" ht="15.75" customHeight="1" x14ac:dyDescent="0.25">
      <c r="A118" s="151"/>
      <c r="B118" s="15" t="s">
        <v>3</v>
      </c>
      <c r="C118" s="216">
        <f>'Cuadro Gral'!BA118</f>
        <v>1.806136210384356E-2</v>
      </c>
      <c r="D118" s="216">
        <f>'Cuadro Gral'!BB118</f>
        <v>1.8041058852946677E-2</v>
      </c>
      <c r="E118" s="216">
        <f>'Cuadro Gral'!BC118</f>
        <v>1.9607402436368077E-2</v>
      </c>
      <c r="F118" s="216">
        <f>'Cuadro Gral'!BD118</f>
        <v>2.0224806216750414E-2</v>
      </c>
      <c r="G118" s="216">
        <f>'Cuadro Gral'!BE118</f>
        <v>2.0842209997132752E-2</v>
      </c>
      <c r="H118" s="216">
        <f>'Cuadro Gral'!BF118</f>
        <v>2.0807204442484822E-2</v>
      </c>
      <c r="I118" s="216">
        <f>'Cuadro Gral'!BG118</f>
        <v>2.2397362689046463E-2</v>
      </c>
      <c r="J118" s="309"/>
      <c r="K118" s="15" t="s">
        <v>3</v>
      </c>
      <c r="L118" s="216">
        <f>'Cuadro Gral'!BG118</f>
        <v>2.2397362689046463E-2</v>
      </c>
      <c r="M118" s="216">
        <f>'Cuadro Gral'!BH118</f>
        <v>2.329680387905271E-2</v>
      </c>
      <c r="N118" s="216">
        <f>'Cuadro Gral'!BI118</f>
        <v>2.3434934277658904E-2</v>
      </c>
      <c r="O118" s="216">
        <f>'Cuadro Gral'!BJ118</f>
        <v>2.3434934277658904E-2</v>
      </c>
      <c r="P118" s="216">
        <f>'Cuadro Gral'!BK118</f>
        <v>2.3021532787113434E-2</v>
      </c>
      <c r="Q118" s="216">
        <f>'Cuadro Gral'!BL118</f>
        <v>2.3582161114861101E-2</v>
      </c>
      <c r="R118" s="216">
        <f>'Cuadro Gral'!BM118</f>
        <v>2.5974850861654308E-2</v>
      </c>
      <c r="S118" s="12"/>
      <c r="T118" s="12"/>
      <c r="U118" s="12"/>
      <c r="V118" s="12"/>
      <c r="W118" s="12"/>
    </row>
    <row r="119" spans="1:23" ht="15.75" customHeight="1" x14ac:dyDescent="0.25">
      <c r="A119" s="151"/>
      <c r="B119" s="14" t="s">
        <v>231</v>
      </c>
      <c r="C119" s="216">
        <f>'Cuadro Gral'!BA119</f>
        <v>0.53914699932569121</v>
      </c>
      <c r="D119" s="216">
        <f>'Cuadro Gral'!BB119</f>
        <v>0.54920845207397562</v>
      </c>
      <c r="E119" s="216">
        <f>'Cuadro Gral'!BC119</f>
        <v>0.55132121905360632</v>
      </c>
      <c r="F119" s="216">
        <f>'Cuadro Gral'!BD119</f>
        <v>0.55045638292357912</v>
      </c>
      <c r="G119" s="216">
        <f>'Cuadro Gral'!BE119</f>
        <v>0.54959154679355193</v>
      </c>
      <c r="H119" s="216">
        <f>'Cuadro Gral'!BF119</f>
        <v>0.55407070700542127</v>
      </c>
      <c r="I119" s="216">
        <f>'Cuadro Gral'!BG119</f>
        <v>0.5527794834898373</v>
      </c>
      <c r="J119" s="309"/>
      <c r="K119" s="14" t="s">
        <v>231</v>
      </c>
      <c r="L119" s="216">
        <f>'Cuadro Gral'!BG119</f>
        <v>0.5527794834898373</v>
      </c>
      <c r="M119" s="216">
        <f>'Cuadro Gral'!BH119</f>
        <v>0.54984554582382317</v>
      </c>
      <c r="N119" s="216">
        <f>'Cuadro Gral'!BI119</f>
        <v>0.5468696934839834</v>
      </c>
      <c r="O119" s="216">
        <f>'Cuadro Gral'!BJ119</f>
        <v>0.5468696934839834</v>
      </c>
      <c r="P119" s="216">
        <f>'Cuadro Gral'!BK119</f>
        <v>0.54239824460656161</v>
      </c>
      <c r="Q119" s="216">
        <f>'Cuadro Gral'!BL119</f>
        <v>0.54444068333725215</v>
      </c>
      <c r="R119" s="216">
        <f>'Cuadro Gral'!BM119</f>
        <v>0.54678265067940979</v>
      </c>
      <c r="S119" s="12"/>
      <c r="T119" s="12"/>
      <c r="U119" s="12"/>
      <c r="V119" s="12"/>
      <c r="W119" s="12"/>
    </row>
    <row r="120" spans="1:23" ht="15.75" customHeight="1" x14ac:dyDescent="0.25">
      <c r="A120" s="151"/>
      <c r="B120" s="15" t="s">
        <v>64</v>
      </c>
      <c r="C120" s="216">
        <f>'Cuadro Gral'!BA120</f>
        <v>3.1675657451112608E-2</v>
      </c>
      <c r="D120" s="216">
        <f>'Cuadro Gral'!BB120</f>
        <v>3.2367123839665446E-2</v>
      </c>
      <c r="E120" s="216">
        <f>'Cuadro Gral'!BC120</f>
        <v>3.6397821247153385E-2</v>
      </c>
      <c r="F120" s="216">
        <f>'Cuadro Gral'!BD120</f>
        <v>3.7622507335734898E-2</v>
      </c>
      <c r="G120" s="216">
        <f>'Cuadro Gral'!BE120</f>
        <v>3.8847193424316417E-2</v>
      </c>
      <c r="H120" s="216">
        <f>'Cuadro Gral'!BF120</f>
        <v>4.0473556564861408E-2</v>
      </c>
      <c r="I120" s="216">
        <f>'Cuadro Gral'!BG120</f>
        <v>4.0811161182567092E-2</v>
      </c>
      <c r="J120" s="309"/>
      <c r="K120" s="15" t="s">
        <v>64</v>
      </c>
      <c r="L120" s="216">
        <f>'Cuadro Gral'!BG120</f>
        <v>4.0811161182567092E-2</v>
      </c>
      <c r="M120" s="216">
        <f>'Cuadro Gral'!BH120</f>
        <v>4.206842648666205E-2</v>
      </c>
      <c r="N120" s="216">
        <f>'Cuadro Gral'!BI120</f>
        <v>4.6215144492009544E-2</v>
      </c>
      <c r="O120" s="216">
        <f>'Cuadro Gral'!BJ120</f>
        <v>4.6215144492009544E-2</v>
      </c>
      <c r="P120" s="216">
        <f>'Cuadro Gral'!BK120</f>
        <v>4.8688396358832327E-2</v>
      </c>
      <c r="Q120" s="216">
        <f>'Cuadro Gral'!BL120</f>
        <v>4.9137649512477101E-2</v>
      </c>
      <c r="R120" s="216">
        <f>'Cuadro Gral'!BM120</f>
        <v>4.5541240448866628E-2</v>
      </c>
      <c r="S120" s="12"/>
      <c r="T120" s="12"/>
      <c r="U120" s="12"/>
      <c r="V120" s="12"/>
      <c r="W120" s="12"/>
    </row>
    <row r="121" spans="1:23" ht="15.75" customHeight="1" x14ac:dyDescent="0.25">
      <c r="A121" s="151"/>
      <c r="B121" s="223" t="s">
        <v>4</v>
      </c>
      <c r="C121" s="216">
        <f>'Cuadro Gral'!BA121</f>
        <v>0.31858057990559674</v>
      </c>
      <c r="D121" s="216">
        <f>'Cuadro Gral'!BB121</f>
        <v>0.31390099635259905</v>
      </c>
      <c r="E121" s="216">
        <f>'Cuadro Gral'!BC121</f>
        <v>0.31895813728931971</v>
      </c>
      <c r="F121" s="216">
        <f>'Cuadro Gral'!BD121</f>
        <v>0.31733087281502498</v>
      </c>
      <c r="G121" s="216">
        <f>'Cuadro Gral'!BE121</f>
        <v>0.31570360834073025</v>
      </c>
      <c r="H121" s="216">
        <f>'Cuadro Gral'!BF121</f>
        <v>0.31463493315904401</v>
      </c>
      <c r="I121" s="216">
        <f>'Cuadro Gral'!BG121</f>
        <v>0.31151425444848407</v>
      </c>
      <c r="J121" s="309"/>
      <c r="K121" s="223" t="s">
        <v>4</v>
      </c>
      <c r="L121" s="216">
        <f>'Cuadro Gral'!BG121</f>
        <v>0.31151425444848407</v>
      </c>
      <c r="M121" s="216">
        <f>'Cuadro Gral'!BH121</f>
        <v>0.3065326274600213</v>
      </c>
      <c r="N121" s="216">
        <f>'Cuadro Gral'!BI121</f>
        <v>0.31233573374768242</v>
      </c>
      <c r="O121" s="216">
        <f>'Cuadro Gral'!BJ121</f>
        <v>0.31233573374768242</v>
      </c>
      <c r="P121" s="216">
        <f>'Cuadro Gral'!BK121</f>
        <v>0.3115518843581136</v>
      </c>
      <c r="Q121" s="216">
        <f>'Cuadro Gral'!BL121</f>
        <v>0.31616465162467855</v>
      </c>
      <c r="R121" s="216">
        <f>'Cuadro Gral'!BM121</f>
        <v>0.31418063670320573</v>
      </c>
      <c r="S121" s="12"/>
      <c r="T121" s="12"/>
      <c r="U121" s="12"/>
      <c r="V121" s="12"/>
      <c r="W121" s="12"/>
    </row>
    <row r="122" spans="1:23" ht="15.75" customHeight="1" x14ac:dyDescent="0.25">
      <c r="A122" s="151"/>
      <c r="B122" s="224" t="s">
        <v>5</v>
      </c>
      <c r="C122" s="318">
        <f>'Cuadro Gral'!BA122</f>
        <v>0.1888907619689818</v>
      </c>
      <c r="D122" s="318">
        <f>'Cuadro Gral'!BB122</f>
        <v>0.20294033188171115</v>
      </c>
      <c r="E122" s="318">
        <f>'Cuadro Gral'!BC122</f>
        <v>0.19596526051713314</v>
      </c>
      <c r="F122" s="318">
        <f>'Cuadro Gral'!BD122</f>
        <v>0.19550300277281923</v>
      </c>
      <c r="G122" s="318">
        <f>'Cuadro Gral'!BE122</f>
        <v>0.19504074502850532</v>
      </c>
      <c r="H122" s="318">
        <f>'Cuadro Gral'!BF122</f>
        <v>0.19896221728151584</v>
      </c>
      <c r="I122" s="318">
        <f>'Cuadro Gral'!BG122</f>
        <v>0.20045406785878611</v>
      </c>
      <c r="J122" s="309"/>
      <c r="K122" s="224" t="s">
        <v>5</v>
      </c>
      <c r="L122" s="318">
        <f>'Cuadro Gral'!BG122</f>
        <v>0.20045406785878611</v>
      </c>
      <c r="M122" s="318">
        <f>'Cuadro Gral'!BH122</f>
        <v>0.20124449187713978</v>
      </c>
      <c r="N122" s="318">
        <f>'Cuadro Gral'!BI122</f>
        <v>0.18831881524429139</v>
      </c>
      <c r="O122" s="318">
        <f>'Cuadro Gral'!BJ122</f>
        <v>0.18831881524429139</v>
      </c>
      <c r="P122" s="318">
        <f>'Cuadro Gral'!BK122</f>
        <v>0.18215796388961569</v>
      </c>
      <c r="Q122" s="318">
        <f>'Cuadro Gral'!BL122</f>
        <v>0.17913838220009651</v>
      </c>
      <c r="R122" s="318">
        <f>'Cuadro Gral'!BM122</f>
        <v>0.18706077352733744</v>
      </c>
      <c r="S122" s="12"/>
      <c r="T122" s="12"/>
      <c r="U122" s="12"/>
      <c r="V122" s="12"/>
      <c r="W122" s="12"/>
    </row>
    <row r="123" spans="1:23" ht="15.75" customHeight="1" x14ac:dyDescent="0.25">
      <c r="A123" s="151"/>
      <c r="B123" s="12"/>
      <c r="C123" s="12"/>
      <c r="D123" s="12"/>
      <c r="E123" s="12"/>
      <c r="F123" s="12"/>
      <c r="G123" s="12"/>
      <c r="H123" s="12"/>
      <c r="I123" s="12"/>
      <c r="J123" s="6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 ht="15.75" customHeight="1" x14ac:dyDescent="0.25">
      <c r="A124" s="151"/>
      <c r="B124" s="8" t="s">
        <v>274</v>
      </c>
      <c r="C124" s="43"/>
      <c r="D124" s="43"/>
      <c r="E124" s="43"/>
      <c r="F124" s="43"/>
      <c r="G124" s="43"/>
      <c r="H124" s="43"/>
      <c r="I124" s="43"/>
      <c r="J124" s="121"/>
      <c r="K124" s="8" t="s">
        <v>274</v>
      </c>
      <c r="L124" s="8"/>
      <c r="M124" s="43"/>
      <c r="N124" s="43"/>
      <c r="O124" s="8"/>
      <c r="P124" s="8"/>
      <c r="Q124" s="8"/>
      <c r="R124" s="8"/>
      <c r="S124" s="12"/>
      <c r="T124" s="12"/>
      <c r="U124" s="12"/>
      <c r="V124" s="12"/>
      <c r="W124" s="12"/>
    </row>
    <row r="125" spans="1:23" ht="15.75" customHeight="1" x14ac:dyDescent="0.25">
      <c r="A125" s="151"/>
      <c r="B125" s="9"/>
      <c r="C125" s="10">
        <v>1970</v>
      </c>
      <c r="D125" s="10">
        <v>1971</v>
      </c>
      <c r="E125" s="10">
        <v>1972</v>
      </c>
      <c r="F125" s="10">
        <v>1973</v>
      </c>
      <c r="G125" s="10">
        <v>1974</v>
      </c>
      <c r="H125" s="10">
        <v>1975</v>
      </c>
      <c r="I125" s="10">
        <v>1976</v>
      </c>
      <c r="J125" s="156"/>
      <c r="K125" s="9"/>
      <c r="L125" s="10">
        <v>1976</v>
      </c>
      <c r="M125" s="10">
        <v>1977</v>
      </c>
      <c r="N125" s="10">
        <v>1978</v>
      </c>
      <c r="O125" s="10">
        <v>1979</v>
      </c>
      <c r="P125" s="10">
        <v>1980</v>
      </c>
      <c r="Q125" s="10">
        <v>1981</v>
      </c>
      <c r="R125" s="10">
        <v>1982</v>
      </c>
      <c r="S125" s="12"/>
      <c r="T125" s="12"/>
      <c r="U125" s="12"/>
      <c r="V125" s="12"/>
      <c r="W125" s="12"/>
    </row>
    <row r="126" spans="1:23" ht="15.75" customHeight="1" x14ac:dyDescent="0.25">
      <c r="A126" s="151"/>
      <c r="B126" s="36" t="s">
        <v>108</v>
      </c>
      <c r="C126" s="45">
        <f>'Cuadro Gral'!BA126</f>
        <v>275.89999999999998</v>
      </c>
      <c r="D126" s="45">
        <f>'Cuadro Gral'!BB126</f>
        <v>286.89999999999998</v>
      </c>
      <c r="E126" s="45">
        <f>'Cuadro Gral'!BC126</f>
        <v>285.3</v>
      </c>
      <c r="F126" s="22" t="str">
        <f>'Cuadro Gral'!BD126</f>
        <v>-</v>
      </c>
      <c r="G126" s="22" t="str">
        <f>'Cuadro Gral'!BE126</f>
        <v>-</v>
      </c>
      <c r="H126" s="22" t="str">
        <f>'Cuadro Gral'!BF126</f>
        <v>-</v>
      </c>
      <c r="I126" s="22" t="str">
        <f>'Cuadro Gral'!BG126</f>
        <v>-</v>
      </c>
      <c r="J126" s="54"/>
      <c r="K126" s="36" t="s">
        <v>108</v>
      </c>
      <c r="L126" s="22" t="str">
        <f>'Cuadro Gral'!BG126</f>
        <v>-</v>
      </c>
      <c r="M126" s="22" t="str">
        <f>'Cuadro Gral'!BH126</f>
        <v>-</v>
      </c>
      <c r="N126" s="22" t="str">
        <f>'Cuadro Gral'!BI126</f>
        <v>-</v>
      </c>
      <c r="O126" s="22" t="str">
        <f>'Cuadro Gral'!BJ126</f>
        <v>-</v>
      </c>
      <c r="P126" s="22" t="str">
        <f>'Cuadro Gral'!BK126</f>
        <v>-</v>
      </c>
      <c r="Q126" s="22" t="str">
        <f>'Cuadro Gral'!BL126</f>
        <v>-</v>
      </c>
      <c r="R126" s="22" t="str">
        <f>'Cuadro Gral'!BM126</f>
        <v>-</v>
      </c>
      <c r="S126" s="12"/>
      <c r="T126" s="12"/>
      <c r="U126" s="12"/>
      <c r="V126" s="12"/>
      <c r="W126" s="12"/>
    </row>
    <row r="127" spans="1:23" ht="15.75" customHeight="1" x14ac:dyDescent="0.25">
      <c r="A127" s="151"/>
      <c r="B127" s="3" t="s">
        <v>115</v>
      </c>
      <c r="C127" s="45">
        <f>'Cuadro Gral'!BA127</f>
        <v>34651.421999999999</v>
      </c>
      <c r="D127" s="45">
        <f>'Cuadro Gral'!BB127</f>
        <v>32715.144</v>
      </c>
      <c r="E127" s="45">
        <f>'Cuadro Gral'!BC127</f>
        <v>32251.992999999999</v>
      </c>
      <c r="F127" s="45">
        <f>'Cuadro Gral'!BD127</f>
        <v>32861.252999999997</v>
      </c>
      <c r="G127" s="45">
        <f>'Cuadro Gral'!BE127</f>
        <v>33499.144999999997</v>
      </c>
      <c r="H127" s="45">
        <f>'Cuadro Gral'!BF127</f>
        <v>35840.57</v>
      </c>
      <c r="I127" s="45">
        <f>'Cuadro Gral'!BG127</f>
        <v>31386.55</v>
      </c>
      <c r="J127" s="79"/>
      <c r="K127" s="3" t="s">
        <v>115</v>
      </c>
      <c r="L127" s="45">
        <f>'Cuadro Gral'!BG127</f>
        <v>31386.55</v>
      </c>
      <c r="M127" s="45">
        <f>'Cuadro Gral'!BH127</f>
        <v>29397.338</v>
      </c>
      <c r="N127" s="45">
        <f>'Cuadro Gral'!BI127</f>
        <v>35474.851000000002</v>
      </c>
      <c r="O127" s="45">
        <f>'Cuadro Gral'!BJ127</f>
        <v>34587.411999999997</v>
      </c>
      <c r="P127" s="45">
        <f>'Cuadro Gral'!BK127</f>
        <v>35081.008000000002</v>
      </c>
      <c r="Q127" s="45">
        <f>'Cuadro Gral'!BL127</f>
        <v>33155.305999999997</v>
      </c>
      <c r="R127" s="45">
        <f>'Cuadro Gral'!BM127</f>
        <v>35511.014999999999</v>
      </c>
      <c r="S127" s="12"/>
      <c r="T127" s="12"/>
      <c r="U127" s="12"/>
      <c r="V127" s="12"/>
      <c r="W127" s="12"/>
    </row>
    <row r="128" spans="1:23" ht="15.75" customHeight="1" x14ac:dyDescent="0.25">
      <c r="A128" s="151"/>
      <c r="B128" s="3" t="s">
        <v>114</v>
      </c>
      <c r="C128" s="45">
        <f>'Cuadro Gral'!BA128</f>
        <v>925.04200000000003</v>
      </c>
      <c r="D128" s="45">
        <f>'Cuadro Gral'!BB128</f>
        <v>953.78499999999997</v>
      </c>
      <c r="E128" s="45">
        <f>'Cuadro Gral'!BC128</f>
        <v>869.50599999999997</v>
      </c>
      <c r="F128" s="45">
        <f>'Cuadro Gral'!BD128</f>
        <v>1008.8869999999999</v>
      </c>
      <c r="G128" s="45">
        <f>'Cuadro Gral'!BE128</f>
        <v>971.57600000000002</v>
      </c>
      <c r="H128" s="45">
        <f>'Cuadro Gral'!BF128</f>
        <v>1027.3030000000001</v>
      </c>
      <c r="I128" s="45">
        <f>'Cuadro Gral'!BG128</f>
        <v>739.81200000000001</v>
      </c>
      <c r="J128" s="79"/>
      <c r="K128" s="3" t="s">
        <v>114</v>
      </c>
      <c r="L128" s="45">
        <f>'Cuadro Gral'!BG128</f>
        <v>739.81200000000001</v>
      </c>
      <c r="M128" s="45">
        <f>'Cuadro Gral'!BH128</f>
        <v>770.09299999999996</v>
      </c>
      <c r="N128" s="45">
        <f>'Cuadro Gral'!BI128</f>
        <v>948.74400000000003</v>
      </c>
      <c r="O128" s="45">
        <f>'Cuadro Gral'!BJ128</f>
        <v>640.51400000000001</v>
      </c>
      <c r="P128" s="45">
        <f>'Cuadro Gral'!BK128</f>
        <v>935.17399999999998</v>
      </c>
      <c r="Q128" s="45">
        <f>'Cuadro Gral'!BL128</f>
        <v>1331.287</v>
      </c>
      <c r="R128" s="45">
        <f>'Cuadro Gral'!BM128</f>
        <v>979.80200000000002</v>
      </c>
      <c r="S128" s="12"/>
      <c r="T128" s="12"/>
      <c r="U128" s="12"/>
      <c r="V128" s="12"/>
      <c r="W128" s="12"/>
    </row>
    <row r="129" spans="1:23" ht="15.75" customHeight="1" x14ac:dyDescent="0.25">
      <c r="A129" s="151"/>
      <c r="B129" s="3" t="s">
        <v>113</v>
      </c>
      <c r="C129" s="45">
        <f>'Cuadro Gral'!BA129</f>
        <v>185.29300000000001</v>
      </c>
      <c r="D129" s="45">
        <f>'Cuadro Gral'!BB129</f>
        <v>187.49600000000001</v>
      </c>
      <c r="E129" s="45">
        <f>'Cuadro Gral'!BC129</f>
        <v>203.46299999999999</v>
      </c>
      <c r="F129" s="45">
        <f>'Cuadro Gral'!BD129</f>
        <v>221.71600000000001</v>
      </c>
      <c r="G129" s="45">
        <f>'Cuadro Gral'!BE129</f>
        <v>220.767</v>
      </c>
      <c r="H129" s="45">
        <f>'Cuadro Gral'!BF129</f>
        <v>228.26400000000001</v>
      </c>
      <c r="I129" s="45">
        <f>'Cuadro Gral'!BG129</f>
        <v>212.2</v>
      </c>
      <c r="J129" s="79"/>
      <c r="K129" s="3" t="s">
        <v>113</v>
      </c>
      <c r="L129" s="45">
        <f>'Cuadro Gral'!BG129</f>
        <v>212.2</v>
      </c>
      <c r="M129" s="45">
        <f>'Cuadro Gral'!BH129</f>
        <v>182.01</v>
      </c>
      <c r="N129" s="45">
        <f>'Cuadro Gral'!BI129</f>
        <v>241.602</v>
      </c>
      <c r="O129" s="45">
        <f>'Cuadro Gral'!BJ129</f>
        <v>223</v>
      </c>
      <c r="P129" s="45">
        <f>'Cuadro Gral'!BK129</f>
        <v>1170.4469999999999</v>
      </c>
      <c r="Q129" s="45">
        <f>'Cuadro Gral'!BL129</f>
        <v>1314.52</v>
      </c>
      <c r="R129" s="45">
        <f>'Cuadro Gral'!BM129</f>
        <v>1258.8399999999999</v>
      </c>
      <c r="S129" s="12"/>
      <c r="T129" s="12"/>
      <c r="U129" s="12"/>
      <c r="V129" s="12"/>
      <c r="W129" s="12"/>
    </row>
    <row r="130" spans="1:23" ht="15.75" customHeight="1" x14ac:dyDescent="0.25">
      <c r="A130" s="151"/>
      <c r="B130" s="3" t="s">
        <v>109</v>
      </c>
      <c r="C130" s="45"/>
      <c r="D130" s="45"/>
      <c r="E130" s="45"/>
      <c r="F130" s="45"/>
      <c r="G130" s="45"/>
      <c r="H130" s="45"/>
      <c r="I130" s="45"/>
      <c r="J130" s="79"/>
      <c r="K130" s="3" t="s">
        <v>109</v>
      </c>
      <c r="L130" s="45"/>
      <c r="M130" s="45"/>
      <c r="N130" s="45"/>
      <c r="O130" s="45"/>
      <c r="P130" s="45"/>
      <c r="Q130" s="45"/>
      <c r="R130" s="45"/>
      <c r="S130" s="12"/>
      <c r="T130" s="12"/>
      <c r="U130" s="12"/>
      <c r="V130" s="12"/>
      <c r="W130" s="12"/>
    </row>
    <row r="131" spans="1:23" ht="15.75" customHeight="1" x14ac:dyDescent="0.25">
      <c r="A131" s="151"/>
      <c r="B131" s="14" t="s">
        <v>112</v>
      </c>
      <c r="C131" s="45">
        <f>'Cuadro Gral'!BA131</f>
        <v>7439.6840000000002</v>
      </c>
      <c r="D131" s="45">
        <f>'Cuadro Gral'!BB131</f>
        <v>7691.6559999999999</v>
      </c>
      <c r="E131" s="45">
        <f>'Cuadro Gral'!BC131</f>
        <v>7292.18</v>
      </c>
      <c r="F131" s="45">
        <f>'Cuadro Gral'!BD131</f>
        <v>7606.3410000000003</v>
      </c>
      <c r="G131" s="45">
        <f>'Cuadro Gral'!BE131</f>
        <v>6717.2340000000004</v>
      </c>
      <c r="H131" s="45">
        <f>'Cuadro Gral'!BF131</f>
        <v>6694.2669999999998</v>
      </c>
      <c r="I131" s="45">
        <f>'Cuadro Gral'!BG131</f>
        <v>6783.1840000000002</v>
      </c>
      <c r="J131" s="79"/>
      <c r="K131" s="14" t="s">
        <v>112</v>
      </c>
      <c r="L131" s="45">
        <f>'Cuadro Gral'!BG131</f>
        <v>6783.1840000000002</v>
      </c>
      <c r="M131" s="45">
        <f>'Cuadro Gral'!BH131</f>
        <v>7469.6490000000003</v>
      </c>
      <c r="N131" s="45">
        <f>'Cuadro Gral'!BI131</f>
        <v>7191.1279999999997</v>
      </c>
      <c r="O131" s="45">
        <f>'Cuadro Gral'!BJ131</f>
        <v>5581.1580000000004</v>
      </c>
      <c r="P131" s="45">
        <f>'Cuadro Gral'!BK131</f>
        <v>6766.4790000000003</v>
      </c>
      <c r="Q131" s="45">
        <f>'Cuadro Gral'!BL131</f>
        <v>7668.692</v>
      </c>
      <c r="R131" s="45">
        <f>'Cuadro Gral'!BM131</f>
        <v>5629.549</v>
      </c>
      <c r="S131" s="12"/>
      <c r="T131" s="12"/>
      <c r="U131" s="12"/>
      <c r="V131" s="12"/>
      <c r="W131" s="12"/>
    </row>
    <row r="132" spans="1:23" ht="15.75" customHeight="1" x14ac:dyDescent="0.25">
      <c r="A132" s="151"/>
      <c r="B132" s="14" t="s">
        <v>110</v>
      </c>
      <c r="C132" s="45">
        <f>'Cuadro Gral'!BA132</f>
        <v>1193.5162837561379</v>
      </c>
      <c r="D132" s="45">
        <f>'Cuadro Gral'!BB132</f>
        <v>1272.2532052915524</v>
      </c>
      <c r="E132" s="45">
        <f>'Cuadro Gral'!BC132</f>
        <v>1264.7573153707121</v>
      </c>
      <c r="F132" s="45">
        <f>'Cuadro Gral'!BD132</f>
        <v>1131.8361877281072</v>
      </c>
      <c r="G132" s="45">
        <f>'Cuadro Gral'!BE132</f>
        <v>1168.3027567597019</v>
      </c>
      <c r="H132" s="45">
        <f>'Cuadro Gral'!BF132</f>
        <v>1262.0811210547772</v>
      </c>
      <c r="I132" s="45">
        <f>'Cuadro Gral'!BG132</f>
        <v>1181.9366834218267</v>
      </c>
      <c r="J132" s="79"/>
      <c r="K132" s="14" t="s">
        <v>110</v>
      </c>
      <c r="L132" s="45">
        <f>'Cuadro Gral'!BG132</f>
        <v>1181.9366834218267</v>
      </c>
      <c r="M132" s="45">
        <f>'Cuadro Gral'!BH132</f>
        <v>1357.2142412581902</v>
      </c>
      <c r="N132" s="45">
        <f>'Cuadro Gral'!BI132</f>
        <v>1519.9391528005065</v>
      </c>
      <c r="O132" s="45">
        <f>'Cuadro Gral'!BJ132</f>
        <v>1515.4380148349142</v>
      </c>
      <c r="P132" s="45">
        <f>'Cuadro Gral'!BK132</f>
        <v>1828.7797833999043</v>
      </c>
      <c r="Q132" s="45">
        <f>'Cuadro Gral'!BL132</f>
        <v>1824.0495250037425</v>
      </c>
      <c r="R132" s="45">
        <f>'Cuadro Gral'!BM132</f>
        <v>1797.5978182266465</v>
      </c>
      <c r="S132" s="12"/>
      <c r="T132" s="12"/>
      <c r="U132" s="12"/>
      <c r="V132" s="12"/>
      <c r="W132" s="12"/>
    </row>
    <row r="133" spans="1:23" ht="15.75" customHeight="1" x14ac:dyDescent="0.25">
      <c r="A133" s="151"/>
      <c r="B133" s="14" t="s">
        <v>116</v>
      </c>
      <c r="C133" s="45">
        <f>'Cuadro Gral'!BA133</f>
        <v>8879.384</v>
      </c>
      <c r="D133" s="45">
        <f>'Cuadro Gral'!BB133</f>
        <v>9785.7340000000004</v>
      </c>
      <c r="E133" s="45">
        <f>'Cuadro Gral'!BC133</f>
        <v>9222.8379999999997</v>
      </c>
      <c r="F133" s="45">
        <f>'Cuadro Gral'!BD133</f>
        <v>8609.1319999999996</v>
      </c>
      <c r="G133" s="45">
        <f>'Cuadro Gral'!BE133</f>
        <v>7847.7629999999999</v>
      </c>
      <c r="H133" s="45">
        <f>'Cuadro Gral'!BF133</f>
        <v>8448.7080000000005</v>
      </c>
      <c r="I133" s="45">
        <f>'Cuadro Gral'!BG133</f>
        <v>8017.2939999999999</v>
      </c>
      <c r="J133" s="79"/>
      <c r="K133" s="14" t="s">
        <v>116</v>
      </c>
      <c r="L133" s="45">
        <f>'Cuadro Gral'!BG133</f>
        <v>8017.2939999999999</v>
      </c>
      <c r="M133" s="45">
        <f>'Cuadro Gral'!BH133</f>
        <v>10137.914000000001</v>
      </c>
      <c r="N133" s="45">
        <f>'Cuadro Gral'!BI133</f>
        <v>10930.076999999999</v>
      </c>
      <c r="O133" s="45">
        <f>'Cuadro Gral'!BJ133</f>
        <v>8457.8989999999994</v>
      </c>
      <c r="P133" s="45">
        <f>'Cuadro Gral'!BK133</f>
        <v>12374.4</v>
      </c>
      <c r="Q133" s="45">
        <f>'Cuadro Gral'!BL133</f>
        <v>13988.074000000001</v>
      </c>
      <c r="R133" s="45">
        <f>'Cuadro Gral'!BM133</f>
        <v>10119.665000000001</v>
      </c>
      <c r="S133" s="12"/>
      <c r="T133" s="12"/>
      <c r="U133" s="12"/>
      <c r="V133" s="12"/>
      <c r="W133" s="12"/>
    </row>
    <row r="134" spans="1:23" ht="15.75" customHeight="1" x14ac:dyDescent="0.25">
      <c r="A134" s="151"/>
      <c r="B134" s="14" t="s">
        <v>111</v>
      </c>
      <c r="C134" s="45">
        <f>'Cuadro Gral'!BA134</f>
        <v>905</v>
      </c>
      <c r="D134" s="45">
        <f>'Cuadro Gral'!BB134</f>
        <v>900</v>
      </c>
      <c r="E134" s="45">
        <f>'Cuadro Gral'!BC134</f>
        <v>902</v>
      </c>
      <c r="F134" s="45">
        <f>'Cuadro Gral'!BD134</f>
        <v>1109</v>
      </c>
      <c r="G134" s="45">
        <f>'Cuadro Gral'!BE134</f>
        <v>1463</v>
      </c>
      <c r="H134" s="45">
        <f>'Cuadro Gral'!BF134</f>
        <v>1863</v>
      </c>
      <c r="I134" s="45">
        <f>'Cuadro Gral'!BG134</f>
        <v>2167</v>
      </c>
      <c r="J134" s="79"/>
      <c r="K134" s="14" t="s">
        <v>111</v>
      </c>
      <c r="L134" s="45">
        <f>'Cuadro Gral'!BG134</f>
        <v>2167</v>
      </c>
      <c r="M134" s="45">
        <f>'Cuadro Gral'!BH134</f>
        <v>2837</v>
      </c>
      <c r="N134" s="45">
        <f>'Cuadro Gral'!BI134</f>
        <v>2912</v>
      </c>
      <c r="O134" s="45">
        <f>'Cuadro Gral'!BJ134</f>
        <v>3530</v>
      </c>
      <c r="P134" s="45">
        <f>'Cuadro Gral'!BK134</f>
        <v>5018.9892035169396</v>
      </c>
      <c r="Q134" s="45">
        <f>'Cuadro Gral'!BL134</f>
        <v>6859.68775973018</v>
      </c>
      <c r="R134" s="45">
        <f>'Cuadro Gral'!BM134</f>
        <v>9652.9223052344096</v>
      </c>
      <c r="S134" s="12"/>
      <c r="T134" s="12"/>
      <c r="U134" s="12"/>
      <c r="V134" s="12"/>
      <c r="W134" s="12"/>
    </row>
    <row r="135" spans="1:23" ht="15.75" customHeight="1" x14ac:dyDescent="0.25">
      <c r="A135" s="151"/>
      <c r="B135" s="12" t="s">
        <v>117</v>
      </c>
      <c r="C135" s="45">
        <f>'Cuadro Gral'!BA135</f>
        <v>145.911</v>
      </c>
      <c r="D135" s="45">
        <f>'Cuadro Gral'!BB135</f>
        <v>144.32</v>
      </c>
      <c r="E135" s="45">
        <f>'Cuadro Gral'!BC135</f>
        <v>148.15199999999999</v>
      </c>
      <c r="F135" s="45">
        <f>'Cuadro Gral'!BD135</f>
        <v>147.45599999999999</v>
      </c>
      <c r="G135" s="45">
        <f>'Cuadro Gral'!BE135</f>
        <v>154.22800000000001</v>
      </c>
      <c r="H135" s="45">
        <f>'Cuadro Gral'!BF135</f>
        <v>140.43899999999999</v>
      </c>
      <c r="I135" s="45">
        <f>'Cuadro Gral'!BG135</f>
        <v>133.35900000000001</v>
      </c>
      <c r="J135" s="79"/>
      <c r="K135" s="12" t="s">
        <v>117</v>
      </c>
      <c r="L135" s="45">
        <f>'Cuadro Gral'!BG135</f>
        <v>133.35900000000001</v>
      </c>
      <c r="M135" s="45">
        <f>'Cuadro Gral'!BH135</f>
        <v>101.197</v>
      </c>
      <c r="N135" s="45">
        <f>'Cuadro Gral'!BI135</f>
        <v>98.272999999999996</v>
      </c>
      <c r="O135" s="45">
        <f>'Cuadro Gral'!BJ135</f>
        <v>87.561000000000007</v>
      </c>
      <c r="P135" s="45">
        <f>'Cuadro Gral'!BK135</f>
        <v>89.254000000000005</v>
      </c>
      <c r="Q135" s="45">
        <f>'Cuadro Gral'!BL135</f>
        <v>94.766999999999996</v>
      </c>
      <c r="R135" s="45">
        <f>'Cuadro Gral'!BM135</f>
        <v>73.495000000000005</v>
      </c>
      <c r="S135" s="12"/>
      <c r="T135" s="12"/>
      <c r="U135" s="12"/>
      <c r="V135" s="12"/>
      <c r="W135" s="12"/>
    </row>
    <row r="136" spans="1:23" ht="15.75" customHeight="1" x14ac:dyDescent="0.25">
      <c r="A136" s="151"/>
      <c r="B136" s="12" t="s">
        <v>118</v>
      </c>
      <c r="C136" s="45">
        <f>'Cuadro Gral'!BA136</f>
        <v>333.68799999999999</v>
      </c>
      <c r="D136" s="45">
        <f>'Cuadro Gral'!BB136</f>
        <v>396.65699999999998</v>
      </c>
      <c r="E136" s="45">
        <f>'Cuadro Gral'!BC136</f>
        <v>416.512</v>
      </c>
      <c r="F136" s="45">
        <f>'Cuadro Gral'!BD136</f>
        <v>392.161</v>
      </c>
      <c r="G136" s="45">
        <f>'Cuadro Gral'!BE136</f>
        <v>512.75800000000004</v>
      </c>
      <c r="H136" s="45">
        <f>'Cuadro Gral'!BF136</f>
        <v>205.79599999999999</v>
      </c>
      <c r="I136" s="45">
        <f>'Cuadro Gral'!BG136</f>
        <v>223.96299999999999</v>
      </c>
      <c r="J136" s="79"/>
      <c r="K136" s="12" t="s">
        <v>118</v>
      </c>
      <c r="L136" s="45">
        <f>'Cuadro Gral'!BG136</f>
        <v>223.96299999999999</v>
      </c>
      <c r="M136" s="45">
        <f>'Cuadro Gral'!BH136</f>
        <v>418.428</v>
      </c>
      <c r="N136" s="45">
        <f>'Cuadro Gral'!BI136</f>
        <v>366.43400000000003</v>
      </c>
      <c r="O136" s="45">
        <f>'Cuadro Gral'!BJ136</f>
        <v>349.15199999999999</v>
      </c>
      <c r="P136" s="45">
        <f>'Cuadro Gral'!BK136</f>
        <v>372.93400000000003</v>
      </c>
      <c r="Q136" s="45">
        <f>'Cuadro Gral'!BL136</f>
        <v>334.745</v>
      </c>
      <c r="R136" s="45">
        <f>'Cuadro Gral'!BM136</f>
        <v>166.17699999999999</v>
      </c>
      <c r="S136" s="12"/>
      <c r="T136" s="12"/>
      <c r="U136" s="12"/>
      <c r="V136" s="12"/>
      <c r="W136" s="12"/>
    </row>
    <row r="137" spans="1:23" ht="15.75" customHeight="1" x14ac:dyDescent="0.25">
      <c r="A137" s="151"/>
      <c r="B137" s="21" t="s">
        <v>135</v>
      </c>
      <c r="C137" s="45"/>
      <c r="D137" s="45"/>
      <c r="E137" s="45"/>
      <c r="F137" s="45"/>
      <c r="G137" s="45"/>
      <c r="H137" s="45"/>
      <c r="I137" s="45"/>
      <c r="J137" s="79"/>
      <c r="K137" s="21" t="s">
        <v>135</v>
      </c>
      <c r="L137" s="45"/>
      <c r="M137" s="45"/>
      <c r="N137" s="45"/>
      <c r="O137" s="45"/>
      <c r="P137" s="45"/>
      <c r="Q137" s="45"/>
      <c r="R137" s="45"/>
      <c r="S137" s="12"/>
      <c r="T137" s="12"/>
      <c r="U137" s="12"/>
      <c r="V137" s="12"/>
      <c r="W137" s="12"/>
    </row>
    <row r="138" spans="1:23" ht="15.75" customHeight="1" x14ac:dyDescent="0.25">
      <c r="A138" s="151"/>
      <c r="B138" s="27" t="s">
        <v>108</v>
      </c>
      <c r="C138" s="45">
        <f>'Cuadro Gral'!BA138</f>
        <v>3.8389160707564818</v>
      </c>
      <c r="D138" s="45">
        <f>'Cuadro Gral'!BB138</f>
        <v>3.9869517941283128</v>
      </c>
      <c r="E138" s="45">
        <f>'Cuadro Gral'!BC138</f>
        <v>-0.55768560474032114</v>
      </c>
      <c r="F138" s="22" t="s">
        <v>0</v>
      </c>
      <c r="G138" s="22" t="s">
        <v>0</v>
      </c>
      <c r="H138" s="22" t="s">
        <v>0</v>
      </c>
      <c r="I138" s="22" t="s">
        <v>0</v>
      </c>
      <c r="J138" s="54"/>
      <c r="K138" s="27" t="s">
        <v>108</v>
      </c>
      <c r="L138" s="22" t="s">
        <v>0</v>
      </c>
      <c r="M138" s="22" t="s">
        <v>0</v>
      </c>
      <c r="N138" s="22" t="s">
        <v>0</v>
      </c>
      <c r="O138" s="22" t="s">
        <v>0</v>
      </c>
      <c r="P138" s="22" t="s">
        <v>0</v>
      </c>
      <c r="Q138" s="22" t="s">
        <v>0</v>
      </c>
      <c r="R138" s="22" t="s">
        <v>0</v>
      </c>
      <c r="S138" s="12"/>
      <c r="T138" s="12"/>
      <c r="U138" s="12"/>
      <c r="V138" s="12"/>
      <c r="W138" s="12"/>
    </row>
    <row r="139" spans="1:23" ht="15.75" customHeight="1" x14ac:dyDescent="0.25">
      <c r="A139" s="151"/>
      <c r="B139" s="3" t="s">
        <v>115</v>
      </c>
      <c r="C139" s="45">
        <f>'Cuadro Gral'!BA139</f>
        <v>6.7978659795720819</v>
      </c>
      <c r="D139" s="45">
        <f>'Cuadro Gral'!BB139</f>
        <v>-5.5878745755368993</v>
      </c>
      <c r="E139" s="45">
        <f>'Cuadro Gral'!BC139</f>
        <v>-1.4157082725969383</v>
      </c>
      <c r="F139" s="45">
        <f>'Cuadro Gral'!BD139</f>
        <v>1.8890615534984168</v>
      </c>
      <c r="G139" s="45">
        <f>'Cuadro Gral'!BE139</f>
        <v>1.9411676115941079</v>
      </c>
      <c r="H139" s="45">
        <f>'Cuadro Gral'!BF139</f>
        <v>6.9895067471125172</v>
      </c>
      <c r="I139" s="45">
        <f>'Cuadro Gral'!BG139</f>
        <v>-12.427313516498206</v>
      </c>
      <c r="J139" s="79"/>
      <c r="K139" s="3" t="s">
        <v>115</v>
      </c>
      <c r="L139" s="45">
        <f>'Cuadro Gral'!BG139</f>
        <v>-12.427313516498206</v>
      </c>
      <c r="M139" s="45">
        <f>'Cuadro Gral'!BH139</f>
        <v>-6.3377848154703154</v>
      </c>
      <c r="N139" s="45">
        <f>'Cuadro Gral'!BI139</f>
        <v>20.673684807787708</v>
      </c>
      <c r="O139" s="45">
        <f>'Cuadro Gral'!BJ139</f>
        <v>-2.5016003590825675</v>
      </c>
      <c r="P139" s="45">
        <f>'Cuadro Gral'!BK139</f>
        <v>1.4270972341035693</v>
      </c>
      <c r="Q139" s="45">
        <f>'Cuadro Gral'!BL139</f>
        <v>-5.4893006495138508</v>
      </c>
      <c r="R139" s="45">
        <f>'Cuadro Gral'!BM139</f>
        <v>7.1050739208982305</v>
      </c>
      <c r="S139" s="12"/>
      <c r="T139" s="12"/>
      <c r="U139" s="12"/>
      <c r="V139" s="12"/>
      <c r="W139" s="12"/>
    </row>
    <row r="140" spans="1:23" ht="15.75" customHeight="1" x14ac:dyDescent="0.25">
      <c r="A140" s="151"/>
      <c r="B140" s="3" t="s">
        <v>114</v>
      </c>
      <c r="C140" s="45">
        <f>'Cuadro Gral'!BA140</f>
        <v>10.836966823508831</v>
      </c>
      <c r="D140" s="45">
        <f>'Cuadro Gral'!BB140</f>
        <v>3.1072102672094815</v>
      </c>
      <c r="E140" s="45">
        <f>'Cuadro Gral'!BC140</f>
        <v>-8.8362681317068255</v>
      </c>
      <c r="F140" s="45">
        <f>'Cuadro Gral'!BD140</f>
        <v>16.029906636641943</v>
      </c>
      <c r="G140" s="45">
        <f>'Cuadro Gral'!BE140</f>
        <v>-3.6982337962526923</v>
      </c>
      <c r="H140" s="45">
        <f>'Cuadro Gral'!BF140</f>
        <v>5.7357324594267567</v>
      </c>
      <c r="I140" s="45">
        <f>'Cuadro Gral'!BG140</f>
        <v>-27.985024866081389</v>
      </c>
      <c r="J140" s="79"/>
      <c r="K140" s="3" t="s">
        <v>114</v>
      </c>
      <c r="L140" s="45">
        <f>'Cuadro Gral'!BG140</f>
        <v>-27.985024866081389</v>
      </c>
      <c r="M140" s="45">
        <f>'Cuadro Gral'!BH140</f>
        <v>4.0930668872632525</v>
      </c>
      <c r="N140" s="45">
        <f>'Cuadro Gral'!BI140</f>
        <v>23.19862665937751</v>
      </c>
      <c r="O140" s="45">
        <f>'Cuadro Gral'!BJ140</f>
        <v>-32.48821599925796</v>
      </c>
      <c r="P140" s="45">
        <f>'Cuadro Gral'!BK140</f>
        <v>46.003678295868625</v>
      </c>
      <c r="Q140" s="45">
        <f>'Cuadro Gral'!BL140</f>
        <v>42.357144231982517</v>
      </c>
      <c r="R140" s="45">
        <f>'Cuadro Gral'!BM140</f>
        <v>-26.401895308825218</v>
      </c>
      <c r="S140" s="12"/>
      <c r="T140" s="12"/>
      <c r="U140" s="12"/>
      <c r="V140" s="12"/>
      <c r="W140" s="12"/>
    </row>
    <row r="141" spans="1:23" ht="15.75" customHeight="1" x14ac:dyDescent="0.25">
      <c r="A141" s="151"/>
      <c r="B141" s="3" t="s">
        <v>113</v>
      </c>
      <c r="C141" s="45">
        <f>'Cuadro Gral'!BA141</f>
        <v>7.2707168247131415</v>
      </c>
      <c r="D141" s="45">
        <f>'Cuadro Gral'!BB141</f>
        <v>1.1889278062312103</v>
      </c>
      <c r="E141" s="45">
        <f>'Cuadro Gral'!BC141</f>
        <v>8.5159150061867805</v>
      </c>
      <c r="F141" s="45">
        <f>'Cuadro Gral'!BD141</f>
        <v>8.9711642903132383</v>
      </c>
      <c r="G141" s="45">
        <f>'Cuadro Gral'!BE141</f>
        <v>-0.42802504104350048</v>
      </c>
      <c r="H141" s="45">
        <f>'Cuadro Gral'!BF141</f>
        <v>3.3958879723871904</v>
      </c>
      <c r="I141" s="45">
        <f>'Cuadro Gral'!BG141</f>
        <v>-7.0374653909508371</v>
      </c>
      <c r="J141" s="79"/>
      <c r="K141" s="3" t="s">
        <v>113</v>
      </c>
      <c r="L141" s="45">
        <f>'Cuadro Gral'!BG141</f>
        <v>-7.0374653909508371</v>
      </c>
      <c r="M141" s="45">
        <f>'Cuadro Gral'!BH141</f>
        <v>-14.227144203581531</v>
      </c>
      <c r="N141" s="45">
        <f>'Cuadro Gral'!BI141</f>
        <v>32.741058183616303</v>
      </c>
      <c r="O141" s="45">
        <f>'Cuadro Gral'!BJ141</f>
        <v>-7.6994395741757149</v>
      </c>
      <c r="P141" s="45">
        <f>'Cuadro Gral'!BK141</f>
        <v>424.86412556053807</v>
      </c>
      <c r="Q141" s="45">
        <f>'Cuadro Gral'!BL141</f>
        <v>12.309228867261822</v>
      </c>
      <c r="R141" s="45">
        <f>'Cuadro Gral'!BM141</f>
        <v>-4.2357666676809842</v>
      </c>
      <c r="S141" s="12"/>
      <c r="T141" s="12"/>
      <c r="U141" s="12"/>
      <c r="V141" s="12"/>
      <c r="W141" s="12"/>
    </row>
    <row r="142" spans="1:23" ht="15.75" customHeight="1" x14ac:dyDescent="0.25">
      <c r="A142" s="151"/>
      <c r="B142" s="3" t="s">
        <v>109</v>
      </c>
      <c r="C142" s="45"/>
      <c r="D142" s="45"/>
      <c r="E142" s="45"/>
      <c r="F142" s="45"/>
      <c r="G142" s="45"/>
      <c r="H142" s="45"/>
      <c r="I142" s="45"/>
      <c r="J142" s="79"/>
      <c r="K142" s="3" t="s">
        <v>109</v>
      </c>
      <c r="L142" s="45"/>
      <c r="M142" s="45"/>
      <c r="N142" s="45"/>
      <c r="O142" s="45"/>
      <c r="P142" s="45"/>
      <c r="Q142" s="45"/>
      <c r="R142" s="45"/>
      <c r="S142" s="12"/>
      <c r="T142" s="12"/>
      <c r="U142" s="12"/>
      <c r="V142" s="12"/>
      <c r="W142" s="12"/>
    </row>
    <row r="143" spans="1:23" ht="15.75" customHeight="1" x14ac:dyDescent="0.25">
      <c r="A143" s="151"/>
      <c r="B143" s="14" t="s">
        <v>112</v>
      </c>
      <c r="C143" s="45">
        <f>'Cuadro Gral'!BA143</f>
        <v>4.7325202234557606</v>
      </c>
      <c r="D143" s="45">
        <f>'Cuadro Gral'!BB143</f>
        <v>3.3868642807947102</v>
      </c>
      <c r="E143" s="45">
        <f>'Cuadro Gral'!BC143</f>
        <v>-5.1936280041645073</v>
      </c>
      <c r="F143" s="45">
        <f>'Cuadro Gral'!BD143</f>
        <v>4.3081904176803132</v>
      </c>
      <c r="G143" s="45">
        <f>'Cuadro Gral'!BE143</f>
        <v>-11.689023671171196</v>
      </c>
      <c r="H143" s="45">
        <f>'Cuadro Gral'!BF143</f>
        <v>-0.34191156657636945</v>
      </c>
      <c r="I143" s="45">
        <f>'Cuadro Gral'!BG143</f>
        <v>1.3282559539379069</v>
      </c>
      <c r="J143" s="79"/>
      <c r="K143" s="14" t="s">
        <v>112</v>
      </c>
      <c r="L143" s="45">
        <f>'Cuadro Gral'!BG143</f>
        <v>1.3282559539379069</v>
      </c>
      <c r="M143" s="45">
        <f>'Cuadro Gral'!BH143</f>
        <v>10.120099941266524</v>
      </c>
      <c r="N143" s="45">
        <f>'Cuadro Gral'!BI143</f>
        <v>-3.7287026472060503</v>
      </c>
      <c r="O143" s="45">
        <f>'Cuadro Gral'!BJ143</f>
        <v>-22.388281782774545</v>
      </c>
      <c r="P143" s="45">
        <f>'Cuadro Gral'!BK143</f>
        <v>21.237904391884264</v>
      </c>
      <c r="Q143" s="45">
        <f>'Cuadro Gral'!BL143</f>
        <v>13.333566837346279</v>
      </c>
      <c r="R143" s="45">
        <f>'Cuadro Gral'!BM143</f>
        <v>-26.590492876751338</v>
      </c>
      <c r="S143" s="12"/>
      <c r="T143" s="12"/>
      <c r="U143" s="12"/>
      <c r="V143" s="12"/>
      <c r="W143" s="12"/>
    </row>
    <row r="144" spans="1:23" ht="15.75" customHeight="1" x14ac:dyDescent="0.25">
      <c r="A144" s="151"/>
      <c r="B144" s="14" t="s">
        <v>110</v>
      </c>
      <c r="C144" s="45">
        <f>'Cuadro Gral'!BA144</f>
        <v>0.79967317752760447</v>
      </c>
      <c r="D144" s="45">
        <f>'Cuadro Gral'!BB144</f>
        <v>6.597054653298895</v>
      </c>
      <c r="E144" s="45">
        <f>'Cuadro Gral'!BC144</f>
        <v>-0.58918223901212041</v>
      </c>
      <c r="F144" s="45">
        <f>'Cuadro Gral'!BD144</f>
        <v>-10.50961524611893</v>
      </c>
      <c r="G144" s="45">
        <f>'Cuadro Gral'!BE144</f>
        <v>3.2218946016201011</v>
      </c>
      <c r="H144" s="45">
        <f>'Cuadro Gral'!BF144</f>
        <v>8.0268888995152601</v>
      </c>
      <c r="I144" s="45">
        <f>'Cuadro Gral'!BG144</f>
        <v>-6.3501811647392543</v>
      </c>
      <c r="J144" s="79"/>
      <c r="K144" s="14" t="s">
        <v>110</v>
      </c>
      <c r="L144" s="45">
        <f>'Cuadro Gral'!BG144</f>
        <v>-6.3501811647392543</v>
      </c>
      <c r="M144" s="45">
        <f>'Cuadro Gral'!BH144</f>
        <v>14.82969098893836</v>
      </c>
      <c r="N144" s="45">
        <f>'Cuadro Gral'!BI144</f>
        <v>11.989625999758434</v>
      </c>
      <c r="O144" s="45">
        <f>'Cuadro Gral'!BJ144</f>
        <v>-0.29613935250624168</v>
      </c>
      <c r="P144" s="45">
        <f>'Cuadro Gral'!BK144</f>
        <v>20.676646982431969</v>
      </c>
      <c r="Q144" s="45">
        <f>'Cuadro Gral'!BL144</f>
        <v>-0.25865653366792252</v>
      </c>
      <c r="R144" s="45">
        <f>'Cuadro Gral'!BM144</f>
        <v>-1.4501638477739109</v>
      </c>
      <c r="S144" s="12"/>
      <c r="T144" s="12"/>
      <c r="U144" s="12"/>
      <c r="V144" s="12"/>
      <c r="W144" s="12"/>
    </row>
    <row r="145" spans="1:23" ht="15.75" customHeight="1" x14ac:dyDescent="0.25">
      <c r="A145" s="151"/>
      <c r="B145" s="14" t="s">
        <v>116</v>
      </c>
      <c r="C145" s="45">
        <f>'Cuadro Gral'!BA145</f>
        <v>5.5700380958314311</v>
      </c>
      <c r="D145" s="45">
        <f>'Cuadro Gral'!BB145</f>
        <v>10.207352221730703</v>
      </c>
      <c r="E145" s="45">
        <f>'Cuadro Gral'!BC145</f>
        <v>-5.7522103094157284</v>
      </c>
      <c r="F145" s="45">
        <f>'Cuadro Gral'!BD145</f>
        <v>-6.6541990654069849</v>
      </c>
      <c r="G145" s="45">
        <f>'Cuadro Gral'!BE145</f>
        <v>-8.8437370921946581</v>
      </c>
      <c r="H145" s="45">
        <f>'Cuadro Gral'!BF145</f>
        <v>7.6575324713552106</v>
      </c>
      <c r="I145" s="45">
        <f>'Cuadro Gral'!BG145</f>
        <v>-5.1062718702078573</v>
      </c>
      <c r="J145" s="79"/>
      <c r="K145" s="14" t="s">
        <v>116</v>
      </c>
      <c r="L145" s="45">
        <f>'Cuadro Gral'!BG145</f>
        <v>-5.1062718702078573</v>
      </c>
      <c r="M145" s="45">
        <f>'Cuadro Gral'!BH145</f>
        <v>26.450570479266467</v>
      </c>
      <c r="N145" s="45">
        <f>'Cuadro Gral'!BI145</f>
        <v>7.8138658505092717</v>
      </c>
      <c r="O145" s="45">
        <f>'Cuadro Gral'!BJ145</f>
        <v>-22.618120622572015</v>
      </c>
      <c r="P145" s="45">
        <f>'Cuadro Gral'!BK145</f>
        <v>46.305837891892551</v>
      </c>
      <c r="Q145" s="45">
        <f>'Cuadro Gral'!BL145</f>
        <v>13.040422161882613</v>
      </c>
      <c r="R145" s="45">
        <f>'Cuadro Gral'!BM145</f>
        <v>-27.655051009881703</v>
      </c>
      <c r="S145" s="12"/>
      <c r="T145" s="12"/>
      <c r="U145" s="12"/>
      <c r="V145" s="12"/>
      <c r="W145" s="12"/>
    </row>
    <row r="146" spans="1:23" ht="15.75" customHeight="1" x14ac:dyDescent="0.25">
      <c r="A146" s="151"/>
      <c r="B146" s="14" t="s">
        <v>111</v>
      </c>
      <c r="C146" s="45">
        <f>'Cuadro Gral'!BA146</f>
        <v>1.230425055928408</v>
      </c>
      <c r="D146" s="45">
        <f>'Cuadro Gral'!BB146</f>
        <v>-0.55248618784530246</v>
      </c>
      <c r="E146" s="45">
        <f>'Cuadro Gral'!BC146</f>
        <v>0.22222222222221255</v>
      </c>
      <c r="F146" s="45">
        <f>'Cuadro Gral'!BD146</f>
        <v>22.9490022172949</v>
      </c>
      <c r="G146" s="45">
        <f>'Cuadro Gral'!BE146</f>
        <v>31.920649233543742</v>
      </c>
      <c r="H146" s="45">
        <f>'Cuadro Gral'!BF146</f>
        <v>27.34107997265891</v>
      </c>
      <c r="I146" s="45">
        <f>'Cuadro Gral'!BG146</f>
        <v>16.317767042404729</v>
      </c>
      <c r="J146" s="79"/>
      <c r="K146" s="14" t="s">
        <v>111</v>
      </c>
      <c r="L146" s="45">
        <f>'Cuadro Gral'!BG146</f>
        <v>16.317767042404729</v>
      </c>
      <c r="M146" s="45">
        <f>'Cuadro Gral'!BH146</f>
        <v>30.918320258421783</v>
      </c>
      <c r="N146" s="45">
        <f>'Cuadro Gral'!BI146</f>
        <v>2.6436376454000765</v>
      </c>
      <c r="O146" s="45">
        <f>'Cuadro Gral'!BJ146</f>
        <v>21.222527472527464</v>
      </c>
      <c r="P146" s="45">
        <f>'Cuadro Gral'!BK146</f>
        <v>42.180997266768827</v>
      </c>
      <c r="Q146" s="45">
        <f>'Cuadro Gral'!BL146</f>
        <v>36.674686507064294</v>
      </c>
      <c r="R146" s="45">
        <f>'Cuadro Gral'!BM146</f>
        <v>40.719558139394074</v>
      </c>
      <c r="S146" s="12"/>
      <c r="T146" s="12"/>
      <c r="U146" s="12"/>
      <c r="V146" s="12"/>
      <c r="W146" s="12"/>
    </row>
    <row r="147" spans="1:23" ht="15.75" customHeight="1" x14ac:dyDescent="0.25">
      <c r="A147" s="151"/>
      <c r="B147" s="12" t="s">
        <v>117</v>
      </c>
      <c r="C147" s="45">
        <f>'Cuadro Gral'!BA147</f>
        <v>5.9360365920063884</v>
      </c>
      <c r="D147" s="45">
        <f>'Cuadro Gral'!BB147</f>
        <v>-1.0903907176292416</v>
      </c>
      <c r="E147" s="45">
        <f>'Cuadro Gral'!BC147</f>
        <v>2.6552106430155265</v>
      </c>
      <c r="F147" s="45">
        <f>'Cuadro Gral'!BD147</f>
        <v>-0.4697877855175725</v>
      </c>
      <c r="G147" s="45">
        <f>'Cuadro Gral'!BE147</f>
        <v>4.592556423611116</v>
      </c>
      <c r="H147" s="45">
        <f>'Cuadro Gral'!BF147</f>
        <v>-8.9406592836579701</v>
      </c>
      <c r="I147" s="45">
        <f>'Cuadro Gral'!BG147</f>
        <v>-5.0413346719928143</v>
      </c>
      <c r="J147" s="79"/>
      <c r="K147" s="12" t="s">
        <v>117</v>
      </c>
      <c r="L147" s="45">
        <f>'Cuadro Gral'!BG147</f>
        <v>-5.0413346719928143</v>
      </c>
      <c r="M147" s="45">
        <f>'Cuadro Gral'!BH147</f>
        <v>-24.116857504930302</v>
      </c>
      <c r="N147" s="45">
        <f>'Cuadro Gral'!BI147</f>
        <v>-2.8894137177979617</v>
      </c>
      <c r="O147" s="45">
        <f>'Cuadro Gral'!BJ147</f>
        <v>-10.900247270359086</v>
      </c>
      <c r="P147" s="45">
        <f>'Cuadro Gral'!BK147</f>
        <v>1.9335092107216623</v>
      </c>
      <c r="Q147" s="45">
        <f>'Cuadro Gral'!BL147</f>
        <v>6.17675398301476</v>
      </c>
      <c r="R147" s="45">
        <f>'Cuadro Gral'!BM147</f>
        <v>-22.44663226650626</v>
      </c>
      <c r="S147" s="12"/>
      <c r="T147" s="12"/>
      <c r="U147" s="12"/>
      <c r="V147" s="12"/>
      <c r="W147" s="12"/>
    </row>
    <row r="148" spans="1:23" ht="15.75" customHeight="1" x14ac:dyDescent="0.25">
      <c r="A148" s="151"/>
      <c r="B148" s="17" t="s">
        <v>118</v>
      </c>
      <c r="C148" s="144">
        <f>'Cuadro Gral'!BA148</f>
        <v>-15.959461637653128</v>
      </c>
      <c r="D148" s="144">
        <f>'Cuadro Gral'!BB148</f>
        <v>18.870621658555287</v>
      </c>
      <c r="E148" s="144">
        <f>'Cuadro Gral'!BC148</f>
        <v>5.0055841696982517</v>
      </c>
      <c r="F148" s="144">
        <f>'Cuadro Gral'!BD148</f>
        <v>-5.846410187461581</v>
      </c>
      <c r="G148" s="144">
        <f>'Cuadro Gral'!BE148</f>
        <v>30.751910567343522</v>
      </c>
      <c r="H148" s="144">
        <f>'Cuadro Gral'!BF148</f>
        <v>-59.86488752978989</v>
      </c>
      <c r="I148" s="144">
        <f>'Cuadro Gral'!BG148</f>
        <v>8.8276740072693372</v>
      </c>
      <c r="J148" s="79"/>
      <c r="K148" s="17" t="s">
        <v>118</v>
      </c>
      <c r="L148" s="144">
        <f>'Cuadro Gral'!BG148</f>
        <v>8.8276740072693372</v>
      </c>
      <c r="M148" s="144">
        <f>'Cuadro Gral'!BH148</f>
        <v>86.829074445332495</v>
      </c>
      <c r="N148" s="144">
        <f>'Cuadro Gral'!BI148</f>
        <v>-12.4260326746776</v>
      </c>
      <c r="O148" s="144">
        <f>'Cuadro Gral'!BJ148</f>
        <v>-4.7162654120523895</v>
      </c>
      <c r="P148" s="144">
        <f>'Cuadro Gral'!BK148</f>
        <v>6.8113600953166653</v>
      </c>
      <c r="Q148" s="144">
        <f>'Cuadro Gral'!BL148</f>
        <v>-10.2401497315879</v>
      </c>
      <c r="R148" s="144">
        <f>'Cuadro Gral'!BM148</f>
        <v>-50.357137522591835</v>
      </c>
      <c r="S148" s="12"/>
      <c r="T148" s="12"/>
      <c r="U148" s="12"/>
      <c r="V148" s="12"/>
      <c r="W148" s="12"/>
    </row>
    <row r="149" spans="1:23" ht="15.75" customHeight="1" x14ac:dyDescent="0.25">
      <c r="A149" s="151"/>
      <c r="C149" s="23"/>
      <c r="D149" s="23"/>
      <c r="E149" s="23"/>
      <c r="F149" s="23"/>
      <c r="G149" s="23"/>
      <c r="H149" s="23"/>
      <c r="I149" s="23"/>
      <c r="J149" s="79"/>
      <c r="M149" s="23"/>
      <c r="N149" s="23"/>
      <c r="O149" s="23"/>
      <c r="P149" s="23"/>
      <c r="Q149" s="23"/>
      <c r="R149" s="23"/>
      <c r="S149" s="12"/>
      <c r="T149" s="12"/>
      <c r="U149" s="12"/>
      <c r="V149" s="12"/>
      <c r="W149" s="12"/>
    </row>
    <row r="150" spans="1:23" ht="15.75" customHeight="1" x14ac:dyDescent="0.25">
      <c r="A150" s="151"/>
      <c r="B150" s="43" t="s">
        <v>275</v>
      </c>
      <c r="C150" s="43"/>
      <c r="D150" s="43"/>
      <c r="E150" s="43"/>
      <c r="F150" s="43"/>
      <c r="G150" s="43"/>
      <c r="H150" s="43"/>
      <c r="I150" s="43"/>
      <c r="J150" s="121"/>
      <c r="K150" s="43" t="s">
        <v>275</v>
      </c>
      <c r="L150" s="43"/>
      <c r="M150" s="43"/>
      <c r="N150" s="43"/>
      <c r="O150" s="8"/>
      <c r="P150" s="8"/>
      <c r="Q150" s="8"/>
      <c r="R150" s="8"/>
      <c r="S150" s="12"/>
      <c r="T150" s="12"/>
      <c r="U150" s="12"/>
      <c r="V150" s="12"/>
      <c r="W150" s="12"/>
    </row>
    <row r="151" spans="1:23" ht="15.75" customHeight="1" x14ac:dyDescent="0.25">
      <c r="A151" s="151"/>
      <c r="B151" s="9"/>
      <c r="C151" s="10">
        <v>1970</v>
      </c>
      <c r="D151" s="10">
        <v>1971</v>
      </c>
      <c r="E151" s="10">
        <v>1972</v>
      </c>
      <c r="F151" s="10">
        <v>1973</v>
      </c>
      <c r="G151" s="10">
        <v>1974</v>
      </c>
      <c r="H151" s="10">
        <v>1975</v>
      </c>
      <c r="I151" s="10">
        <v>1976</v>
      </c>
      <c r="J151" s="156"/>
      <c r="K151" s="9"/>
      <c r="L151" s="10">
        <v>1976</v>
      </c>
      <c r="M151" s="10">
        <v>1977</v>
      </c>
      <c r="N151" s="10">
        <v>1978</v>
      </c>
      <c r="O151" s="10">
        <v>1979</v>
      </c>
      <c r="P151" s="10">
        <v>1980</v>
      </c>
      <c r="Q151" s="10">
        <v>1981</v>
      </c>
      <c r="R151" s="10">
        <v>1982</v>
      </c>
      <c r="S151" s="12"/>
      <c r="T151" s="12"/>
      <c r="U151" s="12"/>
      <c r="V151" s="12"/>
      <c r="W151" s="12"/>
    </row>
    <row r="152" spans="1:23" ht="15.75" customHeight="1" x14ac:dyDescent="0.25">
      <c r="A152" s="151"/>
      <c r="B152" s="149" t="s">
        <v>119</v>
      </c>
      <c r="C152" s="115">
        <f>'Cuadro Gral'!BA152</f>
        <v>489.2</v>
      </c>
      <c r="D152" s="115">
        <f>'Cuadro Gral'!BB152</f>
        <v>505</v>
      </c>
      <c r="E152" s="115">
        <f>'Cuadro Gral'!BC152</f>
        <v>548.4</v>
      </c>
      <c r="F152" s="115">
        <f>'Cuadro Gral'!BD152</f>
        <v>598.6</v>
      </c>
      <c r="G152" s="115">
        <f>'Cuadro Gral'!BE152</f>
        <v>635.5</v>
      </c>
      <c r="H152" s="115">
        <f>'Cuadro Gral'!BF152</f>
        <v>661.4</v>
      </c>
      <c r="I152" s="115">
        <f>'Cuadro Gral'!BG152</f>
        <v>682.3</v>
      </c>
      <c r="J152" s="116"/>
      <c r="K152" s="149" t="s">
        <v>119</v>
      </c>
      <c r="L152" s="115">
        <f>'Cuadro Gral'!BG152</f>
        <v>682.3</v>
      </c>
      <c r="M152" s="115">
        <f>'Cuadro Gral'!BH152</f>
        <v>705.9</v>
      </c>
      <c r="N152" s="115">
        <f>'Cuadro Gral'!BI152</f>
        <v>771</v>
      </c>
      <c r="O152" s="115">
        <f>'Cuadro Gral'!BJ152</f>
        <v>838.6</v>
      </c>
      <c r="P152" s="115">
        <f>'Cuadro Gral'!BK152</f>
        <v>972.5</v>
      </c>
      <c r="Q152" s="115">
        <f>'Cuadro Gral'!BL152</f>
        <v>1044.4000000000001</v>
      </c>
      <c r="R152" s="115">
        <f>'Cuadro Gral'!BM152</f>
        <v>1002.9</v>
      </c>
      <c r="S152" s="12"/>
      <c r="T152" s="12"/>
      <c r="U152" s="12"/>
      <c r="V152" s="12"/>
      <c r="W152" s="12"/>
    </row>
    <row r="153" spans="1:23" ht="15.75" customHeight="1" x14ac:dyDescent="0.25">
      <c r="A153" s="151"/>
      <c r="B153" s="69" t="s">
        <v>120</v>
      </c>
      <c r="C153" s="115">
        <f>'Cuadro Gral'!BA153</f>
        <v>2208</v>
      </c>
      <c r="D153" s="115">
        <f>'Cuadro Gral'!BB153</f>
        <v>2393</v>
      </c>
      <c r="E153" s="115">
        <f>'Cuadro Gral'!BC153</f>
        <v>2359</v>
      </c>
      <c r="F153" s="115">
        <f>'Cuadro Gral'!BD153</f>
        <v>2592</v>
      </c>
      <c r="G153" s="115">
        <f>'Cuadro Gral'!BE153</f>
        <v>2649</v>
      </c>
      <c r="H153" s="115">
        <f>'Cuadro Gral'!BF153</f>
        <v>2548</v>
      </c>
      <c r="I153" s="115">
        <f>'Cuadro Gral'!BG153</f>
        <v>2547</v>
      </c>
      <c r="J153" s="116"/>
      <c r="K153" s="69" t="s">
        <v>120</v>
      </c>
      <c r="L153" s="115">
        <f>'Cuadro Gral'!BG153</f>
        <v>2547</v>
      </c>
      <c r="M153" s="115">
        <f>'Cuadro Gral'!BH153</f>
        <v>2541</v>
      </c>
      <c r="N153" s="115">
        <f>'Cuadro Gral'!BI153</f>
        <v>2849</v>
      </c>
      <c r="O153" s="115">
        <f>'Cuadro Gral'!BJ153</f>
        <v>2881</v>
      </c>
      <c r="P153" s="115">
        <f>'Cuadro Gral'!BK153</f>
        <v>2603</v>
      </c>
      <c r="Q153" s="115">
        <f>'Cuadro Gral'!BL153</f>
        <v>2367</v>
      </c>
      <c r="R153" s="115">
        <f>'Cuadro Gral'!BM153</f>
        <v>2677</v>
      </c>
      <c r="S153" s="12"/>
      <c r="T153" s="12"/>
      <c r="U153" s="12"/>
      <c r="V153" s="12"/>
      <c r="W153" s="12"/>
    </row>
    <row r="154" spans="1:23" ht="15.75" customHeight="1" x14ac:dyDescent="0.25">
      <c r="A154" s="151"/>
      <c r="B154" s="34" t="s">
        <v>121</v>
      </c>
      <c r="C154" s="115">
        <f>'Cuadro Gral'!BA154</f>
        <v>1460.037</v>
      </c>
      <c r="D154" s="115">
        <f>'Cuadro Gral'!BB154</f>
        <v>1273.4870000000001</v>
      </c>
      <c r="E154" s="115">
        <f>'Cuadro Gral'!BC154</f>
        <v>1494.06</v>
      </c>
      <c r="F154" s="115">
        <f>'Cuadro Gral'!BD154</f>
        <v>1750.056</v>
      </c>
      <c r="G154" s="115">
        <f>'Cuadro Gral'!BE154</f>
        <v>1983.0650000000001</v>
      </c>
      <c r="H154" s="115">
        <f>'Cuadro Gral'!BF154</f>
        <v>1986.5139999999999</v>
      </c>
      <c r="I154" s="115">
        <f>'Cuadro Gral'!BG154</f>
        <v>1955.855</v>
      </c>
      <c r="J154" s="116"/>
      <c r="K154" s="34" t="s">
        <v>121</v>
      </c>
      <c r="L154" s="115">
        <f>'Cuadro Gral'!BG154</f>
        <v>1955.855</v>
      </c>
      <c r="M154" s="115">
        <f>'Cuadro Gral'!BH154</f>
        <v>2174.4279999999999</v>
      </c>
      <c r="N154" s="115">
        <f>'Cuadro Gral'!BI154</f>
        <v>2281.433</v>
      </c>
      <c r="O154" s="115">
        <f>'Cuadro Gral'!BJ154</f>
        <v>2569.5619999999999</v>
      </c>
      <c r="P154" s="115">
        <f>'Cuadro Gral'!BK154</f>
        <v>2733.32</v>
      </c>
      <c r="Q154" s="115">
        <f>'Cuadro Gral'!BL154</f>
        <v>2932.0880000000002</v>
      </c>
      <c r="R154" s="115">
        <f>'Cuadro Gral'!BM154</f>
        <v>2852.797</v>
      </c>
      <c r="S154" s="12"/>
      <c r="T154" s="12"/>
      <c r="U154" s="12"/>
      <c r="V154" s="12"/>
      <c r="W154" s="12"/>
    </row>
    <row r="155" spans="1:23" ht="15.75" customHeight="1" x14ac:dyDescent="0.25">
      <c r="A155" s="151"/>
      <c r="B155" s="27" t="s">
        <v>122</v>
      </c>
      <c r="C155" s="115">
        <f>'Cuadro Gral'!BA155</f>
        <v>400031</v>
      </c>
      <c r="D155" s="115">
        <f>'Cuadro Gral'!BB155</f>
        <v>480039</v>
      </c>
      <c r="E155" s="115">
        <f>'Cuadro Gral'!BC155</f>
        <v>514556</v>
      </c>
      <c r="F155" s="115">
        <f>'Cuadro Gral'!BD155</f>
        <v>514105</v>
      </c>
      <c r="G155" s="115">
        <f>'Cuadro Gral'!BE155</f>
        <v>663313</v>
      </c>
      <c r="H155" s="115">
        <f>'Cuadro Gral'!BF155</f>
        <v>383807</v>
      </c>
      <c r="I155" s="115">
        <f>'Cuadro Gral'!BG155</f>
        <v>419992</v>
      </c>
      <c r="J155" s="116"/>
      <c r="K155" s="27" t="s">
        <v>122</v>
      </c>
      <c r="L155" s="115">
        <f>'Cuadro Gral'!BG155</f>
        <v>419992</v>
      </c>
      <c r="M155" s="115">
        <f>'Cuadro Gral'!BH155</f>
        <v>575108</v>
      </c>
      <c r="N155" s="115">
        <f>'Cuadro Gral'!BI155</f>
        <v>571030</v>
      </c>
      <c r="O155" s="115">
        <f>'Cuadro Gral'!BJ155</f>
        <v>614238</v>
      </c>
      <c r="P155" s="115">
        <f>'Cuadro Gral'!BK155</f>
        <v>614421</v>
      </c>
      <c r="Q155" s="115">
        <f>'Cuadro Gral'!BL155</f>
        <v>579250</v>
      </c>
      <c r="R155" s="115">
        <f>'Cuadro Gral'!BM155</f>
        <v>406317</v>
      </c>
      <c r="S155" s="12"/>
      <c r="T155" s="12"/>
      <c r="U155" s="12"/>
      <c r="V155" s="12"/>
      <c r="W155" s="12"/>
    </row>
    <row r="156" spans="1:23" ht="15.75" customHeight="1" x14ac:dyDescent="0.25">
      <c r="A156" s="151"/>
      <c r="B156" s="27" t="s">
        <v>123</v>
      </c>
      <c r="C156" s="115">
        <f>'Cuadro Gral'!BA156</f>
        <v>7179.9809999999998</v>
      </c>
      <c r="D156" s="115">
        <f>'Cuadro Gral'!BB156</f>
        <v>7362.4189999999999</v>
      </c>
      <c r="E156" s="115">
        <f>'Cuadro Gral'!BC156</f>
        <v>8602.1959999999999</v>
      </c>
      <c r="F156" s="115">
        <f>'Cuadro Gral'!BD156</f>
        <v>9743.1749999999993</v>
      </c>
      <c r="G156" s="115">
        <f>'Cuadro Gral'!BE156</f>
        <v>10594.918</v>
      </c>
      <c r="H156" s="115">
        <f>'Cuadro Gral'!BF156</f>
        <v>11610.958000000001</v>
      </c>
      <c r="I156" s="115">
        <f>'Cuadro Gral'!BG156</f>
        <v>12584.109</v>
      </c>
      <c r="J156" s="116"/>
      <c r="K156" s="27" t="s">
        <v>123</v>
      </c>
      <c r="L156" s="115">
        <f>'Cuadro Gral'!BG156</f>
        <v>12584.109</v>
      </c>
      <c r="M156" s="115">
        <f>'Cuadro Gral'!BH156</f>
        <v>13227.087</v>
      </c>
      <c r="N156" s="115">
        <f>'Cuadro Gral'!BI156</f>
        <v>14055.72</v>
      </c>
      <c r="O156" s="115">
        <f>'Cuadro Gral'!BJ156</f>
        <v>15177.815000000001</v>
      </c>
      <c r="P156" s="115">
        <f>'Cuadro Gral'!BK156</f>
        <v>16242.544</v>
      </c>
      <c r="Q156" s="115">
        <f>'Cuadro Gral'!BL156</f>
        <v>17978.010999999999</v>
      </c>
      <c r="R156" s="115">
        <f>'Cuadro Gral'!BM156</f>
        <v>19297.511999999999</v>
      </c>
      <c r="S156" s="12"/>
      <c r="T156" s="12"/>
      <c r="U156" s="12"/>
      <c r="V156" s="12"/>
      <c r="W156" s="12"/>
    </row>
    <row r="157" spans="1:23" ht="15.75" customHeight="1" x14ac:dyDescent="0.25">
      <c r="A157" s="151"/>
      <c r="B157" s="27" t="s">
        <v>124</v>
      </c>
      <c r="C157" s="115">
        <f>'Cuadro Gral'!BA157</f>
        <v>3881.201</v>
      </c>
      <c r="D157" s="115">
        <f>'Cuadro Gral'!BB157</f>
        <v>3820.8180000000002</v>
      </c>
      <c r="E157" s="115">
        <f>'Cuadro Gral'!BC157</f>
        <v>4430.5990000000002</v>
      </c>
      <c r="F157" s="115">
        <f>'Cuadro Gral'!BD157</f>
        <v>4759.8609999999999</v>
      </c>
      <c r="G157" s="115">
        <f>'Cuadro Gral'!BE157</f>
        <v>5137.5590000000002</v>
      </c>
      <c r="H157" s="115">
        <f>'Cuadro Gral'!BF157</f>
        <v>5272.4040000000005</v>
      </c>
      <c r="I157" s="115">
        <f>'Cuadro Gral'!BG157</f>
        <v>5298.1480000000001</v>
      </c>
      <c r="J157" s="116"/>
      <c r="K157" s="27" t="s">
        <v>124</v>
      </c>
      <c r="L157" s="115">
        <f>'Cuadro Gral'!BG157</f>
        <v>5298.1480000000001</v>
      </c>
      <c r="M157" s="115">
        <f>'Cuadro Gral'!BH157</f>
        <v>6775.4430000000002</v>
      </c>
      <c r="N157" s="115">
        <f>'Cuadro Gral'!BI157</f>
        <v>7117.2539999999999</v>
      </c>
      <c r="O157" s="115">
        <f>'Cuadro Gral'!BJ157</f>
        <v>7117.2539999999999</v>
      </c>
      <c r="P157" s="115">
        <f>'Cuadro Gral'!BK157</f>
        <v>7156.0690000000004</v>
      </c>
      <c r="Q157" s="115">
        <f>'Cuadro Gral'!BL157</f>
        <v>7662.8590000000004</v>
      </c>
      <c r="R157" s="115">
        <f>'Cuadro Gral'!BM157</f>
        <v>7055.72</v>
      </c>
      <c r="S157" s="12"/>
      <c r="T157" s="12"/>
      <c r="U157" s="12"/>
      <c r="V157" s="12"/>
      <c r="W157" s="12"/>
    </row>
    <row r="158" spans="1:23" ht="15.75" customHeight="1" x14ac:dyDescent="0.25">
      <c r="A158" s="151"/>
      <c r="B158" s="27" t="s">
        <v>126</v>
      </c>
      <c r="C158" s="115">
        <f>'Cuadro Gral'!BA158</f>
        <v>1332</v>
      </c>
      <c r="D158" s="115">
        <f>'Cuadro Gral'!BB158</f>
        <v>1140</v>
      </c>
      <c r="E158" s="115">
        <f>'Cuadro Gral'!BC158</f>
        <v>1166</v>
      </c>
      <c r="F158" s="115" t="str">
        <f>'Cuadro Gral'!BD158</f>
        <v>-</v>
      </c>
      <c r="G158" s="115" t="str">
        <f>'Cuadro Gral'!BE158</f>
        <v>-</v>
      </c>
      <c r="H158" s="115">
        <f>'Cuadro Gral'!BF158</f>
        <v>1182.8219999999999</v>
      </c>
      <c r="I158" s="115">
        <f>'Cuadro Gral'!BG158</f>
        <v>1326.2429999999999</v>
      </c>
      <c r="J158" s="116"/>
      <c r="K158" s="27" t="s">
        <v>126</v>
      </c>
      <c r="L158" s="115">
        <f>'Cuadro Gral'!BG158</f>
        <v>1326.2429999999999</v>
      </c>
      <c r="M158" s="115">
        <f>'Cuadro Gral'!BH158</f>
        <v>1462.798</v>
      </c>
      <c r="N158" s="115">
        <f>'Cuadro Gral'!BI158</f>
        <v>1579.393</v>
      </c>
      <c r="O158" s="115">
        <f>'Cuadro Gral'!BJ158</f>
        <v>1536.7719999999999</v>
      </c>
      <c r="P158" s="115">
        <f>'Cuadro Gral'!BK158</f>
        <v>1472.557</v>
      </c>
      <c r="Q158" s="115">
        <f>'Cuadro Gral'!BL158</f>
        <v>1654.829</v>
      </c>
      <c r="R158" s="115">
        <f>'Cuadro Gral'!BM158</f>
        <v>1550.221</v>
      </c>
      <c r="S158" s="12"/>
      <c r="T158" s="12"/>
      <c r="U158" s="12"/>
      <c r="V158" s="12"/>
      <c r="W158" s="12"/>
    </row>
    <row r="159" spans="1:23" ht="15.75" customHeight="1" x14ac:dyDescent="0.25">
      <c r="A159" s="151"/>
      <c r="B159" s="27" t="s">
        <v>125</v>
      </c>
      <c r="C159" s="115">
        <f>'Cuadro Gral'!BA159</f>
        <v>6166</v>
      </c>
      <c r="D159" s="115">
        <f>'Cuadro Gral'!BB159</f>
        <v>4694</v>
      </c>
      <c r="E159" s="115">
        <f>'Cuadro Gral'!BC159</f>
        <v>4543</v>
      </c>
      <c r="F159" s="115" t="str">
        <f>'Cuadro Gral'!BD159</f>
        <v>-</v>
      </c>
      <c r="G159" s="115" t="str">
        <f>'Cuadro Gral'!BE159</f>
        <v>-</v>
      </c>
      <c r="H159" s="115">
        <f>'Cuadro Gral'!BF159</f>
        <v>4501</v>
      </c>
      <c r="I159" s="115">
        <f>'Cuadro Gral'!BG159</f>
        <v>5064</v>
      </c>
      <c r="J159" s="116"/>
      <c r="K159" s="27" t="s">
        <v>125</v>
      </c>
      <c r="L159" s="115">
        <f>'Cuadro Gral'!BG159</f>
        <v>5064</v>
      </c>
      <c r="M159" s="115">
        <f>'Cuadro Gral'!BH159</f>
        <v>6616</v>
      </c>
      <c r="N159" s="115">
        <f>'Cuadro Gral'!BI159</f>
        <v>6283</v>
      </c>
      <c r="O159" s="115">
        <f>'Cuadro Gral'!BJ159</f>
        <v>5911</v>
      </c>
      <c r="P159" s="115">
        <f>'Cuadro Gral'!BK159</f>
        <v>6096</v>
      </c>
      <c r="Q159" s="115">
        <f>'Cuadro Gral'!BL159</f>
        <v>6319</v>
      </c>
      <c r="R159" s="115">
        <f>'Cuadro Gral'!BM159</f>
        <v>6104</v>
      </c>
      <c r="S159" s="12"/>
      <c r="T159" s="12"/>
      <c r="U159" s="12"/>
      <c r="V159" s="12"/>
      <c r="W159" s="12"/>
    </row>
    <row r="160" spans="1:23" ht="15.75" customHeight="1" x14ac:dyDescent="0.25">
      <c r="A160" s="151"/>
      <c r="B160" s="27" t="s">
        <v>127</v>
      </c>
      <c r="C160" s="115">
        <f>'Cuadro Gral'!BA160</f>
        <v>61012</v>
      </c>
      <c r="D160" s="115">
        <f>'Cuadro Gral'!BB160</f>
        <v>63150</v>
      </c>
      <c r="E160" s="115">
        <f>'Cuadro Gral'!BC160</f>
        <v>78720</v>
      </c>
      <c r="F160" s="115">
        <f>'Cuadro Gral'!BD160</f>
        <v>80501</v>
      </c>
      <c r="G160" s="115">
        <f>'Cuadro Gral'!BE160</f>
        <v>82670</v>
      </c>
      <c r="H160" s="115">
        <f>'Cuadro Gral'!BF160</f>
        <v>78196</v>
      </c>
      <c r="I160" s="115">
        <f>'Cuadro Gral'!BG160</f>
        <v>88970</v>
      </c>
      <c r="J160" s="116"/>
      <c r="K160" s="27" t="s">
        <v>127</v>
      </c>
      <c r="L160" s="115">
        <f>'Cuadro Gral'!BG160</f>
        <v>88970</v>
      </c>
      <c r="M160" s="115">
        <f>'Cuadro Gral'!BH160</f>
        <v>89662</v>
      </c>
      <c r="N160" s="115">
        <f>'Cuadro Gral'!BI160</f>
        <v>87186</v>
      </c>
      <c r="O160" s="115">
        <f>'Cuadro Gral'!BJ160</f>
        <v>107186</v>
      </c>
      <c r="P160" s="115">
        <f>'Cuadro Gral'!BK160</f>
        <v>175399</v>
      </c>
      <c r="Q160" s="115">
        <f>'Cuadro Gral'!BL160</f>
        <v>230466</v>
      </c>
      <c r="R160" s="115">
        <f>'Cuadro Gral'!BM160</f>
        <v>239091</v>
      </c>
      <c r="S160" s="12"/>
      <c r="T160" s="12"/>
      <c r="U160" s="12"/>
      <c r="V160" s="12"/>
      <c r="W160" s="12"/>
    </row>
    <row r="161" spans="1:23" ht="15.75" customHeight="1" x14ac:dyDescent="0.25">
      <c r="A161" s="151"/>
      <c r="B161" s="27" t="s">
        <v>128</v>
      </c>
      <c r="C161" s="115">
        <f>'Cuadro Gral'!BA161</f>
        <v>176597</v>
      </c>
      <c r="D161" s="115">
        <f>'Cuadro Gral'!BB161</f>
        <v>156852</v>
      </c>
      <c r="E161" s="115">
        <f>'Cuadro Gral'!BC161</f>
        <v>161358</v>
      </c>
      <c r="F161" s="115">
        <f>'Cuadro Gral'!BD161</f>
        <v>179296</v>
      </c>
      <c r="G161" s="115">
        <f>'Cuadro Gral'!BE161</f>
        <v>218021</v>
      </c>
      <c r="H161" s="115">
        <f>'Cuadro Gral'!BF161</f>
        <v>178615</v>
      </c>
      <c r="I161" s="115">
        <f>'Cuadro Gral'!BG161</f>
        <v>200027</v>
      </c>
      <c r="J161" s="116"/>
      <c r="K161" s="27" t="s">
        <v>128</v>
      </c>
      <c r="L161" s="115">
        <f>'Cuadro Gral'!BG161</f>
        <v>200027</v>
      </c>
      <c r="M161" s="115">
        <f>'Cuadro Gral'!BH161</f>
        <v>163479</v>
      </c>
      <c r="N161" s="115">
        <f>'Cuadro Gral'!BI161</f>
        <v>170533</v>
      </c>
      <c r="O161" s="115">
        <f>'Cuadro Gral'!BJ161</f>
        <v>173455</v>
      </c>
      <c r="P161" s="115">
        <f>'Cuadro Gral'!BK161</f>
        <v>145549</v>
      </c>
      <c r="Q161" s="115">
        <f>'Cuadro Gral'!BL161</f>
        <v>157384</v>
      </c>
      <c r="R161" s="115">
        <f>'Cuadro Gral'!BM161</f>
        <v>145844</v>
      </c>
      <c r="S161" s="12"/>
      <c r="T161" s="12"/>
      <c r="U161" s="12"/>
      <c r="V161" s="12"/>
      <c r="W161" s="12"/>
    </row>
    <row r="162" spans="1:23" ht="15.75" customHeight="1" x14ac:dyDescent="0.25">
      <c r="A162" s="151"/>
      <c r="B162" s="27" t="s">
        <v>131</v>
      </c>
      <c r="C162" s="115">
        <f>'Cuadro Gral'!BA162</f>
        <v>266400</v>
      </c>
      <c r="D162" s="115">
        <f>'Cuadro Gral'!BB162</f>
        <v>264972</v>
      </c>
      <c r="E162" s="115">
        <f>'Cuadro Gral'!BC162</f>
        <v>271844</v>
      </c>
      <c r="F162" s="115">
        <f>'Cuadro Gral'!BD162</f>
        <v>271373</v>
      </c>
      <c r="G162" s="115">
        <f>'Cuadro Gral'!BE162</f>
        <v>262716</v>
      </c>
      <c r="H162" s="115">
        <f>'Cuadro Gral'!BF162</f>
        <v>228851</v>
      </c>
      <c r="I162" s="115">
        <f>'Cuadro Gral'!BG162</f>
        <v>259183</v>
      </c>
      <c r="J162" s="116"/>
      <c r="K162" s="27" t="s">
        <v>131</v>
      </c>
      <c r="L162" s="115">
        <f>'Cuadro Gral'!BG162</f>
        <v>259183</v>
      </c>
      <c r="M162" s="115">
        <f>'Cuadro Gral'!BH162</f>
        <v>265469</v>
      </c>
      <c r="N162" s="115">
        <f>'Cuadro Gral'!BI162</f>
        <v>244892</v>
      </c>
      <c r="O162" s="115">
        <f>'Cuadro Gral'!BJ162</f>
        <v>245477</v>
      </c>
      <c r="P162" s="115">
        <f>'Cuadro Gral'!BK162</f>
        <v>238231</v>
      </c>
      <c r="Q162" s="115">
        <f>'Cuadro Gral'!BL162</f>
        <v>211629</v>
      </c>
      <c r="R162" s="115">
        <f>'Cuadro Gral'!BM162</f>
        <v>231910</v>
      </c>
      <c r="S162" s="12"/>
      <c r="T162" s="12"/>
      <c r="U162" s="12"/>
      <c r="V162" s="12"/>
      <c r="W162" s="12"/>
    </row>
    <row r="163" spans="1:23" ht="15.75" customHeight="1" x14ac:dyDescent="0.25">
      <c r="A163" s="151"/>
      <c r="B163" s="27" t="s">
        <v>130</v>
      </c>
      <c r="C163" s="115">
        <f>'Cuadro Gral'!BA163</f>
        <v>2612376</v>
      </c>
      <c r="D163" s="115">
        <f>'Cuadro Gral'!BB163</f>
        <v>2818678</v>
      </c>
      <c r="E163" s="115">
        <f>'Cuadro Gral'!BC163</f>
        <v>3053360</v>
      </c>
      <c r="F163" s="115">
        <f>'Cuadro Gral'!BD163</f>
        <v>3113425</v>
      </c>
      <c r="G163" s="115">
        <f>'Cuadro Gral'!BE163</f>
        <v>3338294</v>
      </c>
      <c r="H163" s="115">
        <f>'Cuadro Gral'!BF163</f>
        <v>3369258</v>
      </c>
      <c r="I163" s="115">
        <f>'Cuadro Gral'!BG163</f>
        <v>3644317</v>
      </c>
      <c r="J163" s="116"/>
      <c r="K163" s="27" t="s">
        <v>130</v>
      </c>
      <c r="L163" s="115">
        <f>'Cuadro Gral'!BG163</f>
        <v>3644317</v>
      </c>
      <c r="M163" s="115">
        <f>'Cuadro Gral'!BH163</f>
        <v>3587214</v>
      </c>
      <c r="N163" s="115">
        <f>'Cuadro Gral'!BI163</f>
        <v>3556109</v>
      </c>
      <c r="O163" s="115">
        <f>'Cuadro Gral'!BJ163</f>
        <v>4040989</v>
      </c>
      <c r="P163" s="115">
        <f>'Cuadro Gral'!BK163</f>
        <v>5087361</v>
      </c>
      <c r="Q163" s="115">
        <f>'Cuadro Gral'!BL163</f>
        <v>5292609</v>
      </c>
      <c r="R163" s="115">
        <f>'Cuadro Gral'!BM163</f>
        <v>5382239</v>
      </c>
      <c r="S163" s="12"/>
      <c r="T163" s="12"/>
      <c r="U163" s="12"/>
      <c r="V163" s="12"/>
      <c r="W163" s="12"/>
    </row>
    <row r="164" spans="1:23" ht="15.75" customHeight="1" x14ac:dyDescent="0.25">
      <c r="A164" s="151"/>
      <c r="B164" s="27" t="s">
        <v>129</v>
      </c>
      <c r="C164" s="115">
        <f>'Cuadro Gral'!BA164</f>
        <v>1043</v>
      </c>
      <c r="D164" s="115">
        <f>'Cuadro Gral'!BB164</f>
        <v>1220</v>
      </c>
      <c r="E164" s="115">
        <f>'Cuadro Gral'!BC164</f>
        <v>776</v>
      </c>
      <c r="F164" s="115">
        <f>'Cuadro Gral'!BD164</f>
        <v>197</v>
      </c>
      <c r="G164" s="115">
        <f>'Cuadro Gral'!BE164</f>
        <v>894</v>
      </c>
      <c r="H164" s="115">
        <f>'Cuadro Gral'!BF164</f>
        <v>490</v>
      </c>
      <c r="I164" s="115">
        <f>'Cuadro Gral'!BG164</f>
        <v>518</v>
      </c>
      <c r="J164" s="116"/>
      <c r="K164" s="27" t="s">
        <v>129</v>
      </c>
      <c r="L164" s="115">
        <f>'Cuadro Gral'!BG164</f>
        <v>518</v>
      </c>
      <c r="M164" s="115">
        <f>'Cuadro Gral'!BH164</f>
        <v>333</v>
      </c>
      <c r="N164" s="115">
        <f>'Cuadro Gral'!BI164</f>
        <v>76</v>
      </c>
      <c r="O164" s="115">
        <f>'Cuadro Gral'!BJ164</f>
        <v>23</v>
      </c>
      <c r="P164" s="115">
        <f>'Cuadro Gral'!BK164</f>
        <v>145</v>
      </c>
      <c r="Q164" s="115">
        <f>'Cuadro Gral'!BL164</f>
        <v>240</v>
      </c>
      <c r="R164" s="115">
        <f>'Cuadro Gral'!BM164</f>
        <v>295</v>
      </c>
      <c r="S164" s="12"/>
      <c r="T164" s="12"/>
      <c r="U164" s="12"/>
      <c r="V164" s="12"/>
      <c r="W164" s="12"/>
    </row>
    <row r="165" spans="1:23" ht="15.75" customHeight="1" x14ac:dyDescent="0.25">
      <c r="A165" s="151"/>
      <c r="B165" s="27" t="s">
        <v>134</v>
      </c>
      <c r="C165" s="115">
        <f>'Cuadro Gral'!BA165</f>
        <v>28608</v>
      </c>
      <c r="D165" s="115">
        <f>'Cuadro Gral'!BB165</f>
        <v>31321</v>
      </c>
      <c r="E165" s="115">
        <f>'Cuadro Gral'!BC165</f>
        <v>34457</v>
      </c>
      <c r="F165" s="115">
        <f>'Cuadro Gral'!BD165</f>
        <v>37084</v>
      </c>
      <c r="G165" s="115">
        <f>'Cuadro Gral'!BE165</f>
        <v>40766</v>
      </c>
      <c r="H165" s="115">
        <f>'Cuadro Gral'!BF165</f>
        <v>44820</v>
      </c>
      <c r="I165" s="115">
        <f>'Cuadro Gral'!BG165</f>
        <v>48386</v>
      </c>
      <c r="J165" s="116"/>
      <c r="K165" s="27" t="s">
        <v>134</v>
      </c>
      <c r="L165" s="115">
        <f>'Cuadro Gral'!BG165</f>
        <v>48386</v>
      </c>
      <c r="M165" s="115">
        <f>'Cuadro Gral'!BH165</f>
        <v>52704</v>
      </c>
      <c r="N165" s="115">
        <f>'Cuadro Gral'!BI165</f>
        <v>57256</v>
      </c>
      <c r="O165" s="115">
        <f>'Cuadro Gral'!BJ165</f>
        <v>62859</v>
      </c>
      <c r="P165" s="115">
        <f>'Cuadro Gral'!BK165</f>
        <v>66924</v>
      </c>
      <c r="Q165" s="115">
        <f>'Cuadro Gral'!BL165</f>
        <v>73559</v>
      </c>
      <c r="R165" s="115">
        <f>'Cuadro Gral'!BM165</f>
        <v>80577</v>
      </c>
      <c r="S165" s="12"/>
      <c r="T165" s="12"/>
      <c r="U165" s="12"/>
      <c r="V165" s="12"/>
      <c r="W165" s="12"/>
    </row>
    <row r="166" spans="1:23" ht="15.75" customHeight="1" x14ac:dyDescent="0.25">
      <c r="A166" s="151"/>
      <c r="B166" s="27" t="s">
        <v>132</v>
      </c>
      <c r="C166" s="115">
        <f>'Cuadro Gral'!BA166</f>
        <v>37399</v>
      </c>
      <c r="D166" s="115">
        <f>'Cuadro Gral'!BB166</f>
        <v>33500</v>
      </c>
      <c r="E166" s="115">
        <f>'Cuadro Gral'!BC166</f>
        <v>33678</v>
      </c>
      <c r="F166" s="115">
        <f>'Cuadro Gral'!BD166</f>
        <v>28753</v>
      </c>
      <c r="G166" s="115">
        <f>'Cuadro Gral'!BE166</f>
        <v>25393</v>
      </c>
      <c r="H166" s="115">
        <f>'Cuadro Gral'!BF166</f>
        <v>24729</v>
      </c>
      <c r="I166" s="115">
        <f>'Cuadro Gral'!BG166</f>
        <v>24434</v>
      </c>
      <c r="J166" s="116"/>
      <c r="K166" s="27" t="s">
        <v>132</v>
      </c>
      <c r="L166" s="115">
        <f>'Cuadro Gral'!BG166</f>
        <v>24434</v>
      </c>
      <c r="M166" s="115">
        <f>'Cuadro Gral'!BH166</f>
        <v>28530</v>
      </c>
      <c r="N166" s="115">
        <f>'Cuadro Gral'!BI166</f>
        <v>28876</v>
      </c>
      <c r="O166" s="115">
        <f>'Cuadro Gral'!BJ166</f>
        <v>25487</v>
      </c>
      <c r="P166" s="115">
        <f>'Cuadro Gral'!BK166</f>
        <v>23684</v>
      </c>
      <c r="Q166" s="115">
        <f>'Cuadro Gral'!BL166</f>
        <v>22702</v>
      </c>
      <c r="R166" s="115">
        <f>'Cuadro Gral'!BM166</f>
        <v>21481</v>
      </c>
      <c r="S166" s="12"/>
      <c r="T166" s="12"/>
      <c r="U166" s="12"/>
      <c r="V166" s="12"/>
      <c r="W166" s="12"/>
    </row>
    <row r="167" spans="1:23" ht="15.75" customHeight="1" x14ac:dyDescent="0.25">
      <c r="A167" s="151"/>
      <c r="B167" s="27" t="s">
        <v>133</v>
      </c>
      <c r="C167" s="115">
        <f>'Cuadro Gral'!BA167</f>
        <v>46784</v>
      </c>
      <c r="D167" s="115">
        <f>'Cuadro Gral'!BB167</f>
        <v>48399</v>
      </c>
      <c r="E167" s="115">
        <f>'Cuadro Gral'!BC167</f>
        <v>49946</v>
      </c>
      <c r="F167" s="115">
        <f>'Cuadro Gral'!BD167</f>
        <v>51227</v>
      </c>
      <c r="G167" s="115">
        <f>'Cuadro Gral'!BE167</f>
        <v>61868</v>
      </c>
      <c r="H167" s="115">
        <f>'Cuadro Gral'!BF167</f>
        <v>65357</v>
      </c>
      <c r="I167" s="115">
        <f>'Cuadro Gral'!BG167</f>
        <v>65000</v>
      </c>
      <c r="J167" s="116"/>
      <c r="K167" s="27" t="s">
        <v>133</v>
      </c>
      <c r="L167" s="115">
        <f>'Cuadro Gral'!BG167</f>
        <v>65000</v>
      </c>
      <c r="M167" s="115">
        <f>'Cuadro Gral'!BH167</f>
        <v>70864</v>
      </c>
      <c r="N167" s="115">
        <f>'Cuadro Gral'!BI167</f>
        <v>71363</v>
      </c>
      <c r="O167" s="115">
        <f>'Cuadro Gral'!BJ167</f>
        <v>68864</v>
      </c>
      <c r="P167" s="115">
        <f>'Cuadro Gral'!BK167</f>
        <v>71978</v>
      </c>
      <c r="Q167" s="115">
        <f>'Cuadro Gral'!BL167</f>
        <v>72812.764999999999</v>
      </c>
      <c r="R167" s="115">
        <f>'Cuadro Gral'!BM167</f>
        <v>66472.471999999994</v>
      </c>
      <c r="S167" s="12"/>
      <c r="T167" s="12"/>
      <c r="U167" s="12"/>
      <c r="V167" s="12"/>
      <c r="W167" s="12"/>
    </row>
    <row r="168" spans="1:23" ht="15.75" customHeight="1" x14ac:dyDescent="0.25">
      <c r="A168" s="151"/>
      <c r="B168" s="27" t="s">
        <v>105</v>
      </c>
      <c r="C168" s="115">
        <f>'Cuadro Gral'!BA168</f>
        <v>1233824</v>
      </c>
      <c r="D168" s="115">
        <f>'Cuadro Gral'!BB168</f>
        <v>1342231</v>
      </c>
      <c r="E168" s="115">
        <f>'Cuadro Gral'!BC168</f>
        <v>1568519</v>
      </c>
      <c r="F168" s="115">
        <f>'Cuadro Gral'!BD168</f>
        <v>1766504</v>
      </c>
      <c r="G168" s="115">
        <f>'Cuadro Gral'!BE168</f>
        <v>2053241</v>
      </c>
      <c r="H168" s="115">
        <f>'Cuadro Gral'!BF168</f>
        <v>2400930</v>
      </c>
      <c r="I168" s="115">
        <f>'Cuadro Gral'!BG168</f>
        <v>2580426</v>
      </c>
      <c r="J168" s="116"/>
      <c r="K168" s="27" t="s">
        <v>105</v>
      </c>
      <c r="L168" s="115">
        <f>'Cuadro Gral'!BG168</f>
        <v>2580426</v>
      </c>
      <c r="M168" s="115">
        <f>'Cuadro Gral'!BH168</f>
        <v>2829110</v>
      </c>
      <c r="N168" s="115">
        <f>'Cuadro Gral'!BI168</f>
        <v>3359973</v>
      </c>
      <c r="O168" s="115">
        <f>'Cuadro Gral'!BJ168</f>
        <v>3818548</v>
      </c>
      <c r="P168" s="115">
        <f>'Cuadro Gral'!BK168</f>
        <v>4256545</v>
      </c>
      <c r="Q168" s="115">
        <f>'Cuadro Gral'!BL168</f>
        <v>4746508</v>
      </c>
      <c r="R168" s="115">
        <f>'Cuadro Gral'!BM168</f>
        <v>4771652</v>
      </c>
      <c r="S168" s="12"/>
      <c r="T168" s="12"/>
      <c r="U168" s="12"/>
      <c r="V168" s="12"/>
      <c r="W168" s="12"/>
    </row>
    <row r="169" spans="1:23" ht="15.75" customHeight="1" x14ac:dyDescent="0.25">
      <c r="A169" s="151"/>
      <c r="B169" s="27" t="s">
        <v>106</v>
      </c>
      <c r="C169" s="115">
        <f>'Cuadro Gral'!BA169</f>
        <v>33059</v>
      </c>
      <c r="D169" s="115">
        <f>'Cuadro Gral'!BB169</f>
        <v>34953</v>
      </c>
      <c r="E169" s="115">
        <f>'Cuadro Gral'!BC169</f>
        <v>35723</v>
      </c>
      <c r="F169" s="115">
        <f>'Cuadro Gral'!BD169</f>
        <v>37043</v>
      </c>
      <c r="G169" s="115">
        <f>'Cuadro Gral'!BE169</f>
        <v>41053</v>
      </c>
      <c r="H169" s="115">
        <f>'Cuadro Gral'!BF169</f>
        <v>50762</v>
      </c>
      <c r="I169" s="115">
        <f>'Cuadro Gral'!BG169</f>
        <v>52693</v>
      </c>
      <c r="J169" s="116"/>
      <c r="K169" s="27" t="s">
        <v>106</v>
      </c>
      <c r="L169" s="115">
        <f>'Cuadro Gral'!BG169</f>
        <v>52693</v>
      </c>
      <c r="M169" s="115">
        <f>'Cuadro Gral'!BH169</f>
        <v>61631</v>
      </c>
      <c r="N169" s="115">
        <f>'Cuadro Gral'!BI169</f>
        <v>73772</v>
      </c>
      <c r="O169" s="115">
        <f>'Cuadro Gral'!BJ169</f>
        <v>80734</v>
      </c>
      <c r="P169" s="115">
        <f>'Cuadro Gral'!BK169</f>
        <v>75719</v>
      </c>
      <c r="Q169" s="115">
        <f>'Cuadro Gral'!BL169</f>
        <v>79041</v>
      </c>
      <c r="R169" s="115">
        <f>'Cuadro Gral'!BM169</f>
        <v>76553</v>
      </c>
      <c r="S169" s="12"/>
      <c r="T169" s="12"/>
      <c r="U169" s="12"/>
      <c r="V169" s="12"/>
      <c r="W169" s="12"/>
    </row>
    <row r="170" spans="1:23" ht="15.75" customHeight="1" x14ac:dyDescent="0.25">
      <c r="A170" s="151"/>
      <c r="B170" s="92" t="s">
        <v>107</v>
      </c>
      <c r="C170" s="161">
        <f>'Cuadro Gral'!BA170</f>
        <v>524985</v>
      </c>
      <c r="D170" s="161">
        <f>'Cuadro Gral'!BB170</f>
        <v>560262</v>
      </c>
      <c r="E170" s="161">
        <f>'Cuadro Gral'!BC170</f>
        <v>592772</v>
      </c>
      <c r="F170" s="161">
        <f>'Cuadro Gral'!BD170</f>
        <v>645323</v>
      </c>
      <c r="G170" s="161">
        <f>'Cuadro Gral'!BE170</f>
        <v>728965</v>
      </c>
      <c r="H170" s="161">
        <f>'Cuadro Gral'!BF170</f>
        <v>887912</v>
      </c>
      <c r="I170" s="161">
        <f>'Cuadro Gral'!BG170</f>
        <v>987995</v>
      </c>
      <c r="J170" s="116"/>
      <c r="K170" s="92" t="s">
        <v>107</v>
      </c>
      <c r="L170" s="161">
        <f>'Cuadro Gral'!BG170</f>
        <v>987995</v>
      </c>
      <c r="M170" s="161">
        <f>'Cuadro Gral'!BH170</f>
        <v>1057144</v>
      </c>
      <c r="N170" s="161">
        <f>'Cuadro Gral'!BI170</f>
        <v>1278419</v>
      </c>
      <c r="O170" s="161">
        <f>'Cuadro Gral'!BJ170</f>
        <v>1433050</v>
      </c>
      <c r="P170" s="161">
        <f>'Cuadro Gral'!BK170</f>
        <v>1505560</v>
      </c>
      <c r="Q170" s="161">
        <f>'Cuadro Gral'!BL170</f>
        <v>1719438</v>
      </c>
      <c r="R170" s="161">
        <f>'Cuadro Gral'!BM170</f>
        <v>1801927</v>
      </c>
      <c r="S170" s="12"/>
      <c r="T170" s="12"/>
      <c r="U170" s="12"/>
      <c r="V170" s="12"/>
      <c r="W170" s="12"/>
    </row>
    <row r="171" spans="1:23" ht="15.75" customHeight="1" x14ac:dyDescent="0.25">
      <c r="A171" s="151"/>
      <c r="B171" s="12"/>
      <c r="C171" s="12"/>
      <c r="D171" s="12"/>
      <c r="E171" s="12"/>
      <c r="F171" s="12"/>
      <c r="G171" s="12"/>
      <c r="H171" s="12"/>
      <c r="I171" s="12"/>
      <c r="J171" s="6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ht="15.75" customHeight="1" x14ac:dyDescent="0.25">
      <c r="A172" s="151"/>
      <c r="B172" s="43" t="s">
        <v>276</v>
      </c>
      <c r="C172" s="12"/>
      <c r="D172" s="12"/>
      <c r="E172" s="12"/>
      <c r="F172" s="12"/>
      <c r="G172" s="12"/>
      <c r="H172" s="12"/>
      <c r="I172" s="12"/>
      <c r="J172" s="6"/>
      <c r="K172" s="43" t="s">
        <v>276</v>
      </c>
      <c r="L172" s="8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ht="15.75" customHeight="1" x14ac:dyDescent="0.25">
      <c r="A173" s="151"/>
      <c r="B173" s="9"/>
      <c r="C173" s="10">
        <v>1970</v>
      </c>
      <c r="D173" s="10">
        <v>1971</v>
      </c>
      <c r="E173" s="10">
        <v>1972</v>
      </c>
      <c r="F173" s="10">
        <v>1973</v>
      </c>
      <c r="G173" s="10">
        <v>1974</v>
      </c>
      <c r="H173" s="10">
        <v>1975</v>
      </c>
      <c r="I173" s="10">
        <v>1976</v>
      </c>
      <c r="J173" s="156"/>
      <c r="K173" s="9"/>
      <c r="L173" s="10">
        <v>1976</v>
      </c>
      <c r="M173" s="10">
        <v>1977</v>
      </c>
      <c r="N173" s="10">
        <v>1978</v>
      </c>
      <c r="O173" s="10">
        <v>1979</v>
      </c>
      <c r="P173" s="10">
        <v>1980</v>
      </c>
      <c r="Q173" s="10">
        <v>1981</v>
      </c>
      <c r="R173" s="10">
        <v>1982</v>
      </c>
      <c r="S173" s="12"/>
      <c r="T173" s="12"/>
      <c r="U173" s="12"/>
      <c r="V173" s="12"/>
      <c r="W173" s="12"/>
    </row>
    <row r="174" spans="1:23" ht="15.75" customHeight="1" x14ac:dyDescent="0.25">
      <c r="A174" s="151"/>
      <c r="B174" s="7" t="s">
        <v>149</v>
      </c>
      <c r="C174" s="21"/>
      <c r="D174" s="21"/>
      <c r="E174" s="21"/>
      <c r="F174" s="21"/>
      <c r="G174" s="21"/>
      <c r="H174" s="21"/>
      <c r="I174" s="21"/>
      <c r="J174" s="156"/>
      <c r="K174" s="7" t="s">
        <v>149</v>
      </c>
      <c r="L174" s="7"/>
      <c r="M174" s="21"/>
      <c r="N174" s="21"/>
      <c r="O174" s="21"/>
      <c r="P174" s="21"/>
      <c r="Q174" s="21"/>
      <c r="R174" s="21"/>
      <c r="S174" s="12"/>
      <c r="T174" s="12"/>
      <c r="U174" s="12"/>
      <c r="V174" s="12"/>
      <c r="W174" s="12"/>
    </row>
    <row r="175" spans="1:23" ht="15.75" customHeight="1" x14ac:dyDescent="0.25">
      <c r="A175" s="151"/>
      <c r="B175" s="12" t="s">
        <v>119</v>
      </c>
      <c r="C175" s="45">
        <f>'Cuadro Gral'!BA175</f>
        <v>8.3979614447152517</v>
      </c>
      <c r="D175" s="45">
        <f>'Cuadro Gral'!BB175</f>
        <v>3.2297628781684518</v>
      </c>
      <c r="E175" s="45">
        <f>'Cuadro Gral'!BC175</f>
        <v>8.5940594059405804</v>
      </c>
      <c r="F175" s="45">
        <f>'Cuadro Gral'!BD175</f>
        <v>9.153902261123271</v>
      </c>
      <c r="G175" s="45">
        <f>'Cuadro Gral'!BE175</f>
        <v>6.164383561643838</v>
      </c>
      <c r="H175" s="45">
        <f>'Cuadro Gral'!BF175</f>
        <v>4.0755310778914255</v>
      </c>
      <c r="I175" s="45">
        <f>'Cuadro Gral'!BG175</f>
        <v>3.1599637133353564</v>
      </c>
      <c r="J175" s="79"/>
      <c r="K175" s="12" t="s">
        <v>119</v>
      </c>
      <c r="L175" s="45">
        <f>'Cuadro Gral'!BG175</f>
        <v>3.1599637133353564</v>
      </c>
      <c r="M175" s="45">
        <f>'Cuadro Gral'!BH175</f>
        <v>3.4588890517367687</v>
      </c>
      <c r="N175" s="45">
        <f>'Cuadro Gral'!BI175</f>
        <v>9.2222694432639187</v>
      </c>
      <c r="O175" s="45">
        <f>'Cuadro Gral'!BJ175</f>
        <v>8.7678339818417772</v>
      </c>
      <c r="P175" s="45">
        <f>'Cuadro Gral'!BK175</f>
        <v>15.967088003815878</v>
      </c>
      <c r="Q175" s="45">
        <f>'Cuadro Gral'!BL175</f>
        <v>7.3933161953727566</v>
      </c>
      <c r="R175" s="45">
        <f>'Cuadro Gral'!BM175</f>
        <v>-3.9735733435465437</v>
      </c>
      <c r="S175" s="12"/>
      <c r="T175" s="12"/>
      <c r="U175" s="12"/>
      <c r="V175" s="12"/>
      <c r="W175" s="12"/>
    </row>
    <row r="176" spans="1:23" ht="15.75" customHeight="1" x14ac:dyDescent="0.25">
      <c r="A176" s="151"/>
      <c r="B176" s="163" t="s">
        <v>120</v>
      </c>
      <c r="C176" s="45">
        <f>'Cuadro Gral'!BA176</f>
        <v>-7.7694235588972482</v>
      </c>
      <c r="D176" s="45">
        <f>'Cuadro Gral'!BB176</f>
        <v>8.3786231884057862</v>
      </c>
      <c r="E176" s="45">
        <f>'Cuadro Gral'!BC176</f>
        <v>-1.4208106978687796</v>
      </c>
      <c r="F176" s="45">
        <f>'Cuadro Gral'!BD176</f>
        <v>9.8770665536244131</v>
      </c>
      <c r="G176" s="45">
        <f>'Cuadro Gral'!BE176</f>
        <v>2.19907407407407</v>
      </c>
      <c r="H176" s="45">
        <f>'Cuadro Gral'!BF176</f>
        <v>-3.812759531898835</v>
      </c>
      <c r="I176" s="45">
        <f>'Cuadro Gral'!BG176</f>
        <v>-3.9246467817899422E-2</v>
      </c>
      <c r="J176" s="79"/>
      <c r="K176" s="163" t="s">
        <v>120</v>
      </c>
      <c r="L176" s="45">
        <f>'Cuadro Gral'!BG176</f>
        <v>-3.9246467817899422E-2</v>
      </c>
      <c r="M176" s="45">
        <f>'Cuadro Gral'!BH176</f>
        <v>-0.23557126030624431</v>
      </c>
      <c r="N176" s="45">
        <f>'Cuadro Gral'!BI176</f>
        <v>12.12121212121211</v>
      </c>
      <c r="O176" s="45">
        <f>'Cuadro Gral'!BJ176</f>
        <v>1.123201123201123</v>
      </c>
      <c r="P176" s="45">
        <f>'Cuadro Gral'!BK176</f>
        <v>-9.6494272821936793</v>
      </c>
      <c r="Q176" s="45">
        <f>'Cuadro Gral'!BL176</f>
        <v>-9.0664617748751457</v>
      </c>
      <c r="R176" s="45">
        <f>'Cuadro Gral'!BM176</f>
        <v>13.096746937051119</v>
      </c>
      <c r="S176" s="12"/>
      <c r="T176" s="12"/>
      <c r="U176" s="12"/>
      <c r="V176" s="12"/>
      <c r="W176" s="12"/>
    </row>
    <row r="177" spans="1:23" ht="15.75" customHeight="1" x14ac:dyDescent="0.25">
      <c r="A177" s="151"/>
      <c r="B177" s="164" t="s">
        <v>121</v>
      </c>
      <c r="C177" s="45">
        <f>'Cuadro Gral'!BA177</f>
        <v>5.3312873609987044</v>
      </c>
      <c r="D177" s="45">
        <f>'Cuadro Gral'!BB177</f>
        <v>-12.77707345772744</v>
      </c>
      <c r="E177" s="45">
        <f>'Cuadro Gral'!BC177</f>
        <v>17.320396674642137</v>
      </c>
      <c r="F177" s="45">
        <f>'Cuadro Gral'!BD177</f>
        <v>17.134251636480478</v>
      </c>
      <c r="G177" s="45">
        <f>'Cuadro Gral'!BE177</f>
        <v>13.314373940033919</v>
      </c>
      <c r="H177" s="45">
        <f>'Cuadro Gral'!BF177</f>
        <v>0.17392269038079</v>
      </c>
      <c r="I177" s="45">
        <f>'Cuadro Gral'!BG177</f>
        <v>-1.5433568552751131</v>
      </c>
      <c r="J177" s="79"/>
      <c r="K177" s="164" t="s">
        <v>121</v>
      </c>
      <c r="L177" s="45">
        <f>'Cuadro Gral'!BG177</f>
        <v>-1.5433568552751131</v>
      </c>
      <c r="M177" s="45">
        <f>'Cuadro Gral'!BH177</f>
        <v>11.175317188646394</v>
      </c>
      <c r="N177" s="45">
        <f>'Cuadro Gral'!BI177</f>
        <v>4.921064298289024</v>
      </c>
      <c r="O177" s="45">
        <f>'Cuadro Gral'!BJ177</f>
        <v>12.629299216764188</v>
      </c>
      <c r="P177" s="45">
        <f>'Cuadro Gral'!BK177</f>
        <v>6.3729927512938156</v>
      </c>
      <c r="Q177" s="45">
        <f>'Cuadro Gral'!BL177</f>
        <v>7.2720354733437631</v>
      </c>
      <c r="R177" s="45">
        <f>'Cuadro Gral'!BM177</f>
        <v>-2.7042503499212889</v>
      </c>
      <c r="S177" s="12"/>
      <c r="T177" s="12"/>
      <c r="U177" s="12"/>
      <c r="V177" s="12"/>
      <c r="W177" s="12"/>
    </row>
    <row r="178" spans="1:23" ht="15.75" customHeight="1" x14ac:dyDescent="0.25">
      <c r="A178" s="151"/>
      <c r="B178" s="272" t="s">
        <v>122</v>
      </c>
      <c r="C178" s="45">
        <f>'Cuadro Gral'!BA178</f>
        <v>-13.012344766249662</v>
      </c>
      <c r="D178" s="45">
        <f>'Cuadro Gral'!BB178</f>
        <v>20.000449965127707</v>
      </c>
      <c r="E178" s="45">
        <f>'Cuadro Gral'!BC178</f>
        <v>7.1904574419995093</v>
      </c>
      <c r="F178" s="45">
        <f>'Cuadro Gral'!BD178</f>
        <v>-8.7648380351212918E-2</v>
      </c>
      <c r="G178" s="45">
        <f>'Cuadro Gral'!BE178</f>
        <v>29.022864978943996</v>
      </c>
      <c r="H178" s="45">
        <f>'Cuadro Gral'!BF178</f>
        <v>-42.13787457806496</v>
      </c>
      <c r="I178" s="45">
        <f>'Cuadro Gral'!BG178</f>
        <v>9.4279155929933633</v>
      </c>
      <c r="J178" s="79"/>
      <c r="K178" s="288" t="s">
        <v>122</v>
      </c>
      <c r="L178" s="45">
        <f>'Cuadro Gral'!BG178</f>
        <v>9.4279155929933633</v>
      </c>
      <c r="M178" s="45">
        <f>'Cuadro Gral'!BH178</f>
        <v>36.93308443970362</v>
      </c>
      <c r="N178" s="45">
        <f>'Cuadro Gral'!BI178</f>
        <v>-0.7090842067924652</v>
      </c>
      <c r="O178" s="45">
        <f>'Cuadro Gral'!BJ178</f>
        <v>7.5666777577360289</v>
      </c>
      <c r="P178" s="45">
        <f>'Cuadro Gral'!BK178</f>
        <v>2.9793011829282179E-2</v>
      </c>
      <c r="Q178" s="45">
        <f>'Cuadro Gral'!BL178</f>
        <v>-5.7242509614742971</v>
      </c>
      <c r="R178" s="45">
        <f>'Cuadro Gral'!BM178</f>
        <v>-29.85463962019853</v>
      </c>
      <c r="S178" s="12"/>
      <c r="T178" s="12"/>
      <c r="U178" s="12"/>
      <c r="V178" s="12"/>
      <c r="W178" s="12"/>
    </row>
    <row r="179" spans="1:23" ht="15.75" customHeight="1" x14ac:dyDescent="0.25">
      <c r="A179" s="151"/>
      <c r="B179" s="12" t="s">
        <v>123</v>
      </c>
      <c r="C179" s="45">
        <f>'Cuadro Gral'!BA179</f>
        <v>7.5882911862329649</v>
      </c>
      <c r="D179" s="45">
        <f>'Cuadro Gral'!BB179</f>
        <v>2.5409259439544529</v>
      </c>
      <c r="E179" s="45">
        <f>'Cuadro Gral'!BC179</f>
        <v>16.839261661146978</v>
      </c>
      <c r="F179" s="45">
        <f>'Cuadro Gral'!BD179</f>
        <v>13.263810775760042</v>
      </c>
      <c r="G179" s="45">
        <f>'Cuadro Gral'!BE179</f>
        <v>8.741945002527407</v>
      </c>
      <c r="H179" s="45">
        <f>'Cuadro Gral'!BF179</f>
        <v>9.5898807333855807</v>
      </c>
      <c r="I179" s="45">
        <f>'Cuadro Gral'!BG179</f>
        <v>8.3813153057654688</v>
      </c>
      <c r="J179" s="79"/>
      <c r="K179" s="12" t="s">
        <v>123</v>
      </c>
      <c r="L179" s="45">
        <f>'Cuadro Gral'!BG179</f>
        <v>8.3813153057654688</v>
      </c>
      <c r="M179" s="45">
        <f>'Cuadro Gral'!BH179</f>
        <v>5.1094439820888349</v>
      </c>
      <c r="N179" s="45">
        <f>'Cuadro Gral'!BI179</f>
        <v>6.2646673451229207</v>
      </c>
      <c r="O179" s="45">
        <f>'Cuadro Gral'!BJ179</f>
        <v>7.9831911847987991</v>
      </c>
      <c r="P179" s="45">
        <f>'Cuadro Gral'!BK179</f>
        <v>7.0150347727917284</v>
      </c>
      <c r="Q179" s="45">
        <f>'Cuadro Gral'!BL179</f>
        <v>10.684699391917917</v>
      </c>
      <c r="R179" s="45">
        <f>'Cuadro Gral'!BM179</f>
        <v>7.3395271590388944</v>
      </c>
      <c r="S179" s="12"/>
      <c r="T179" s="12"/>
      <c r="U179" s="12"/>
      <c r="V179" s="12"/>
      <c r="W179" s="12"/>
    </row>
    <row r="180" spans="1:23" ht="15.75" customHeight="1" x14ac:dyDescent="0.25">
      <c r="A180" s="151"/>
      <c r="B180" s="272" t="s">
        <v>124</v>
      </c>
      <c r="C180" s="45">
        <f>'Cuadro Gral'!BA180</f>
        <v>11.948184029706699</v>
      </c>
      <c r="D180" s="45">
        <f>'Cuadro Gral'!BB180</f>
        <v>-1.5557813161441447</v>
      </c>
      <c r="E180" s="45">
        <f>'Cuadro Gral'!BC180</f>
        <v>15.95943591136766</v>
      </c>
      <c r="F180" s="45">
        <f>'Cuadro Gral'!BD180</f>
        <v>7.4315459376937509</v>
      </c>
      <c r="G180" s="45">
        <f>'Cuadro Gral'!BE180</f>
        <v>7.9350636499679439</v>
      </c>
      <c r="H180" s="45">
        <f>'Cuadro Gral'!BF180</f>
        <v>2.6246900522213013</v>
      </c>
      <c r="I180" s="45">
        <f>'Cuadro Gral'!BG180</f>
        <v>0.48827821236763214</v>
      </c>
      <c r="J180" s="79"/>
      <c r="K180" s="288" t="s">
        <v>124</v>
      </c>
      <c r="L180" s="45">
        <f>'Cuadro Gral'!BG180</f>
        <v>0.48827821236763214</v>
      </c>
      <c r="M180" s="45">
        <f>'Cuadro Gral'!BH180</f>
        <v>27.883233914945382</v>
      </c>
      <c r="N180" s="45">
        <f>'Cuadro Gral'!BI180</f>
        <v>5.0448509418498544</v>
      </c>
      <c r="O180" s="45">
        <f>'Cuadro Gral'!BJ180</f>
        <v>0</v>
      </c>
      <c r="P180" s="45">
        <f>'Cuadro Gral'!BK180</f>
        <v>0.54536482750229265</v>
      </c>
      <c r="Q180" s="45">
        <f>'Cuadro Gral'!BL180</f>
        <v>7.0819607804228912</v>
      </c>
      <c r="R180" s="45">
        <f>'Cuadro Gral'!BM180</f>
        <v>-7.9231393922294497</v>
      </c>
      <c r="S180" s="12"/>
      <c r="T180" s="12"/>
      <c r="U180" s="12"/>
      <c r="V180" s="12"/>
      <c r="W180" s="12"/>
    </row>
    <row r="181" spans="1:23" ht="15.75" customHeight="1" x14ac:dyDescent="0.25">
      <c r="A181" s="151"/>
      <c r="B181" s="12" t="s">
        <v>126</v>
      </c>
      <c r="C181" s="45">
        <f>'Cuadro Gral'!BA181</f>
        <v>-0.14992503748125774</v>
      </c>
      <c r="D181" s="45">
        <f>'Cuadro Gral'!BB181</f>
        <v>-14.414414414414411</v>
      </c>
      <c r="E181" s="45">
        <f>'Cuadro Gral'!BC181</f>
        <v>2.280701754385972</v>
      </c>
      <c r="F181" s="22" t="str">
        <f>'Cuadro Gral'!BD181</f>
        <v>-</v>
      </c>
      <c r="G181" s="22" t="str">
        <f>'Cuadro Gral'!BE181</f>
        <v>-</v>
      </c>
      <c r="H181" s="22" t="str">
        <f>'Cuadro Gral'!BF181</f>
        <v>-</v>
      </c>
      <c r="I181" s="45">
        <f>'Cuadro Gral'!BG181</f>
        <v>12.125324013249683</v>
      </c>
      <c r="J181" s="79"/>
      <c r="K181" s="12" t="s">
        <v>126</v>
      </c>
      <c r="L181" s="45">
        <f>'Cuadro Gral'!BG181</f>
        <v>12.125324013249683</v>
      </c>
      <c r="M181" s="45">
        <f>'Cuadro Gral'!BH181</f>
        <v>10.296378567125331</v>
      </c>
      <c r="N181" s="45">
        <f>'Cuadro Gral'!BI181</f>
        <v>7.9706835803713183</v>
      </c>
      <c r="O181" s="45">
        <f>'Cuadro Gral'!BJ181</f>
        <v>-2.6985683740525679</v>
      </c>
      <c r="P181" s="45">
        <f>'Cuadro Gral'!BK181</f>
        <v>-4.1785638988737333</v>
      </c>
      <c r="Q181" s="45">
        <f>'Cuadro Gral'!BL181</f>
        <v>12.37792492922174</v>
      </c>
      <c r="R181" s="45">
        <f>'Cuadro Gral'!BM181</f>
        <v>-6.3213782209521341</v>
      </c>
      <c r="S181" s="12"/>
      <c r="T181" s="12"/>
      <c r="U181" s="12"/>
      <c r="V181" s="12"/>
      <c r="W181" s="12"/>
    </row>
    <row r="182" spans="1:23" ht="15.75" customHeight="1" x14ac:dyDescent="0.25">
      <c r="A182" s="151"/>
      <c r="B182" s="12" t="s">
        <v>125</v>
      </c>
      <c r="C182" s="45">
        <f>'Cuadro Gral'!BA182</f>
        <v>9.7543609825560651</v>
      </c>
      <c r="D182" s="45">
        <f>'Cuadro Gral'!BB182</f>
        <v>-23.872851119039893</v>
      </c>
      <c r="E182" s="45">
        <f>'Cuadro Gral'!BC182</f>
        <v>-3.2168726033233952</v>
      </c>
      <c r="F182" s="22" t="str">
        <f>'Cuadro Gral'!BD182</f>
        <v>-</v>
      </c>
      <c r="G182" s="22" t="str">
        <f>'Cuadro Gral'!BE182</f>
        <v>-</v>
      </c>
      <c r="H182" s="22" t="str">
        <f>'Cuadro Gral'!BF182</f>
        <v>-</v>
      </c>
      <c r="I182" s="45">
        <f>'Cuadro Gral'!BG182</f>
        <v>12.50833148189292</v>
      </c>
      <c r="J182" s="79"/>
      <c r="K182" s="12" t="s">
        <v>125</v>
      </c>
      <c r="L182" s="45">
        <f>'Cuadro Gral'!BG182</f>
        <v>12.50833148189292</v>
      </c>
      <c r="M182" s="45">
        <f>'Cuadro Gral'!BH182</f>
        <v>30.647709320695093</v>
      </c>
      <c r="N182" s="45">
        <f>'Cuadro Gral'!BI182</f>
        <v>-5.0332527206771509</v>
      </c>
      <c r="O182" s="45">
        <f>'Cuadro Gral'!BJ182</f>
        <v>-5.9207385007162161</v>
      </c>
      <c r="P182" s="45">
        <f>'Cuadro Gral'!BK182</f>
        <v>3.1297580781593615</v>
      </c>
      <c r="Q182" s="45">
        <f>'Cuadro Gral'!BL182</f>
        <v>3.6581364829396223</v>
      </c>
      <c r="R182" s="45">
        <f>'Cuadro Gral'!BM182</f>
        <v>-3.4024370944769733</v>
      </c>
      <c r="S182" s="12"/>
      <c r="T182" s="12"/>
      <c r="U182" s="12"/>
      <c r="V182" s="12"/>
      <c r="W182" s="12"/>
    </row>
    <row r="183" spans="1:23" ht="15.75" customHeight="1" x14ac:dyDescent="0.25">
      <c r="A183" s="151"/>
      <c r="B183" s="12" t="s">
        <v>127</v>
      </c>
      <c r="C183" s="45">
        <f>'Cuadro Gral'!BA183</f>
        <v>-7.7908927410945017</v>
      </c>
      <c r="D183" s="45">
        <f>'Cuadro Gral'!BB183</f>
        <v>3.50422867632596</v>
      </c>
      <c r="E183" s="45">
        <f>'Cuadro Gral'!BC183</f>
        <v>24.655581947743464</v>
      </c>
      <c r="F183" s="45">
        <f>'Cuadro Gral'!BD183</f>
        <v>2.2624491869918772</v>
      </c>
      <c r="G183" s="45">
        <f>'Cuadro Gral'!BE183</f>
        <v>2.6943764673730719</v>
      </c>
      <c r="H183" s="45">
        <f>'Cuadro Gral'!BF183</f>
        <v>-5.4118785532841436</v>
      </c>
      <c r="I183" s="45">
        <f>'Cuadro Gral'!BG183</f>
        <v>13.778198373318329</v>
      </c>
      <c r="J183" s="79"/>
      <c r="K183" s="12" t="s">
        <v>127</v>
      </c>
      <c r="L183" s="45">
        <f>'Cuadro Gral'!BG183</f>
        <v>13.778198373318329</v>
      </c>
      <c r="M183" s="45">
        <f>'Cuadro Gral'!BH183</f>
        <v>0.77779026638191695</v>
      </c>
      <c r="N183" s="45">
        <f>'Cuadro Gral'!BI183</f>
        <v>-2.761482010216143</v>
      </c>
      <c r="O183" s="45">
        <f>'Cuadro Gral'!BJ183</f>
        <v>22.939462757782202</v>
      </c>
      <c r="P183" s="45">
        <f>'Cuadro Gral'!BK183</f>
        <v>63.639841024014324</v>
      </c>
      <c r="Q183" s="45">
        <f>'Cuadro Gral'!BL183</f>
        <v>31.395275913773734</v>
      </c>
      <c r="R183" s="45">
        <f>'Cuadro Gral'!BM183</f>
        <v>3.74241753664315</v>
      </c>
      <c r="S183" s="12"/>
      <c r="T183" s="12"/>
      <c r="U183" s="12"/>
      <c r="V183" s="12"/>
      <c r="W183" s="12"/>
    </row>
    <row r="184" spans="1:23" ht="15.75" customHeight="1" x14ac:dyDescent="0.25">
      <c r="A184" s="151"/>
      <c r="B184" s="272" t="s">
        <v>128</v>
      </c>
      <c r="C184" s="45">
        <f>'Cuadro Gral'!BA184</f>
        <v>3.337156365934435</v>
      </c>
      <c r="D184" s="45">
        <f>'Cuadro Gral'!BB184</f>
        <v>-11.180824136310353</v>
      </c>
      <c r="E184" s="45">
        <f>'Cuadro Gral'!BC184</f>
        <v>2.8727717848672674</v>
      </c>
      <c r="F184" s="45">
        <f>'Cuadro Gral'!BD184</f>
        <v>11.116895350710831</v>
      </c>
      <c r="G184" s="45">
        <f>'Cuadro Gral'!BE184</f>
        <v>21.598362484383358</v>
      </c>
      <c r="H184" s="45">
        <f>'Cuadro Gral'!BF184</f>
        <v>-18.074405676517401</v>
      </c>
      <c r="I184" s="45">
        <f>'Cuadro Gral'!BG184</f>
        <v>11.987794978025356</v>
      </c>
      <c r="J184" s="79"/>
      <c r="K184" s="288" t="s">
        <v>128</v>
      </c>
      <c r="L184" s="45">
        <f>'Cuadro Gral'!BG184</f>
        <v>11.987794978025356</v>
      </c>
      <c r="M184" s="45">
        <f>'Cuadro Gral'!BH184</f>
        <v>-18.271533342998691</v>
      </c>
      <c r="N184" s="45">
        <f>'Cuadro Gral'!BI184</f>
        <v>4.3149272995308241</v>
      </c>
      <c r="O184" s="45">
        <f>'Cuadro Gral'!BJ184</f>
        <v>1.7134513554561304</v>
      </c>
      <c r="P184" s="45">
        <f>'Cuadro Gral'!BK184</f>
        <v>-16.088322619699635</v>
      </c>
      <c r="Q184" s="45">
        <f>'Cuadro Gral'!BL184</f>
        <v>8.1312822485898337</v>
      </c>
      <c r="R184" s="45">
        <f>'Cuadro Gral'!BM184</f>
        <v>-7.3323844863518506</v>
      </c>
      <c r="S184" s="12"/>
      <c r="T184" s="12"/>
      <c r="U184" s="12"/>
      <c r="V184" s="12"/>
      <c r="W184" s="12"/>
    </row>
    <row r="185" spans="1:23" ht="15.75" customHeight="1" x14ac:dyDescent="0.25">
      <c r="A185" s="151"/>
      <c r="B185" s="272" t="s">
        <v>131</v>
      </c>
      <c r="C185" s="45">
        <f>'Cuadro Gral'!BA185</f>
        <v>5.1406018746916526</v>
      </c>
      <c r="D185" s="45">
        <f>'Cuadro Gral'!BB185</f>
        <v>-0.53603603603603611</v>
      </c>
      <c r="E185" s="45">
        <f>'Cuadro Gral'!BC185</f>
        <v>2.5934815754117491</v>
      </c>
      <c r="F185" s="45">
        <f>'Cuadro Gral'!BD185</f>
        <v>-0.1732611350627522</v>
      </c>
      <c r="G185" s="45">
        <f>'Cuadro Gral'!BE185</f>
        <v>-3.1900741783449371</v>
      </c>
      <c r="H185" s="45">
        <f>'Cuadro Gral'!BF185</f>
        <v>-12.890345468110054</v>
      </c>
      <c r="I185" s="45">
        <f>'Cuadro Gral'!BG185</f>
        <v>13.254038653971367</v>
      </c>
      <c r="J185" s="79"/>
      <c r="K185" s="288" t="s">
        <v>131</v>
      </c>
      <c r="L185" s="45">
        <f>'Cuadro Gral'!BG185</f>
        <v>13.254038653971367</v>
      </c>
      <c r="M185" s="45">
        <f>'Cuadro Gral'!BH185</f>
        <v>2.4253133886095846</v>
      </c>
      <c r="N185" s="45">
        <f>'Cuadro Gral'!BI185</f>
        <v>-7.7511875209534846</v>
      </c>
      <c r="O185" s="45">
        <f>'Cuadro Gral'!BJ185</f>
        <v>0.23888081276643991</v>
      </c>
      <c r="P185" s="45">
        <f>'Cuadro Gral'!BK185</f>
        <v>-2.9518040386675715</v>
      </c>
      <c r="Q185" s="45">
        <f>'Cuadro Gral'!BL185</f>
        <v>-11.166472877165445</v>
      </c>
      <c r="R185" s="45">
        <f>'Cuadro Gral'!BM185</f>
        <v>9.5832801742672391</v>
      </c>
      <c r="S185" s="12"/>
      <c r="T185" s="12"/>
      <c r="U185" s="12"/>
      <c r="V185" s="12"/>
      <c r="W185" s="12"/>
    </row>
    <row r="186" spans="1:23" ht="15.75" customHeight="1" x14ac:dyDescent="0.25">
      <c r="A186" s="151"/>
      <c r="B186" s="272" t="s">
        <v>130</v>
      </c>
      <c r="C186" s="45">
        <f>'Cuadro Gral'!BA186</f>
        <v>24.578606274767889</v>
      </c>
      <c r="D186" s="45">
        <f>'Cuadro Gral'!BB186</f>
        <v>7.8971021016882803</v>
      </c>
      <c r="E186" s="45">
        <f>'Cuadro Gral'!BC186</f>
        <v>8.3259599003504547</v>
      </c>
      <c r="F186" s="45">
        <f>'Cuadro Gral'!BD186</f>
        <v>1.9671771425576967</v>
      </c>
      <c r="G186" s="45">
        <f>'Cuadro Gral'!BE186</f>
        <v>7.2225603635867275</v>
      </c>
      <c r="H186" s="45">
        <f>'Cuadro Gral'!BF186</f>
        <v>0.92753963551441831</v>
      </c>
      <c r="I186" s="45">
        <f>'Cuadro Gral'!BG186</f>
        <v>8.163785616892504</v>
      </c>
      <c r="J186" s="79"/>
      <c r="K186" s="288" t="s">
        <v>130</v>
      </c>
      <c r="L186" s="45">
        <f>'Cuadro Gral'!BG186</f>
        <v>8.163785616892504</v>
      </c>
      <c r="M186" s="45">
        <f>'Cuadro Gral'!BH186</f>
        <v>-1.566905403673724</v>
      </c>
      <c r="N186" s="45">
        <f>'Cuadro Gral'!BI186</f>
        <v>-0.86710745442005743</v>
      </c>
      <c r="O186" s="45">
        <f>'Cuadro Gral'!BJ186</f>
        <v>13.635127607168407</v>
      </c>
      <c r="P186" s="45">
        <f>'Cuadro Gral'!BK186</f>
        <v>25.893958137475749</v>
      </c>
      <c r="Q186" s="45">
        <f>'Cuadro Gral'!BL186</f>
        <v>4.0344689515841248</v>
      </c>
      <c r="R186" s="45">
        <f>'Cuadro Gral'!BM186</f>
        <v>1.6934937003659334</v>
      </c>
      <c r="S186" s="12"/>
      <c r="T186" s="12"/>
      <c r="U186" s="12"/>
      <c r="V186" s="12"/>
      <c r="W186" s="12"/>
    </row>
    <row r="187" spans="1:23" ht="15.75" customHeight="1" x14ac:dyDescent="0.25">
      <c r="A187" s="151"/>
      <c r="B187" s="272" t="s">
        <v>129</v>
      </c>
      <c r="C187" s="45">
        <f>'Cuadro Gral'!BA187</f>
        <v>34.407216494845372</v>
      </c>
      <c r="D187" s="45">
        <f>'Cuadro Gral'!BB187</f>
        <v>16.970278044103537</v>
      </c>
      <c r="E187" s="45">
        <f>'Cuadro Gral'!BC187</f>
        <v>-36.393442622950822</v>
      </c>
      <c r="F187" s="45">
        <f>'Cuadro Gral'!BD187</f>
        <v>-74.613402061855666</v>
      </c>
      <c r="G187" s="45">
        <f>'Cuadro Gral'!BE187</f>
        <v>353.80710659898477</v>
      </c>
      <c r="H187" s="45">
        <f>'Cuadro Gral'!BF187</f>
        <v>-45.19015659955258</v>
      </c>
      <c r="I187" s="45">
        <f>'Cuadro Gral'!BG187</f>
        <v>5.7142857142857162</v>
      </c>
      <c r="J187" s="79"/>
      <c r="K187" s="288" t="s">
        <v>129</v>
      </c>
      <c r="L187" s="45">
        <f>'Cuadro Gral'!BG187</f>
        <v>5.7142857142857162</v>
      </c>
      <c r="M187" s="45">
        <f>'Cuadro Gral'!BH187</f>
        <v>-35.714285714285708</v>
      </c>
      <c r="N187" s="45">
        <f>'Cuadro Gral'!BI187</f>
        <v>-77.177177177177185</v>
      </c>
      <c r="O187" s="45">
        <f>'Cuadro Gral'!BJ187</f>
        <v>-69.736842105263165</v>
      </c>
      <c r="P187" s="45">
        <f>'Cuadro Gral'!BK187</f>
        <v>530.43478260869563</v>
      </c>
      <c r="Q187" s="45">
        <f>'Cuadro Gral'!BL187</f>
        <v>65.517241379310349</v>
      </c>
      <c r="R187" s="45">
        <f>'Cuadro Gral'!BM187</f>
        <v>22.916666666666675</v>
      </c>
      <c r="S187" s="12"/>
      <c r="T187" s="12"/>
      <c r="U187" s="12"/>
      <c r="V187" s="12"/>
      <c r="W187" s="12"/>
    </row>
    <row r="188" spans="1:23" ht="15.75" customHeight="1" x14ac:dyDescent="0.25">
      <c r="A188" s="151"/>
      <c r="B188" s="12" t="s">
        <v>134</v>
      </c>
      <c r="C188" s="45">
        <f>'Cuadro Gral'!BA188</f>
        <v>11.951162244658375</v>
      </c>
      <c r="D188" s="45">
        <f>'Cuadro Gral'!BB188</f>
        <v>9.483361297539151</v>
      </c>
      <c r="E188" s="45">
        <f>'Cuadro Gral'!BC188</f>
        <v>10.012451709715521</v>
      </c>
      <c r="F188" s="45">
        <f>'Cuadro Gral'!BD188</f>
        <v>7.6239951243578963</v>
      </c>
      <c r="G188" s="45">
        <f>'Cuadro Gral'!BE188</f>
        <v>9.9288102685794364</v>
      </c>
      <c r="H188" s="45">
        <f>'Cuadro Gral'!BF188</f>
        <v>9.9445616445076759</v>
      </c>
      <c r="I188" s="45">
        <f>'Cuadro Gral'!BG188</f>
        <v>7.956269522534587</v>
      </c>
      <c r="J188" s="79"/>
      <c r="K188" s="12" t="s">
        <v>134</v>
      </c>
      <c r="L188" s="45">
        <f>'Cuadro Gral'!BG188</f>
        <v>7.956269522534587</v>
      </c>
      <c r="M188" s="45">
        <f>'Cuadro Gral'!BH188</f>
        <v>8.9240689455627695</v>
      </c>
      <c r="N188" s="45">
        <f>'Cuadro Gral'!BI188</f>
        <v>8.6369156041287134</v>
      </c>
      <c r="O188" s="45">
        <f>'Cuadro Gral'!BJ188</f>
        <v>9.7858739695403152</v>
      </c>
      <c r="P188" s="45">
        <f>'Cuadro Gral'!BK188</f>
        <v>6.4668543883930729</v>
      </c>
      <c r="Q188" s="45">
        <f>'Cuadro Gral'!BL188</f>
        <v>9.9142310680772283</v>
      </c>
      <c r="R188" s="45">
        <f>'Cuadro Gral'!BM188</f>
        <v>9.5406408461235159</v>
      </c>
      <c r="S188" s="12"/>
      <c r="T188" s="12"/>
      <c r="U188" s="12"/>
      <c r="V188" s="12"/>
      <c r="W188" s="12"/>
    </row>
    <row r="189" spans="1:23" ht="15.75" customHeight="1" x14ac:dyDescent="0.25">
      <c r="A189" s="151"/>
      <c r="B189" s="272" t="s">
        <v>132</v>
      </c>
      <c r="C189" s="45">
        <f>'Cuadro Gral'!BA189</f>
        <v>-5.3093984200931699</v>
      </c>
      <c r="D189" s="45">
        <f>'Cuadro Gral'!BB189</f>
        <v>-10.425412444183003</v>
      </c>
      <c r="E189" s="45">
        <f>'Cuadro Gral'!BC189</f>
        <v>0.53134328358208638</v>
      </c>
      <c r="F189" s="45">
        <f>'Cuadro Gral'!BD189</f>
        <v>-14.623790011283333</v>
      </c>
      <c r="G189" s="45">
        <f>'Cuadro Gral'!BE189</f>
        <v>-11.685737140472297</v>
      </c>
      <c r="H189" s="45">
        <f>'Cuadro Gral'!BF189</f>
        <v>-2.6148938683889233</v>
      </c>
      <c r="I189" s="45">
        <f>'Cuadro Gral'!BG189</f>
        <v>-1.1929313761171123</v>
      </c>
      <c r="J189" s="79"/>
      <c r="K189" s="288" t="s">
        <v>132</v>
      </c>
      <c r="L189" s="45">
        <f>'Cuadro Gral'!BG189</f>
        <v>-1.1929313761171123</v>
      </c>
      <c r="M189" s="45">
        <f>'Cuadro Gral'!BH189</f>
        <v>16.763526233936311</v>
      </c>
      <c r="N189" s="45">
        <f>'Cuadro Gral'!BI189</f>
        <v>1.2127584998247398</v>
      </c>
      <c r="O189" s="45">
        <f>'Cuadro Gral'!BJ189</f>
        <v>-11.736390081728775</v>
      </c>
      <c r="P189" s="45">
        <f>'Cuadro Gral'!BK189</f>
        <v>-7.0741946874877337</v>
      </c>
      <c r="Q189" s="45">
        <f>'Cuadro Gral'!BL189</f>
        <v>-4.1462590778584723</v>
      </c>
      <c r="R189" s="45">
        <f>'Cuadro Gral'!BM189</f>
        <v>-5.3783807594044557</v>
      </c>
      <c r="S189" s="12"/>
      <c r="T189" s="12"/>
      <c r="U189" s="12"/>
      <c r="V189" s="12"/>
      <c r="W189" s="12"/>
    </row>
    <row r="190" spans="1:23" ht="15.75" customHeight="1" x14ac:dyDescent="0.25">
      <c r="A190" s="151"/>
      <c r="B190" s="272" t="s">
        <v>133</v>
      </c>
      <c r="C190" s="45">
        <f>'Cuadro Gral'!BA190</f>
        <v>-0.21116396135059112</v>
      </c>
      <c r="D190" s="45">
        <f>'Cuadro Gral'!BB190</f>
        <v>3.4520348837209225</v>
      </c>
      <c r="E190" s="45">
        <f>'Cuadro Gral'!BC190</f>
        <v>3.1963470319634757</v>
      </c>
      <c r="F190" s="45">
        <f>'Cuadro Gral'!BD190</f>
        <v>2.564769951547663</v>
      </c>
      <c r="G190" s="45">
        <f>'Cuadro Gral'!BE190</f>
        <v>20.772249009311494</v>
      </c>
      <c r="H190" s="45">
        <f>'Cuadro Gral'!BF190</f>
        <v>5.639425874442372</v>
      </c>
      <c r="I190" s="45">
        <f>'Cuadro Gral'!BG190</f>
        <v>-0.54623070214361302</v>
      </c>
      <c r="J190" s="79"/>
      <c r="K190" s="288" t="s">
        <v>133</v>
      </c>
      <c r="L190" s="45">
        <f>'Cuadro Gral'!BG190</f>
        <v>-0.54623070214361302</v>
      </c>
      <c r="M190" s="45">
        <f>'Cuadro Gral'!BH190</f>
        <v>9.0215384615384586</v>
      </c>
      <c r="N190" s="45">
        <f>'Cuadro Gral'!BI190</f>
        <v>0.7041657258974876</v>
      </c>
      <c r="O190" s="45">
        <f>'Cuadro Gral'!BJ190</f>
        <v>-3.5018146658632676</v>
      </c>
      <c r="P190" s="45">
        <f>'Cuadro Gral'!BK190</f>
        <v>4.5219563197026025</v>
      </c>
      <c r="Q190" s="45">
        <f>'Cuadro Gral'!BL190</f>
        <v>1.159750201450449</v>
      </c>
      <c r="R190" s="45">
        <f>'Cuadro Gral'!BM190</f>
        <v>-8.7076668493498381</v>
      </c>
      <c r="S190" s="12"/>
      <c r="T190" s="12"/>
      <c r="U190" s="12"/>
      <c r="V190" s="12"/>
      <c r="W190" s="12"/>
    </row>
    <row r="191" spans="1:23" ht="15.75" customHeight="1" x14ac:dyDescent="0.25">
      <c r="A191" s="151"/>
      <c r="B191" s="272" t="s">
        <v>105</v>
      </c>
      <c r="C191" s="45">
        <f>'Cuadro Gral'!BA191</f>
        <v>8.8907795009019566</v>
      </c>
      <c r="D191" s="45">
        <f>'Cuadro Gral'!BB191</f>
        <v>8.786261249578553</v>
      </c>
      <c r="E191" s="45">
        <f>'Cuadro Gral'!BC191</f>
        <v>16.859095043997652</v>
      </c>
      <c r="F191" s="45">
        <f>'Cuadro Gral'!BD191</f>
        <v>12.622416432316097</v>
      </c>
      <c r="G191" s="45">
        <f>'Cuadro Gral'!BE191</f>
        <v>16.231890785415715</v>
      </c>
      <c r="H191" s="45">
        <f>'Cuadro Gral'!BF191</f>
        <v>16.933667309390366</v>
      </c>
      <c r="I191" s="45">
        <f>'Cuadro Gral'!BG191</f>
        <v>7.4761030100835901</v>
      </c>
      <c r="J191" s="79"/>
      <c r="K191" s="288" t="s">
        <v>105</v>
      </c>
      <c r="L191" s="45">
        <f>'Cuadro Gral'!BG191</f>
        <v>7.4761030100835901</v>
      </c>
      <c r="M191" s="45">
        <f>'Cuadro Gral'!BH191</f>
        <v>9.6373234496939695</v>
      </c>
      <c r="N191" s="45">
        <f>'Cuadro Gral'!BI191</f>
        <v>18.76431103774685</v>
      </c>
      <c r="O191" s="45">
        <f>'Cuadro Gral'!BJ191</f>
        <v>13.648175149026498</v>
      </c>
      <c r="P191" s="45">
        <f>'Cuadro Gral'!BK191</f>
        <v>11.470249948409705</v>
      </c>
      <c r="Q191" s="45">
        <f>'Cuadro Gral'!BL191</f>
        <v>11.510814522106539</v>
      </c>
      <c r="R191" s="45">
        <f>'Cuadro Gral'!BM191</f>
        <v>0.52973680861803096</v>
      </c>
      <c r="S191" s="12"/>
      <c r="T191" s="12"/>
      <c r="U191" s="12"/>
      <c r="V191" s="12"/>
      <c r="W191" s="12"/>
    </row>
    <row r="192" spans="1:23" ht="15.75" customHeight="1" x14ac:dyDescent="0.25">
      <c r="A192" s="151"/>
      <c r="B192" s="12" t="s">
        <v>106</v>
      </c>
      <c r="C192" s="45">
        <f>'Cuadro Gral'!BA192</f>
        <v>4.7862055849630769</v>
      </c>
      <c r="D192" s="45">
        <f>'Cuadro Gral'!BB192</f>
        <v>5.7291509120058093</v>
      </c>
      <c r="E192" s="45">
        <f>'Cuadro Gral'!BC192</f>
        <v>2.2029582582324903</v>
      </c>
      <c r="F192" s="45">
        <f>'Cuadro Gral'!BD192</f>
        <v>3.6950983959913808</v>
      </c>
      <c r="G192" s="45">
        <f>'Cuadro Gral'!BE192</f>
        <v>10.825257133601497</v>
      </c>
      <c r="H192" s="45">
        <f>'Cuadro Gral'!BF192</f>
        <v>23.649915962292646</v>
      </c>
      <c r="I192" s="45">
        <f>'Cuadro Gral'!BG192</f>
        <v>3.8040266340963802</v>
      </c>
      <c r="J192" s="79"/>
      <c r="K192" s="12" t="s">
        <v>106</v>
      </c>
      <c r="L192" s="45">
        <f>'Cuadro Gral'!BG192</f>
        <v>3.8040266340963802</v>
      </c>
      <c r="M192" s="45">
        <f>'Cuadro Gral'!BH192</f>
        <v>16.962404873512615</v>
      </c>
      <c r="N192" s="45">
        <f>'Cuadro Gral'!BI192</f>
        <v>19.699501874056892</v>
      </c>
      <c r="O192" s="45">
        <f>'Cuadro Gral'!BJ192</f>
        <v>9.4371848397766023</v>
      </c>
      <c r="P192" s="45">
        <f>'Cuadro Gral'!BK192</f>
        <v>-6.2117571283474167</v>
      </c>
      <c r="Q192" s="45">
        <f>'Cuadro Gral'!BL192</f>
        <v>4.3872739999207599</v>
      </c>
      <c r="R192" s="45">
        <f>'Cuadro Gral'!BM192</f>
        <v>-3.1477334547892921</v>
      </c>
      <c r="S192" s="12"/>
      <c r="T192" s="12"/>
      <c r="U192" s="12"/>
      <c r="V192" s="12"/>
      <c r="W192" s="12"/>
    </row>
    <row r="193" spans="1:35" ht="15.75" customHeight="1" x14ac:dyDescent="0.25">
      <c r="A193" s="151"/>
      <c r="B193" s="162" t="s">
        <v>107</v>
      </c>
      <c r="C193" s="144">
        <f>'Cuadro Gral'!BA193</f>
        <v>3.7833574183498087</v>
      </c>
      <c r="D193" s="144">
        <f>'Cuadro Gral'!BB193</f>
        <v>6.719620560587436</v>
      </c>
      <c r="E193" s="144">
        <f>'Cuadro Gral'!BC193</f>
        <v>5.8026423351931866</v>
      </c>
      <c r="F193" s="144">
        <f>'Cuadro Gral'!BD193</f>
        <v>8.8652972812480968</v>
      </c>
      <c r="G193" s="144">
        <f>'Cuadro Gral'!BE193</f>
        <v>12.961261259865209</v>
      </c>
      <c r="H193" s="144">
        <f>'Cuadro Gral'!BF193</f>
        <v>21.804476209420208</v>
      </c>
      <c r="I193" s="144">
        <f>'Cuadro Gral'!BG193</f>
        <v>11.271725125913367</v>
      </c>
      <c r="J193" s="79"/>
      <c r="K193" s="162" t="s">
        <v>107</v>
      </c>
      <c r="L193" s="144">
        <f>'Cuadro Gral'!BG193</f>
        <v>11.271725125913367</v>
      </c>
      <c r="M193" s="144">
        <f>'Cuadro Gral'!BH193</f>
        <v>6.9989220593221546</v>
      </c>
      <c r="N193" s="144">
        <f>'Cuadro Gral'!BI193</f>
        <v>20.931396290382388</v>
      </c>
      <c r="O193" s="144">
        <f>'Cuadro Gral'!BJ193</f>
        <v>12.09548669098317</v>
      </c>
      <c r="P193" s="144">
        <f>'Cuadro Gral'!BK193</f>
        <v>5.0598374097205356</v>
      </c>
      <c r="Q193" s="144">
        <f>'Cuadro Gral'!BL193</f>
        <v>14.205876883020263</v>
      </c>
      <c r="R193" s="144">
        <f>'Cuadro Gral'!BM193</f>
        <v>4.7974396285297871</v>
      </c>
      <c r="S193" s="12"/>
      <c r="T193" s="12"/>
      <c r="U193" s="12"/>
      <c r="V193" s="12"/>
      <c r="W193" s="12"/>
    </row>
    <row r="194" spans="1:35" ht="15.75" customHeight="1" x14ac:dyDescent="0.25">
      <c r="A194" s="151"/>
      <c r="B194" s="274"/>
      <c r="C194" s="274"/>
      <c r="D194" s="274"/>
      <c r="E194" s="274"/>
      <c r="F194" s="274"/>
      <c r="G194" s="274"/>
      <c r="H194" s="274"/>
      <c r="I194" s="274"/>
      <c r="J194" s="290"/>
      <c r="K194" s="290"/>
      <c r="L194" s="290"/>
      <c r="M194" s="274"/>
      <c r="N194" s="274"/>
      <c r="O194" s="274"/>
      <c r="P194" s="274"/>
      <c r="Q194" s="274"/>
      <c r="R194" s="274"/>
      <c r="S194" s="12"/>
      <c r="T194" s="12"/>
      <c r="U194" s="12"/>
      <c r="V194" s="12"/>
      <c r="W194" s="12"/>
    </row>
    <row r="195" spans="1:35" x14ac:dyDescent="0.25">
      <c r="A195" s="151"/>
      <c r="B195" s="43" t="s">
        <v>279</v>
      </c>
      <c r="C195" s="43"/>
      <c r="D195" s="43"/>
      <c r="E195" s="43"/>
      <c r="F195" s="43"/>
      <c r="G195" s="43"/>
      <c r="H195" s="43"/>
      <c r="I195" s="43"/>
      <c r="J195" s="121"/>
      <c r="K195" s="43" t="s">
        <v>279</v>
      </c>
      <c r="L195" s="43"/>
      <c r="M195" s="43"/>
      <c r="N195" s="43"/>
      <c r="O195" s="8"/>
      <c r="P195" s="8"/>
      <c r="Q195" s="8"/>
      <c r="R195" s="8"/>
      <c r="S195" s="12"/>
      <c r="T195" s="12"/>
      <c r="U195" s="12"/>
      <c r="V195" s="12"/>
      <c r="W195" s="12"/>
    </row>
    <row r="196" spans="1:35" x14ac:dyDescent="0.25">
      <c r="A196" s="151"/>
      <c r="B196" s="9"/>
      <c r="C196" s="10">
        <v>1970</v>
      </c>
      <c r="D196" s="10">
        <v>1971</v>
      </c>
      <c r="E196" s="10">
        <v>1972</v>
      </c>
      <c r="F196" s="10">
        <v>1973</v>
      </c>
      <c r="G196" s="10">
        <v>1974</v>
      </c>
      <c r="H196" s="10">
        <v>1975</v>
      </c>
      <c r="I196" s="10">
        <v>1976</v>
      </c>
      <c r="J196" s="156"/>
      <c r="K196" s="9"/>
      <c r="L196" s="10">
        <v>1976</v>
      </c>
      <c r="M196" s="10">
        <v>1977</v>
      </c>
      <c r="N196" s="10">
        <v>1978</v>
      </c>
      <c r="O196" s="10">
        <v>1979</v>
      </c>
      <c r="P196" s="10">
        <v>1980</v>
      </c>
      <c r="Q196" s="10">
        <v>1981</v>
      </c>
      <c r="R196" s="10">
        <v>1982</v>
      </c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</row>
    <row r="197" spans="1:35" ht="15.75" customHeight="1" x14ac:dyDescent="0.25">
      <c r="A197" s="151"/>
      <c r="B197" s="7" t="s">
        <v>185</v>
      </c>
      <c r="C197" s="21"/>
      <c r="D197" s="21"/>
      <c r="E197" s="21"/>
      <c r="F197" s="21"/>
      <c r="G197" s="21"/>
      <c r="H197" s="21"/>
      <c r="I197" s="21"/>
      <c r="J197" s="156"/>
      <c r="K197" s="7" t="s">
        <v>185</v>
      </c>
      <c r="L197" s="7"/>
      <c r="M197" s="21"/>
      <c r="N197" s="21"/>
      <c r="O197" s="21"/>
      <c r="P197" s="21"/>
      <c r="Q197" s="21"/>
      <c r="R197" s="21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35" ht="15.75" customHeight="1" x14ac:dyDescent="0.25">
      <c r="A198" s="151"/>
      <c r="B198" s="272" t="s">
        <v>183</v>
      </c>
      <c r="C198" s="79">
        <f>'Cuadro Gral'!BA198</f>
        <v>-1187.9000000000001</v>
      </c>
      <c r="D198" s="79">
        <f>'Cuadro Gral'!BB198</f>
        <v>-928.9</v>
      </c>
      <c r="E198" s="79">
        <f>'Cuadro Gral'!BC198</f>
        <v>-1005.7</v>
      </c>
      <c r="F198" s="79">
        <f>'Cuadro Gral'!BD198</f>
        <v>-1528.8</v>
      </c>
      <c r="G198" s="79">
        <f>'Cuadro Gral'!BE198</f>
        <v>-3226</v>
      </c>
      <c r="H198" s="79">
        <f>'Cuadro Gral'!BF198</f>
        <v>-4442.6000000000004</v>
      </c>
      <c r="I198" s="79">
        <f>'Cuadro Gral'!BG198</f>
        <v>-3683.3</v>
      </c>
      <c r="J198" s="79"/>
      <c r="K198" s="288" t="s">
        <v>183</v>
      </c>
      <c r="L198" s="79">
        <f>'Cuadro Gral'!BG198</f>
        <v>-3683.3</v>
      </c>
      <c r="M198" s="79">
        <f>'Cuadro Gral'!BH198</f>
        <v>-1596.4</v>
      </c>
      <c r="N198" s="79">
        <f>'Cuadro Gral'!BI198</f>
        <v>-2693</v>
      </c>
      <c r="O198" s="79">
        <f>'Cuadro Gral'!BJ198</f>
        <v>-4870.5</v>
      </c>
      <c r="P198" s="79">
        <f>'Cuadro Gral'!BK198</f>
        <v>-10434.097</v>
      </c>
      <c r="Q198" s="79">
        <f>'Cuadro Gral'!BL198</f>
        <v>-16240.603999999999</v>
      </c>
      <c r="R198" s="79">
        <f>'Cuadro Gral'!BM198</f>
        <v>-5890.0720000000001</v>
      </c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35" ht="15.75" customHeight="1" x14ac:dyDescent="0.25">
      <c r="A199" s="151"/>
      <c r="B199" s="272" t="s">
        <v>246</v>
      </c>
      <c r="C199" s="79">
        <f>'Cuadro Gral'!BA199</f>
        <v>-907.00000000000023</v>
      </c>
      <c r="D199" s="79">
        <f>'Cuadro Gral'!BB199</f>
        <v>-750.89999999999986</v>
      </c>
      <c r="E199" s="79">
        <f>'Cuadro Gral'!BC199</f>
        <v>-912.59999999999991</v>
      </c>
      <c r="F199" s="79">
        <f>'Cuadro Gral'!BD199</f>
        <v>-1538.1000000000004</v>
      </c>
      <c r="G199" s="79">
        <f>'Cuadro Gral'!BE199</f>
        <v>-2848.3</v>
      </c>
      <c r="H199" s="79">
        <f>'Cuadro Gral'!BF199</f>
        <v>-3191.6999999999989</v>
      </c>
      <c r="I199" s="79">
        <f>'Cuadro Gral'!BG199</f>
        <v>-2247.1999999999998</v>
      </c>
      <c r="J199" s="79"/>
      <c r="K199" s="288" t="s">
        <v>246</v>
      </c>
      <c r="L199" s="79">
        <f>'Cuadro Gral'!BG199</f>
        <v>-2247.1999999999998</v>
      </c>
      <c r="M199" s="79">
        <f>'Cuadro Gral'!BH199</f>
        <v>-542.59999999999945</v>
      </c>
      <c r="N199" s="79">
        <f>'Cuadro Gral'!BI199</f>
        <v>-1227.1999999999998</v>
      </c>
      <c r="O199" s="79">
        <f>'Cuadro Gral'!BJ199</f>
        <v>-2188.1999999999989</v>
      </c>
      <c r="P199" s="79">
        <f>'Cuadro Gral'!BK199</f>
        <v>-3058.3209999999999</v>
      </c>
      <c r="Q199" s="79">
        <f>'Cuadro Gral'!BL199</f>
        <v>-3876.8900000000031</v>
      </c>
      <c r="R199" s="79">
        <f>'Cuadro Gral'!BM199</f>
        <v>7044.5789999999979</v>
      </c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35" ht="17.25" customHeight="1" x14ac:dyDescent="0.25">
      <c r="A200" s="151"/>
      <c r="B200" s="272" t="s">
        <v>161</v>
      </c>
      <c r="C200" s="79">
        <f>'Cuadro Gral'!BA200</f>
        <v>3254.5</v>
      </c>
      <c r="D200" s="79">
        <f>'Cuadro Gral'!BB200</f>
        <v>3532</v>
      </c>
      <c r="E200" s="79">
        <f>'Cuadro Gral'!BC200</f>
        <v>4280.2</v>
      </c>
      <c r="F200" s="79">
        <f>'Cuadro Gral'!BD200</f>
        <v>5405.9</v>
      </c>
      <c r="G200" s="79">
        <f>'Cuadro Gral'!BE200</f>
        <v>6838.5</v>
      </c>
      <c r="H200" s="79">
        <f>'Cuadro Gral'!BF200</f>
        <v>7134.8</v>
      </c>
      <c r="I200" s="79">
        <f>'Cuadro Gral'!BG200</f>
        <v>8277.2000000000007</v>
      </c>
      <c r="J200" s="79"/>
      <c r="K200" s="288" t="s">
        <v>161</v>
      </c>
      <c r="L200" s="79">
        <f>'Cuadro Gral'!BG200</f>
        <v>8277.2000000000007</v>
      </c>
      <c r="M200" s="79">
        <f>'Cuadro Gral'!BH200</f>
        <v>9177.1</v>
      </c>
      <c r="N200" s="79">
        <f>'Cuadro Gral'!BI200</f>
        <v>11653.1</v>
      </c>
      <c r="O200" s="79">
        <f>'Cuadro Gral'!BJ200</f>
        <v>16263.5</v>
      </c>
      <c r="P200" s="79">
        <f>'Cuadro Gral'!BK200</f>
        <v>24860</v>
      </c>
      <c r="Q200" s="79">
        <f>'Cuadro Gral'!BL200</f>
        <v>31111</v>
      </c>
      <c r="R200" s="79">
        <f>'Cuadro Gral'!BM200</f>
        <v>30973</v>
      </c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35" ht="17.25" customHeight="1" x14ac:dyDescent="0.25">
      <c r="A201" s="151"/>
      <c r="B201" s="26" t="s">
        <v>55</v>
      </c>
      <c r="C201" s="79">
        <f>'Cuadro Gral'!BA201</f>
        <v>1446.7</v>
      </c>
      <c r="D201" s="79">
        <f>'Cuadro Gral'!BB201</f>
        <v>1521.8</v>
      </c>
      <c r="E201" s="79">
        <f>'Cuadro Gral'!BC201</f>
        <v>1886.8000000000002</v>
      </c>
      <c r="F201" s="79">
        <f>'Cuadro Gral'!BD201</f>
        <v>2399.2999999999997</v>
      </c>
      <c r="G201" s="79">
        <f>'Cuadro Gral'!BE201</f>
        <v>3377.2</v>
      </c>
      <c r="H201" s="79">
        <f>'Cuadro Gral'!BF201</f>
        <v>3540.6000000000004</v>
      </c>
      <c r="I201" s="79">
        <f>'Cuadro Gral'!BG201</f>
        <v>4181.3999999999996</v>
      </c>
      <c r="J201" s="79"/>
      <c r="K201" s="26" t="s">
        <v>55</v>
      </c>
      <c r="L201" s="79">
        <f>'Cuadro Gral'!BG201</f>
        <v>4181.3999999999996</v>
      </c>
      <c r="M201" s="79">
        <f>'Cuadro Gral'!BH201</f>
        <v>5193.0000000000009</v>
      </c>
      <c r="N201" s="79">
        <f>'Cuadro Gral'!BI201</f>
        <v>6764.3</v>
      </c>
      <c r="O201" s="79">
        <f>'Cuadro Gral'!BJ201</f>
        <v>9943.3000000000011</v>
      </c>
      <c r="P201" s="79">
        <f>'Cuadro Gral'!BK201</f>
        <v>18031.039000000001</v>
      </c>
      <c r="Q201" s="79">
        <f>'Cuadro Gral'!BL201</f>
        <v>23307.339</v>
      </c>
      <c r="R201" s="79">
        <f>'Cuadro Gral'!BM201</f>
        <v>24055.21</v>
      </c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35" x14ac:dyDescent="0.25">
      <c r="A202" s="151"/>
      <c r="B202" s="14" t="s">
        <v>56</v>
      </c>
      <c r="C202" s="79">
        <f>'Cuadro Gral'!BA202</f>
        <v>1544.5</v>
      </c>
      <c r="D202" s="79">
        <f>'Cuadro Gral'!BB202</f>
        <v>1733.3999999999999</v>
      </c>
      <c r="E202" s="79">
        <f>'Cuadro Gral'!BC202</f>
        <v>1993.6</v>
      </c>
      <c r="F202" s="79">
        <f>'Cuadro Gral'!BD202</f>
        <v>2393.3000000000002</v>
      </c>
      <c r="G202" s="79">
        <f>'Cuadro Gral'!BE202</f>
        <v>2650.2</v>
      </c>
      <c r="H202" s="79">
        <f>'Cuadro Gral'!BF202</f>
        <v>2906.5</v>
      </c>
      <c r="I202" s="79">
        <f>'Cuadro Gral'!BG202</f>
        <v>3286.9</v>
      </c>
      <c r="J202" s="79"/>
      <c r="K202" s="14" t="s">
        <v>56</v>
      </c>
      <c r="L202" s="79">
        <f>'Cuadro Gral'!BG202</f>
        <v>3286.9</v>
      </c>
      <c r="M202" s="79">
        <f>'Cuadro Gral'!BH202</f>
        <v>3149</v>
      </c>
      <c r="N202" s="79">
        <f>'Cuadro Gral'!BI202</f>
        <v>3736</v>
      </c>
      <c r="O202" s="79">
        <f>'Cuadro Gral'!BJ202</f>
        <v>4675.2000000000007</v>
      </c>
      <c r="P202" s="79">
        <f>'Cuadro Gral'!BK202</f>
        <v>4569.018</v>
      </c>
      <c r="Q202" s="79">
        <f>'Cuadro Gral'!BL202</f>
        <v>4947.4920000000002</v>
      </c>
      <c r="R202" s="79">
        <f>'Cuadro Gral'!BM202</f>
        <v>4113.7809999999999</v>
      </c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35" x14ac:dyDescent="0.25">
      <c r="A203" s="151"/>
      <c r="B203" s="14" t="s">
        <v>57</v>
      </c>
      <c r="C203" s="79">
        <f>'Cuadro Gral'!BA203</f>
        <v>193.4</v>
      </c>
      <c r="D203" s="79">
        <f>'Cuadro Gral'!BB203</f>
        <v>205.7</v>
      </c>
      <c r="E203" s="79">
        <f>'Cuadro Gral'!BC203</f>
        <v>320.10000000000002</v>
      </c>
      <c r="F203" s="79">
        <f>'Cuadro Gral'!BD203</f>
        <v>523.70000000000005</v>
      </c>
      <c r="G203" s="79">
        <f>'Cuadro Gral'!BE203</f>
        <v>675.3</v>
      </c>
      <c r="H203" s="79">
        <f>'Cuadro Gral'!BF203</f>
        <v>533.1</v>
      </c>
      <c r="I203" s="79">
        <f>'Cuadro Gral'!BG203</f>
        <v>631.79999999999995</v>
      </c>
      <c r="J203" s="79"/>
      <c r="K203" s="14" t="s">
        <v>57</v>
      </c>
      <c r="L203" s="79">
        <f>'Cuadro Gral'!BG203</f>
        <v>631.79999999999995</v>
      </c>
      <c r="M203" s="79">
        <f>'Cuadro Gral'!BH203</f>
        <v>641.29999999999995</v>
      </c>
      <c r="N203" s="79">
        <f>'Cuadro Gral'!BI203</f>
        <v>927.2</v>
      </c>
      <c r="O203" s="79">
        <f>'Cuadro Gral'!BJ203</f>
        <v>1388.5999999999981</v>
      </c>
      <c r="P203" s="79">
        <f>'Cuadro Gral'!BK203</f>
        <v>1383.309</v>
      </c>
      <c r="Q203" s="79">
        <f>'Cuadro Gral'!BL203</f>
        <v>1779.0530000000001</v>
      </c>
      <c r="R203" s="79">
        <f>'Cuadro Gral'!BM203</f>
        <v>1731.3219999999999</v>
      </c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35" x14ac:dyDescent="0.25">
      <c r="A204" s="151"/>
      <c r="B204" s="14" t="s">
        <v>58</v>
      </c>
      <c r="C204" s="79">
        <f>'Cuadro Gral'!BA204</f>
        <v>69.8</v>
      </c>
      <c r="D204" s="79">
        <f>'Cuadro Gral'!BB204</f>
        <v>71.099999999999994</v>
      </c>
      <c r="E204" s="79">
        <f>'Cuadro Gral'!BC204</f>
        <v>79.8</v>
      </c>
      <c r="F204" s="79">
        <f>'Cuadro Gral'!BD204</f>
        <v>89.5</v>
      </c>
      <c r="G204" s="79">
        <f>'Cuadro Gral'!BE204</f>
        <v>135.69999999999999</v>
      </c>
      <c r="H204" s="79">
        <f>'Cuadro Gral'!BF204</f>
        <v>154.6</v>
      </c>
      <c r="I204" s="79">
        <f>'Cuadro Gral'!BG204</f>
        <v>177.2</v>
      </c>
      <c r="J204" s="79"/>
      <c r="K204" s="14" t="s">
        <v>58</v>
      </c>
      <c r="L204" s="79">
        <f>'Cuadro Gral'!BG204</f>
        <v>177.2</v>
      </c>
      <c r="M204" s="79">
        <f>'Cuadro Gral'!BH204</f>
        <v>193.7</v>
      </c>
      <c r="N204" s="79">
        <f>'Cuadro Gral'!BI204</f>
        <v>225.6</v>
      </c>
      <c r="O204" s="79">
        <f>'Cuadro Gral'!BJ204</f>
        <v>256.39999999999998</v>
      </c>
      <c r="P204" s="79">
        <f>'Cuadro Gral'!BK204</f>
        <v>877.30500000000006</v>
      </c>
      <c r="Q204" s="79">
        <f>'Cuadro Gral'!BL204</f>
        <v>1077.606</v>
      </c>
      <c r="R204" s="79">
        <f>'Cuadro Gral'!BM204</f>
        <v>1071.7349999999999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1:35" x14ac:dyDescent="0.25">
      <c r="A205" s="151"/>
      <c r="B205" s="27" t="s">
        <v>162</v>
      </c>
      <c r="C205" s="79">
        <f>'Cuadro Gral'!BA205</f>
        <v>4442.5</v>
      </c>
      <c r="D205" s="79">
        <f>'Cuadro Gral'!BB205</f>
        <v>4460.8999999999996</v>
      </c>
      <c r="E205" s="79">
        <f>'Cuadro Gral'!BC205</f>
        <v>5285.9</v>
      </c>
      <c r="F205" s="79">
        <f>'Cuadro Gral'!BD205</f>
        <v>6934.6</v>
      </c>
      <c r="G205" s="79">
        <f>'Cuadro Gral'!BE205</f>
        <v>10064.4</v>
      </c>
      <c r="H205" s="79">
        <f>'Cuadro Gral'!BF205</f>
        <v>11577.4</v>
      </c>
      <c r="I205" s="79">
        <f>'Cuadro Gral'!BG205</f>
        <v>11960.5</v>
      </c>
      <c r="J205" s="79"/>
      <c r="K205" s="27" t="s">
        <v>162</v>
      </c>
      <c r="L205" s="79">
        <f>'Cuadro Gral'!BG205</f>
        <v>11960.5</v>
      </c>
      <c r="M205" s="79">
        <f>'Cuadro Gral'!BH205</f>
        <v>10773.5</v>
      </c>
      <c r="N205" s="79">
        <f>'Cuadro Gral'!BI205</f>
        <v>14346.1</v>
      </c>
      <c r="O205" s="79">
        <f>'Cuadro Gral'!BJ205</f>
        <v>21134</v>
      </c>
      <c r="P205" s="79">
        <f>'Cuadro Gral'!BK205</f>
        <v>35294</v>
      </c>
      <c r="Q205" s="79">
        <f>'Cuadro Gral'!BL205</f>
        <v>47352.093999999997</v>
      </c>
      <c r="R205" s="79">
        <f>'Cuadro Gral'!BM205</f>
        <v>36863</v>
      </c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1:35" x14ac:dyDescent="0.25">
      <c r="A206" s="151"/>
      <c r="B206" s="26" t="s">
        <v>59</v>
      </c>
      <c r="C206" s="79">
        <f>'Cuadro Gral'!BA206</f>
        <v>2353.7000000000003</v>
      </c>
      <c r="D206" s="79">
        <f>'Cuadro Gral'!BB206</f>
        <v>2272.6999999999998</v>
      </c>
      <c r="E206" s="79">
        <f>'Cuadro Gral'!BC206</f>
        <v>2799.4</v>
      </c>
      <c r="F206" s="79">
        <f>'Cuadro Gral'!BD206</f>
        <v>3937.4</v>
      </c>
      <c r="G206" s="79">
        <f>'Cuadro Gral'!BE206</f>
        <v>6225.5</v>
      </c>
      <c r="H206" s="79">
        <f>'Cuadro Gral'!BF206</f>
        <v>6732.2999999999993</v>
      </c>
      <c r="I206" s="79">
        <f>'Cuadro Gral'!BG206</f>
        <v>6428.5999999999995</v>
      </c>
      <c r="J206" s="79"/>
      <c r="K206" s="26" t="s">
        <v>59</v>
      </c>
      <c r="L206" s="79">
        <f>'Cuadro Gral'!BG206</f>
        <v>6428.5999999999995</v>
      </c>
      <c r="M206" s="79">
        <f>'Cuadro Gral'!BH206</f>
        <v>5735.6</v>
      </c>
      <c r="N206" s="79">
        <f>'Cuadro Gral'!BI206</f>
        <v>7991.5</v>
      </c>
      <c r="O206" s="79">
        <f>'Cuadro Gral'!BJ206</f>
        <v>12131.5</v>
      </c>
      <c r="P206" s="79">
        <f>'Cuadro Gral'!BK206</f>
        <v>21089.360000000001</v>
      </c>
      <c r="Q206" s="79">
        <f>'Cuadro Gral'!BL206</f>
        <v>27184.229000000003</v>
      </c>
      <c r="R206" s="79">
        <f>'Cuadro Gral'!BM206</f>
        <v>17010.631000000001</v>
      </c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x14ac:dyDescent="0.25">
      <c r="A207" s="151"/>
      <c r="B207" s="26" t="s">
        <v>56</v>
      </c>
      <c r="C207" s="79">
        <f>'Cuadro Gral'!BA207</f>
        <v>1288.5999999999999</v>
      </c>
      <c r="D207" s="79">
        <f>'Cuadro Gral'!BB207</f>
        <v>1341.7</v>
      </c>
      <c r="E207" s="79">
        <f>'Cuadro Gral'!BC207</f>
        <v>1524.7</v>
      </c>
      <c r="F207" s="79">
        <f>'Cuadro Gral'!BD207</f>
        <v>1825.3000000000002</v>
      </c>
      <c r="G207" s="79">
        <f>'Cuadro Gral'!BE207</f>
        <v>2253.9</v>
      </c>
      <c r="H207" s="79">
        <f>'Cuadro Gral'!BF207</f>
        <v>2703.1</v>
      </c>
      <c r="I207" s="79">
        <f>'Cuadro Gral'!BG207</f>
        <v>2915</v>
      </c>
      <c r="J207" s="79"/>
      <c r="K207" s="26" t="s">
        <v>56</v>
      </c>
      <c r="L207" s="79">
        <f>'Cuadro Gral'!BG207</f>
        <v>2915</v>
      </c>
      <c r="M207" s="79">
        <f>'Cuadro Gral'!BH207</f>
        <v>2327.5</v>
      </c>
      <c r="N207" s="79">
        <f>'Cuadro Gral'!BI207</f>
        <v>2927.7</v>
      </c>
      <c r="O207" s="79">
        <f>'Cuadro Gral'!BJ207</f>
        <v>4051.1</v>
      </c>
      <c r="P207" s="79">
        <f>'Cuadro Gral'!BK207</f>
        <v>6340.6229999999996</v>
      </c>
      <c r="Q207" s="79">
        <f>'Cuadro Gral'!BL207</f>
        <v>8216.8169999999991</v>
      </c>
      <c r="R207" s="79">
        <f>'Cuadro Gral'!BM207</f>
        <v>5829.9070000000002</v>
      </c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1:35" x14ac:dyDescent="0.25">
      <c r="A208" s="151"/>
      <c r="B208" s="14" t="s">
        <v>57</v>
      </c>
      <c r="C208" s="79">
        <f>'Cuadro Gral'!BA208</f>
        <v>786.2</v>
      </c>
      <c r="D208" s="79">
        <f>'Cuadro Gral'!BB208</f>
        <v>833</v>
      </c>
      <c r="E208" s="79">
        <f>'Cuadro Gral'!BC208</f>
        <v>949.3</v>
      </c>
      <c r="F208" s="79">
        <f>'Cuadro Gral'!BD208</f>
        <v>1155.4000000000001</v>
      </c>
      <c r="G208" s="79">
        <f>'Cuadro Gral'!BE208</f>
        <v>1568.1999999999998</v>
      </c>
      <c r="H208" s="79">
        <f>'Cuadro Gral'!BF208</f>
        <v>2120.6999999999998</v>
      </c>
      <c r="I208" s="79">
        <f>'Cuadro Gral'!BG208</f>
        <v>2594.3000000000002</v>
      </c>
      <c r="J208" s="79"/>
      <c r="K208" s="14" t="s">
        <v>57</v>
      </c>
      <c r="L208" s="79">
        <f>'Cuadro Gral'!BG208</f>
        <v>2594.3000000000002</v>
      </c>
      <c r="M208" s="79">
        <f>'Cuadro Gral'!BH208</f>
        <v>2686.9</v>
      </c>
      <c r="N208" s="79">
        <f>'Cuadro Gral'!BI208</f>
        <v>3397.8</v>
      </c>
      <c r="O208" s="79">
        <f>'Cuadro Gral'!BJ208</f>
        <v>4918.8999999999996</v>
      </c>
      <c r="P208" s="79">
        <f>'Cuadro Gral'!BK208</f>
        <v>7820.6610000000001</v>
      </c>
      <c r="Q208" s="79">
        <f>'Cuadro Gral'!BL208</f>
        <v>11893.837</v>
      </c>
      <c r="R208" s="79">
        <f>'Cuadro Gral'!BM208</f>
        <v>13992.58</v>
      </c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x14ac:dyDescent="0.25">
      <c r="A209" s="151"/>
      <c r="B209" s="14" t="s">
        <v>58</v>
      </c>
      <c r="C209" s="79">
        <f>'Cuadro Gral'!BA209</f>
        <v>13.9</v>
      </c>
      <c r="D209" s="79">
        <f>'Cuadro Gral'!BB209</f>
        <v>13.5</v>
      </c>
      <c r="E209" s="79">
        <f>'Cuadro Gral'!BC209</f>
        <v>12.6</v>
      </c>
      <c r="F209" s="79">
        <f>'Cuadro Gral'!BD209</f>
        <v>16.5</v>
      </c>
      <c r="G209" s="79">
        <f>'Cuadro Gral'!BE209</f>
        <v>16.8</v>
      </c>
      <c r="H209" s="79">
        <f>'Cuadro Gral'!BF209</f>
        <v>21.4</v>
      </c>
      <c r="I209" s="79">
        <f>'Cuadro Gral'!BG209</f>
        <v>22.6</v>
      </c>
      <c r="J209" s="79"/>
      <c r="K209" s="14" t="s">
        <v>58</v>
      </c>
      <c r="L209" s="79">
        <f>'Cuadro Gral'!BG209</f>
        <v>22.6</v>
      </c>
      <c r="M209" s="79">
        <f>'Cuadro Gral'!BH209</f>
        <v>23.4</v>
      </c>
      <c r="N209" s="79">
        <f>'Cuadro Gral'!BI209</f>
        <v>29.3</v>
      </c>
      <c r="O209" s="79">
        <f>'Cuadro Gral'!BJ209</f>
        <v>32.5</v>
      </c>
      <c r="P209" s="79">
        <f>'Cuadro Gral'!BK209</f>
        <v>44.124000000000002</v>
      </c>
      <c r="Q209" s="79">
        <f>'Cuadro Gral'!BL209</f>
        <v>57.211000000000006</v>
      </c>
      <c r="R209" s="79">
        <f>'Cuadro Gral'!BM209</f>
        <v>29.001999999999999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1:35" x14ac:dyDescent="0.25">
      <c r="A210" s="151"/>
      <c r="B210" s="272" t="s">
        <v>60</v>
      </c>
      <c r="C210" s="79">
        <f>'Cuadro Gral'!BA210</f>
        <v>848.6</v>
      </c>
      <c r="D210" s="79">
        <f>'Cuadro Gral'!BB210</f>
        <v>895.7</v>
      </c>
      <c r="E210" s="79">
        <f>'Cuadro Gral'!BC210</f>
        <v>432.5</v>
      </c>
      <c r="F210" s="79">
        <f>'Cuadro Gral'!BD210</f>
        <v>2051.1999999999998</v>
      </c>
      <c r="G210" s="79">
        <f>'Cuadro Gral'!BE210</f>
        <v>3822.5</v>
      </c>
      <c r="H210" s="79">
        <f>'Cuadro Gral'!BF210</f>
        <v>5458.9</v>
      </c>
      <c r="I210" s="79">
        <f>'Cuadro Gral'!BG210</f>
        <v>5070</v>
      </c>
      <c r="J210" s="79"/>
      <c r="K210" s="288" t="s">
        <v>60</v>
      </c>
      <c r="L210" s="79">
        <f>'Cuadro Gral'!BG210</f>
        <v>5070</v>
      </c>
      <c r="M210" s="79">
        <f>'Cuadro Gral'!BH210</f>
        <v>2276</v>
      </c>
      <c r="N210" s="79">
        <f>'Cuadro Gral'!BI210</f>
        <v>3254.1</v>
      </c>
      <c r="O210" s="79">
        <f>'Cuadro Gral'!BJ210</f>
        <v>4533.3</v>
      </c>
      <c r="P210" s="79">
        <f>'Cuadro Gral'!BK210</f>
        <v>11274.5</v>
      </c>
      <c r="Q210" s="79">
        <f>'Cuadro Gral'!BL210</f>
        <v>26616.3</v>
      </c>
      <c r="R210" s="79">
        <f>'Cuadro Gral'!BM210</f>
        <v>9977.5</v>
      </c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1:35" x14ac:dyDescent="0.25">
      <c r="A211" s="151"/>
      <c r="B211" s="3" t="s">
        <v>164</v>
      </c>
      <c r="C211" s="79">
        <f>'Cuadro Gral'!BA211</f>
        <v>396.1</v>
      </c>
      <c r="D211" s="79">
        <f>'Cuadro Gral'!BB211</f>
        <v>193.5</v>
      </c>
      <c r="E211" s="79">
        <f>'Cuadro Gral'!BC211</f>
        <v>798.7</v>
      </c>
      <c r="F211" s="79">
        <f>'Cuadro Gral'!BD211</f>
        <v>-400.2</v>
      </c>
      <c r="G211" s="79">
        <f>'Cuadro Gral'!BE211</f>
        <v>-559.6</v>
      </c>
      <c r="H211" s="79">
        <f>'Cuadro Gral'!BF211</f>
        <v>-851.2</v>
      </c>
      <c r="I211" s="79">
        <f>'Cuadro Gral'!BG211</f>
        <v>-1707.7</v>
      </c>
      <c r="J211" s="79"/>
      <c r="K211" s="3" t="s">
        <v>164</v>
      </c>
      <c r="L211" s="79">
        <f>'Cuadro Gral'!BG211</f>
        <v>-1707.7</v>
      </c>
      <c r="M211" s="79">
        <f>'Cuadro Gral'!BH211</f>
        <v>-22.5</v>
      </c>
      <c r="N211" s="79">
        <f>'Cuadro Gral'!BI211</f>
        <v>-127</v>
      </c>
      <c r="O211" s="79">
        <f>'Cuadro Gral'!BJ211</f>
        <v>686.2</v>
      </c>
      <c r="P211" s="79">
        <f>'Cuadro Gral'!BK211</f>
        <v>-142.30000000000001</v>
      </c>
      <c r="Q211" s="79">
        <f>'Cuadro Gral'!BL211</f>
        <v>-9221</v>
      </c>
      <c r="R211" s="79">
        <f>'Cuadro Gral'!BM211</f>
        <v>-7405.7</v>
      </c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1:35" x14ac:dyDescent="0.25">
      <c r="A212" s="151"/>
      <c r="B212" s="272" t="s">
        <v>163</v>
      </c>
      <c r="C212" s="79">
        <f>'Cuadro Gral'!BA212</f>
        <v>102.1</v>
      </c>
      <c r="D212" s="79">
        <f>'Cuadro Gral'!BB212</f>
        <v>200</v>
      </c>
      <c r="E212" s="79">
        <f>'Cuadro Gral'!BC212</f>
        <v>264.7</v>
      </c>
      <c r="F212" s="79">
        <f>'Cuadro Gral'!BD212</f>
        <v>122.3</v>
      </c>
      <c r="G212" s="79">
        <f>'Cuadro Gral'!BE212</f>
        <v>36.9</v>
      </c>
      <c r="H212" s="79">
        <f>'Cuadro Gral'!BF212</f>
        <v>165.1</v>
      </c>
      <c r="I212" s="79">
        <f>'Cuadro Gral'!BG212</f>
        <v>-320.89999999999998</v>
      </c>
      <c r="J212" s="79"/>
      <c r="K212" s="288" t="s">
        <v>163</v>
      </c>
      <c r="L212" s="79">
        <f>'Cuadro Gral'!BG212</f>
        <v>-320.89999999999998</v>
      </c>
      <c r="M212" s="79">
        <f>'Cuadro Gral'!BH212</f>
        <v>657.1</v>
      </c>
      <c r="N212" s="79">
        <f>'Cuadro Gral'!BI212</f>
        <v>434.2</v>
      </c>
      <c r="O212" s="79">
        <f>'Cuadro Gral'!BJ212</f>
        <v>419</v>
      </c>
      <c r="P212" s="79">
        <f>'Cuadro Gral'!BK212</f>
        <v>916.2</v>
      </c>
      <c r="Q212" s="79">
        <f>'Cuadro Gral'!BL212</f>
        <v>1031.4000000000001</v>
      </c>
      <c r="R212" s="79">
        <f>'Cuadro Gral'!BM212</f>
        <v>-3202.9</v>
      </c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1:35" x14ac:dyDescent="0.25">
      <c r="A213" s="151"/>
      <c r="B213" s="272" t="s">
        <v>165</v>
      </c>
      <c r="C213" s="79">
        <f>'Cuadro Gral'!BA213</f>
        <v>45.4</v>
      </c>
      <c r="D213" s="79">
        <f>'Cuadro Gral'!BB213</f>
        <v>39.6</v>
      </c>
      <c r="E213" s="79">
        <f>'Cuadro Gral'!BC213</f>
        <v>39.200000000000003</v>
      </c>
      <c r="F213" s="79">
        <f>'Cuadro Gral'!BD213</f>
        <v>0</v>
      </c>
      <c r="G213" s="79">
        <f>'Cuadro Gral'!BE213</f>
        <v>0</v>
      </c>
      <c r="H213" s="79">
        <f>'Cuadro Gral'!BF213</f>
        <v>0</v>
      </c>
      <c r="I213" s="79">
        <f>'Cuadro Gral'!BG213</f>
        <v>0</v>
      </c>
      <c r="J213" s="79"/>
      <c r="K213" s="288" t="s">
        <v>165</v>
      </c>
      <c r="L213" s="79">
        <f>'Cuadro Gral'!BG213</f>
        <v>0</v>
      </c>
      <c r="M213" s="79">
        <f>'Cuadro Gral'!BH213</f>
        <v>0</v>
      </c>
      <c r="N213" s="79">
        <f>'Cuadro Gral'!BI213</f>
        <v>0</v>
      </c>
      <c r="O213" s="79">
        <f>'Cuadro Gral'!BJ213</f>
        <v>71</v>
      </c>
      <c r="P213" s="79">
        <f>'Cuadro Gral'!BK213</f>
        <v>-217.9</v>
      </c>
      <c r="Q213" s="79">
        <f>'Cuadro Gral'!BL213</f>
        <v>123.4</v>
      </c>
      <c r="R213" s="79">
        <f>'Cuadro Gral'!BM213</f>
        <v>-115.5</v>
      </c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1:35" x14ac:dyDescent="0.25">
      <c r="A214" s="151"/>
      <c r="B214" s="272" t="s">
        <v>186</v>
      </c>
      <c r="C214" s="79">
        <f>'Cuadro Gral'!BA214</f>
        <v>820.1</v>
      </c>
      <c r="D214" s="79">
        <f>'Cuadro Gral'!BB214</f>
        <v>1020</v>
      </c>
      <c r="E214" s="79">
        <f>'Cuadro Gral'!BC214</f>
        <v>1284.7</v>
      </c>
      <c r="F214" s="79">
        <f>'Cuadro Gral'!BD214</f>
        <v>1406.9</v>
      </c>
      <c r="G214" s="79">
        <f>'Cuadro Gral'!BE214</f>
        <v>1443.9</v>
      </c>
      <c r="H214" s="79">
        <f>'Cuadro Gral'!BF214</f>
        <v>1608.9</v>
      </c>
      <c r="I214" s="79">
        <f>'Cuadro Gral'!BG214</f>
        <v>1287.9999999999995</v>
      </c>
      <c r="J214" s="79"/>
      <c r="K214" s="288" t="s">
        <v>186</v>
      </c>
      <c r="L214" s="79">
        <f>'Cuadro Gral'!BG214</f>
        <v>1287.9999999999995</v>
      </c>
      <c r="M214" s="79">
        <f>'Cuadro Gral'!BH214</f>
        <v>1945.0999999999995</v>
      </c>
      <c r="N214" s="79">
        <f>'Cuadro Gral'!BI214</f>
        <v>2379.2999999999997</v>
      </c>
      <c r="O214" s="79">
        <f>'Cuadro Gral'!BJ214</f>
        <v>2798.3</v>
      </c>
      <c r="P214" s="79">
        <f>'Cuadro Gral'!BK214</f>
        <v>3932.4</v>
      </c>
      <c r="Q214" s="79">
        <f>'Cuadro Gral'!BL214</f>
        <v>4840.4000000000005</v>
      </c>
      <c r="R214" s="79">
        <f>'Cuadro Gral'!BM214</f>
        <v>1753.0000000000002</v>
      </c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</row>
    <row r="215" spans="1:35" x14ac:dyDescent="0.25">
      <c r="A215" s="151"/>
      <c r="B215" s="272" t="s">
        <v>140</v>
      </c>
      <c r="C215" s="79">
        <f>'Cuadro Gral'!BA215</f>
        <v>-3.3420549178483006</v>
      </c>
      <c r="D215" s="79">
        <f>'Cuadro Gral'!BB215</f>
        <v>-2.369589662272888</v>
      </c>
      <c r="E215" s="79">
        <f>'Cuadro Gral'!BC215</f>
        <v>-2.2260795500826949</v>
      </c>
      <c r="F215" s="79">
        <f>'Cuadro Gral'!BD215</f>
        <v>-2.7659934779871209</v>
      </c>
      <c r="G215" s="79">
        <f>'Cuadro Gral'!BE215</f>
        <v>-4.4820147003413338</v>
      </c>
      <c r="H215" s="79">
        <f>'Cuadro Gral'!BF215</f>
        <v>-5.048179628198719</v>
      </c>
      <c r="I215" s="79">
        <f>'Cuadro Gral'!BG215</f>
        <v>-4.1374284447193519</v>
      </c>
      <c r="J215" s="79"/>
      <c r="K215" s="288" t="s">
        <v>140</v>
      </c>
      <c r="L215" s="79">
        <f>'Cuadro Gral'!BG215</f>
        <v>-4.1374284447193519</v>
      </c>
      <c r="M215" s="79">
        <f>'Cuadro Gral'!BH215</f>
        <v>-1.9480964398609972</v>
      </c>
      <c r="N215" s="79">
        <f>'Cuadro Gral'!BI215</f>
        <v>-2.6153483488905187</v>
      </c>
      <c r="O215" s="79">
        <f>'Cuadro Gral'!BJ215</f>
        <v>-3.6148039169024164</v>
      </c>
      <c r="P215" s="79">
        <f>'Cuadro Gral'!BK215</f>
        <v>-5.4503789661681514</v>
      </c>
      <c r="Q215" s="79">
        <f>'Cuadro Gral'!BL215</f>
        <v>-6.591621692822816</v>
      </c>
      <c r="R215" s="79">
        <f>'Cuadro Gral'!BM215</f>
        <v>-3.3340700565939692</v>
      </c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</row>
    <row r="216" spans="1:35" x14ac:dyDescent="0.25">
      <c r="A216" s="151"/>
      <c r="B216" s="272" t="s">
        <v>141</v>
      </c>
      <c r="C216" s="79">
        <f>'Cuadro Gral'!BA216</f>
        <v>-2.5517668242178715</v>
      </c>
      <c r="D216" s="79">
        <f>'Cuadro Gral'!BB216</f>
        <v>-1.9155182230602985</v>
      </c>
      <c r="E216" s="79">
        <f>'Cuadro Gral'!BC216</f>
        <v>-2.0200061622804686</v>
      </c>
      <c r="F216" s="79">
        <f>'Cuadro Gral'!BD216</f>
        <v>-2.7828195764599633</v>
      </c>
      <c r="G216" s="79">
        <f>'Cuadro Gral'!BE216</f>
        <v>-3.957260530372666</v>
      </c>
      <c r="H216" s="79">
        <f>'Cuadro Gral'!BF216</f>
        <v>-3.6267669651379473</v>
      </c>
      <c r="I216" s="79">
        <f>'Cuadro Gral'!BG216</f>
        <v>-2.524266066020505</v>
      </c>
      <c r="J216" s="79"/>
      <c r="K216" s="288" t="s">
        <v>141</v>
      </c>
      <c r="L216" s="79">
        <f>'Cuadro Gral'!BG216</f>
        <v>-2.524266066020505</v>
      </c>
      <c r="M216" s="79">
        <f>'Cuadro Gral'!BH216</f>
        <v>-0.66213801570319208</v>
      </c>
      <c r="N216" s="79">
        <f>'Cuadro Gral'!BI216</f>
        <v>-1.1918141454728719</v>
      </c>
      <c r="O216" s="79">
        <f>'Cuadro Gral'!BJ216</f>
        <v>-1.6240455663619473</v>
      </c>
      <c r="P216" s="79">
        <f>'Cuadro Gral'!BK216</f>
        <v>-1.5975516089404138</v>
      </c>
      <c r="Q216" s="79">
        <f>'Cuadro Gral'!BL216</f>
        <v>-1.5735247423487371</v>
      </c>
      <c r="R216" s="79">
        <f>'Cuadro Gral'!BM216</f>
        <v>3.9875777248921032</v>
      </c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</row>
    <row r="217" spans="1:35" x14ac:dyDescent="0.25">
      <c r="A217" s="151"/>
      <c r="B217" s="272" t="s">
        <v>142</v>
      </c>
      <c r="C217" s="79">
        <f>'Cuadro Gral'!BA217</f>
        <v>2.3874634256133245</v>
      </c>
      <c r="D217" s="79">
        <f>'Cuadro Gral'!BB217</f>
        <v>2.2848976859703152</v>
      </c>
      <c r="E217" s="79">
        <f>'Cuadro Gral'!BC217</f>
        <v>0.95732266621334949</v>
      </c>
      <c r="F217" s="79">
        <f>'Cuadro Gral'!BD217</f>
        <v>3.7111498051067384</v>
      </c>
      <c r="G217" s="79">
        <f>'Cuadro Gral'!BE217</f>
        <v>5.3107567241335234</v>
      </c>
      <c r="H217" s="79">
        <f>'Cuadro Gral'!BF217</f>
        <v>6.2030134993863912</v>
      </c>
      <c r="I217" s="79">
        <f>'Cuadro Gral'!BG217</f>
        <v>5.6951001044517451</v>
      </c>
      <c r="J217" s="79"/>
      <c r="K217" s="288" t="s">
        <v>142</v>
      </c>
      <c r="L217" s="79">
        <f>'Cuadro Gral'!BG217</f>
        <v>5.6951001044517451</v>
      </c>
      <c r="M217" s="79">
        <f>'Cuadro Gral'!BH217</f>
        <v>2.7774163725404843</v>
      </c>
      <c r="N217" s="79">
        <f>'Cuadro Gral'!BI217</f>
        <v>3.1602692395561216</v>
      </c>
      <c r="O217" s="79">
        <f>'Cuadro Gral'!BJ217</f>
        <v>3.3645396974630377</v>
      </c>
      <c r="P217" s="79">
        <f>'Cuadro Gral'!BK217</f>
        <v>5.8893738149130517</v>
      </c>
      <c r="Q217" s="79">
        <f>'Cuadro Gral'!BL217</f>
        <v>10.802835932868009</v>
      </c>
      <c r="R217" s="79">
        <f>'Cuadro Gral'!BM217</f>
        <v>5.6477550681326694</v>
      </c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</row>
    <row r="218" spans="1:35" x14ac:dyDescent="0.25">
      <c r="A218" s="151"/>
      <c r="B218" s="272" t="s">
        <v>143</v>
      </c>
      <c r="C218" s="79">
        <f>'Cuadro Gral'!BA218</f>
        <v>0.28724960612198974</v>
      </c>
      <c r="D218" s="79">
        <f>'Cuadro Gral'!BB218</f>
        <v>0.50993753201458736</v>
      </c>
      <c r="E218" s="79">
        <f>'Cuadro Gral'!BC218</f>
        <v>0.5859036063506905</v>
      </c>
      <c r="F218" s="79">
        <f>'Cuadro Gral'!BD218</f>
        <v>0.22109131541733798</v>
      </c>
      <c r="G218" s="79">
        <f>'Cuadro Gral'!BE218</f>
        <v>5.140562427545857E-2</v>
      </c>
      <c r="H218" s="79">
        <f>'Cuadro Gral'!BF218</f>
        <v>0.18749147766010635</v>
      </c>
      <c r="I218" s="79">
        <f>'Cuadro Gral'!BG218</f>
        <v>-0.36046501450070378</v>
      </c>
      <c r="J218" s="79"/>
      <c r="K218" s="288" t="s">
        <v>143</v>
      </c>
      <c r="L218" s="79">
        <f>'Cuadro Gral'!BG218</f>
        <v>-0.36046501450070378</v>
      </c>
      <c r="M218" s="79">
        <f>'Cuadro Gral'!BH218</f>
        <v>0.80186304850454837</v>
      </c>
      <c r="N218" s="79">
        <f>'Cuadro Gral'!BI218</f>
        <v>0.42168000486010537</v>
      </c>
      <c r="O218" s="79">
        <f>'Cuadro Gral'!BJ218</f>
        <v>0.310974815970047</v>
      </c>
      <c r="P218" s="79">
        <f>'Cuadro Gral'!BK218</f>
        <v>0.59241109082379628</v>
      </c>
      <c r="Q218" s="79">
        <f>'Cuadro Gral'!BL218</f>
        <v>0.36853262951815835</v>
      </c>
      <c r="R218" s="79">
        <f>'Cuadro Gral'!BM218</f>
        <v>-1.7476200448361618</v>
      </c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</row>
    <row r="219" spans="1:35" x14ac:dyDescent="0.25">
      <c r="A219" s="151"/>
      <c r="B219" s="272" t="s">
        <v>43</v>
      </c>
      <c r="C219" s="79">
        <f>'Cuadro Gral'!BA219</f>
        <v>2.3072811163628177</v>
      </c>
      <c r="D219" s="79">
        <f>'Cuadro Gral'!BB219</f>
        <v>2.6019824044766344</v>
      </c>
      <c r="E219" s="79">
        <f>'Cuadro Gral'!BC219</f>
        <v>2.8436356746457574</v>
      </c>
      <c r="F219" s="79">
        <f>'Cuadro Gral'!BD219</f>
        <v>2.5454449399398751</v>
      </c>
      <c r="G219" s="79">
        <f>'Cuadro Gral'!BE219</f>
        <v>2.0060697538198546</v>
      </c>
      <c r="H219" s="79">
        <f>'Cuadro Gral'!BF219</f>
        <v>1.8282123539839097</v>
      </c>
      <c r="I219" s="79">
        <f>'Cuadro Gral'!BG219</f>
        <v>1.4468025511901077</v>
      </c>
      <c r="J219" s="79"/>
      <c r="K219" s="288" t="s">
        <v>43</v>
      </c>
      <c r="L219" s="79">
        <f>'Cuadro Gral'!BG219</f>
        <v>1.4468025511901077</v>
      </c>
      <c r="M219" s="79">
        <f>'Cuadro Gral'!BH219</f>
        <v>2.3736171292743822</v>
      </c>
      <c r="N219" s="79">
        <f>'Cuadro Gral'!BI219</f>
        <v>2.3106937714501332</v>
      </c>
      <c r="O219" s="79">
        <f>'Cuadro Gral'!BJ219</f>
        <v>2.0768516170142761</v>
      </c>
      <c r="P219" s="79">
        <f>'Cuadro Gral'!BK219</f>
        <v>2.0541375306899714</v>
      </c>
      <c r="Q219" s="79">
        <f>'Cuadro Gral'!BL219</f>
        <v>1.9645873787661816</v>
      </c>
      <c r="R219" s="79">
        <f>'Cuadro Gral'!BM219</f>
        <v>0.99228410267467504</v>
      </c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</row>
    <row r="220" spans="1:35" x14ac:dyDescent="0.25">
      <c r="A220" s="151"/>
      <c r="B220" s="272" t="s">
        <v>184</v>
      </c>
      <c r="C220" s="79">
        <f>'Cuadro Gral'!BA220</f>
        <v>-1.6051146024620766</v>
      </c>
      <c r="D220" s="79">
        <f>'Cuadro Gral'!BB220</f>
        <v>5.1911246284647827</v>
      </c>
      <c r="E220" s="79">
        <f>'Cuadro Gral'!BC220</f>
        <v>23.984754895518478</v>
      </c>
      <c r="F220" s="79">
        <f>'Cuadro Gral'!BD220</f>
        <v>27.162391350434568</v>
      </c>
      <c r="G220" s="79">
        <f>'Cuadro Gral'!BE220</f>
        <v>40.757721001958913</v>
      </c>
      <c r="H220" s="79">
        <f>'Cuadro Gral'!BF220</f>
        <v>4.8383276086699123</v>
      </c>
      <c r="I220" s="79">
        <f>'Cuadro Gral'!BG220</f>
        <v>18.098627351296372</v>
      </c>
      <c r="J220" s="79"/>
      <c r="K220" s="288" t="s">
        <v>184</v>
      </c>
      <c r="L220" s="79">
        <f>'Cuadro Gral'!BG220</f>
        <v>18.098627351296372</v>
      </c>
      <c r="M220" s="79">
        <f>'Cuadro Gral'!BH220</f>
        <v>24.192854068015524</v>
      </c>
      <c r="N220" s="79">
        <f>'Cuadro Gral'!BI220</f>
        <v>30.258039668784885</v>
      </c>
      <c r="O220" s="79">
        <f>'Cuadro Gral'!BJ220</f>
        <v>46.996732847449117</v>
      </c>
      <c r="P220" s="79">
        <f>'Cuadro Gral'!BK220</f>
        <v>81.338579747166435</v>
      </c>
      <c r="Q220" s="79">
        <f>'Cuadro Gral'!BL220</f>
        <v>29.262318161476998</v>
      </c>
      <c r="R220" s="79">
        <f>'Cuadro Gral'!BM220</f>
        <v>3.2087360981019719</v>
      </c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</row>
    <row r="221" spans="1:35" x14ac:dyDescent="0.25">
      <c r="A221" s="151"/>
      <c r="B221" s="33" t="s">
        <v>45</v>
      </c>
      <c r="C221" s="145">
        <f>'Cuadro Gral'!BA221</f>
        <v>17.573305359908108</v>
      </c>
      <c r="D221" s="145">
        <f>'Cuadro Gral'!BB221</f>
        <v>-3.4413901516761047</v>
      </c>
      <c r="E221" s="145">
        <f>'Cuadro Gral'!BC221</f>
        <v>23.17507810093722</v>
      </c>
      <c r="F221" s="145">
        <f>'Cuadro Gral'!BD221</f>
        <v>40.651568193184254</v>
      </c>
      <c r="G221" s="145">
        <f>'Cuadro Gral'!BE221</f>
        <v>58.111952049575862</v>
      </c>
      <c r="H221" s="145">
        <f>'Cuadro Gral'!BF221</f>
        <v>8.1407115894305484</v>
      </c>
      <c r="I221" s="145">
        <f>'Cuadro Gral'!BG221</f>
        <v>-4.5110883353385862</v>
      </c>
      <c r="J221" s="79"/>
      <c r="K221" s="33" t="s">
        <v>45</v>
      </c>
      <c r="L221" s="145">
        <f>'Cuadro Gral'!BG221</f>
        <v>-4.5110883353385862</v>
      </c>
      <c r="M221" s="145">
        <f>'Cuadro Gral'!BH221</f>
        <v>-10.779952089101808</v>
      </c>
      <c r="N221" s="145">
        <f>'Cuadro Gral'!BI221</f>
        <v>39.331543343329379</v>
      </c>
      <c r="O221" s="145">
        <f>'Cuadro Gral'!BJ221</f>
        <v>51.805042858036664</v>
      </c>
      <c r="P221" s="145">
        <f>'Cuadro Gral'!BK221</f>
        <v>73.839673577051485</v>
      </c>
      <c r="Q221" s="145">
        <f>'Cuadro Gral'!BL221</f>
        <v>28.900208446344511</v>
      </c>
      <c r="R221" s="145">
        <f>'Cuadro Gral'!BM221</f>
        <v>-37.424633231275386</v>
      </c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35" x14ac:dyDescent="0.25">
      <c r="A222" s="151"/>
      <c r="B222" s="268"/>
      <c r="C222" s="268"/>
      <c r="D222" s="268"/>
      <c r="E222" s="268"/>
      <c r="F222" s="268"/>
      <c r="G222" s="268"/>
      <c r="H222" s="268"/>
      <c r="I222" s="268"/>
      <c r="J222" s="287"/>
      <c r="K222" s="283"/>
      <c r="L222" s="327"/>
      <c r="M222" s="268"/>
      <c r="N222" s="268"/>
      <c r="O222" s="268"/>
      <c r="P222" s="268"/>
      <c r="Q222" s="268"/>
      <c r="R222" s="268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35" x14ac:dyDescent="0.25">
      <c r="A223" s="151"/>
      <c r="B223" s="8" t="s">
        <v>280</v>
      </c>
      <c r="C223" s="8"/>
      <c r="D223" s="8"/>
      <c r="E223" s="8"/>
      <c r="F223" s="8"/>
      <c r="G223" s="8"/>
      <c r="H223" s="8"/>
      <c r="I223" s="8"/>
      <c r="J223" s="121"/>
      <c r="K223" s="8" t="s">
        <v>280</v>
      </c>
      <c r="L223" s="8"/>
      <c r="M223" s="8"/>
      <c r="N223" s="8"/>
      <c r="O223" s="8"/>
      <c r="P223" s="8"/>
      <c r="Q223" s="8"/>
      <c r="R223" s="8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35" x14ac:dyDescent="0.25">
      <c r="A224" s="151"/>
      <c r="B224" s="9"/>
      <c r="C224" s="10">
        <v>1970</v>
      </c>
      <c r="D224" s="10">
        <v>1971</v>
      </c>
      <c r="E224" s="10">
        <v>1972</v>
      </c>
      <c r="F224" s="10">
        <v>1973</v>
      </c>
      <c r="G224" s="10">
        <v>1974</v>
      </c>
      <c r="H224" s="10">
        <v>1975</v>
      </c>
      <c r="I224" s="10">
        <v>1976</v>
      </c>
      <c r="J224" s="156"/>
      <c r="K224" s="9"/>
      <c r="L224" s="10">
        <v>1976</v>
      </c>
      <c r="M224" s="10">
        <v>1977</v>
      </c>
      <c r="N224" s="10">
        <v>1978</v>
      </c>
      <c r="O224" s="10">
        <v>1979</v>
      </c>
      <c r="P224" s="10">
        <v>1980</v>
      </c>
      <c r="Q224" s="10">
        <v>1981</v>
      </c>
      <c r="R224" s="10">
        <v>1982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35" x14ac:dyDescent="0.25">
      <c r="A225" s="151"/>
      <c r="B225" s="164" t="s">
        <v>177</v>
      </c>
      <c r="C225" s="94">
        <f>'Cuadro Gral'!BA225</f>
        <v>238.67625274463239</v>
      </c>
      <c r="D225" s="94">
        <f>'Cuadro Gral'!BB225</f>
        <v>251.72950722203174</v>
      </c>
      <c r="E225" s="94">
        <f>'Cuadro Gral'!BC225</f>
        <v>264.17422957606215</v>
      </c>
      <c r="F225" s="94">
        <f>'Cuadro Gral'!BD225</f>
        <v>296.09161374737783</v>
      </c>
      <c r="G225" s="94">
        <f>'Cuadro Gral'!BE225</f>
        <v>366.51411797213922</v>
      </c>
      <c r="H225" s="94">
        <f>'Cuadro Gral'!BF225</f>
        <v>421.28791639725631</v>
      </c>
      <c r="I225" s="94">
        <f>'Cuadro Gral'!BG225</f>
        <v>487.95554828397576</v>
      </c>
      <c r="J225" s="94"/>
      <c r="K225" s="164" t="s">
        <v>177</v>
      </c>
      <c r="L225" s="94">
        <f>'Cuadro Gral'!BG225</f>
        <v>487.95554828397576</v>
      </c>
      <c r="M225" s="94">
        <f>'Cuadro Gral'!BH225</f>
        <v>629.77556600336015</v>
      </c>
      <c r="N225" s="94">
        <f>'Cuadro Gral'!BI225</f>
        <v>739.71734670020339</v>
      </c>
      <c r="O225" s="94">
        <f>'Cuadro Gral'!BJ225</f>
        <v>874.28118173592111</v>
      </c>
      <c r="P225" s="94">
        <f>'Cuadro Gral'!BK225</f>
        <v>1104.6686741725155</v>
      </c>
      <c r="Q225" s="94">
        <f>'Cuadro Gral'!BL225</f>
        <v>1413.2441823754752</v>
      </c>
      <c r="R225" s="94">
        <f>'Cuadro Gral'!BM225</f>
        <v>2245.8347650221513</v>
      </c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35" x14ac:dyDescent="0.25">
      <c r="A226" s="151"/>
      <c r="B226" s="164" t="s">
        <v>178</v>
      </c>
      <c r="C226" s="94">
        <f>'Cuadro Gral'!BA226</f>
        <v>226.00364154454346</v>
      </c>
      <c r="D226" s="94">
        <f>'Cuadro Gral'!BB226</f>
        <v>237.21302870436185</v>
      </c>
      <c r="E226" s="94">
        <f>'Cuadro Gral'!BC226</f>
        <v>250.39295704815441</v>
      </c>
      <c r="F226" s="94">
        <f>'Cuadro Gral'!BD226</f>
        <v>303.90593077875161</v>
      </c>
      <c r="G226" s="94">
        <f>'Cuadro Gral'!BE226</f>
        <v>366.50421623754499</v>
      </c>
      <c r="H226" s="94">
        <f>'Cuadro Gral'!BF226</f>
        <v>407.93777530228033</v>
      </c>
      <c r="I226" s="94">
        <f>'Cuadro Gral'!BG226</f>
        <v>518.90498990504545</v>
      </c>
      <c r="J226" s="94"/>
      <c r="K226" s="164" t="s">
        <v>178</v>
      </c>
      <c r="L226" s="94">
        <f>'Cuadro Gral'!BG226</f>
        <v>518.90498990504545</v>
      </c>
      <c r="M226" s="94">
        <f>'Cuadro Gral'!BH226</f>
        <v>626.11024545111172</v>
      </c>
      <c r="N226" s="94">
        <f>'Cuadro Gral'!BI226</f>
        <v>727.35251461141104</v>
      </c>
      <c r="O226" s="94">
        <f>'Cuadro Gral'!BJ226</f>
        <v>872.97145247411515</v>
      </c>
      <c r="P226" s="94">
        <f>'Cuadro Gral'!BK226</f>
        <v>1133.5244610911723</v>
      </c>
      <c r="Q226" s="94">
        <f>'Cuadro Gral'!BL226</f>
        <v>1458.6717930076923</v>
      </c>
      <c r="R226" s="94">
        <f>'Cuadro Gral'!BM226</f>
        <v>2900.4784657655114</v>
      </c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35" x14ac:dyDescent="0.25">
      <c r="A227" s="151"/>
      <c r="B227" s="272" t="s">
        <v>7</v>
      </c>
      <c r="C227" s="94">
        <f>'Cuadro Gral'!BA227</f>
        <v>5.0033968978513643</v>
      </c>
      <c r="D227" s="94">
        <f>'Cuadro Gral'!BB227</f>
        <v>5.4690210388737226</v>
      </c>
      <c r="E227" s="94">
        <f>'Cuadro Gral'!BC227</f>
        <v>4.9436883627050676</v>
      </c>
      <c r="F227" s="94">
        <f>'Cuadro Gral'!BD227</f>
        <v>12.081944640298792</v>
      </c>
      <c r="G227" s="94">
        <f>'Cuadro Gral'!BE227</f>
        <v>23.784025266195187</v>
      </c>
      <c r="H227" s="94">
        <f>'Cuadro Gral'!BF227</f>
        <v>14.944526210387554</v>
      </c>
      <c r="I227" s="94">
        <f>'Cuadro Gral'!BG227</f>
        <v>15.824719696886525</v>
      </c>
      <c r="J227" s="94"/>
      <c r="K227" s="288" t="s">
        <v>7</v>
      </c>
      <c r="L227" s="94">
        <f>'Cuadro Gral'!BG227</f>
        <v>15.824719696886525</v>
      </c>
      <c r="M227" s="94">
        <f>'Cuadro Gral'!BH227</f>
        <v>29.064126479990215</v>
      </c>
      <c r="N227" s="94">
        <f>'Cuadro Gral'!BI227</f>
        <v>17.457295365482107</v>
      </c>
      <c r="O227" s="94">
        <f>'Cuadro Gral'!BJ227</f>
        <v>18.191250433154238</v>
      </c>
      <c r="P227" s="94">
        <f>'Cuadro Gral'!BK227</f>
        <v>26.351647187367199</v>
      </c>
      <c r="Q227" s="94">
        <f>'Cuadro Gral'!BL227</f>
        <v>27.933761083078366</v>
      </c>
      <c r="R227" s="94">
        <f>'Cuadro Gral'!BM227</f>
        <v>58.913427207406023</v>
      </c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</row>
    <row r="228" spans="1:35" x14ac:dyDescent="0.25">
      <c r="A228" s="151"/>
      <c r="B228" s="272" t="s">
        <v>152</v>
      </c>
      <c r="C228" s="94">
        <f>'Cuadro Gral'!BA228</f>
        <v>4.694724174361542</v>
      </c>
      <c r="D228" s="94">
        <f>'Cuadro Gral'!BB228</f>
        <v>4.9598259051100824</v>
      </c>
      <c r="E228" s="94">
        <f>'Cuadro Gral'!BC228</f>
        <v>5.556157018769281</v>
      </c>
      <c r="F228" s="94">
        <f>'Cuadro Gral'!BD228</f>
        <v>21.371597013531751</v>
      </c>
      <c r="G228" s="94">
        <f>'Cuadro Gral'!BE228</f>
        <v>20.597915051669702</v>
      </c>
      <c r="H228" s="94">
        <f>'Cuadro Gral'!BF228</f>
        <v>11.305070236321836</v>
      </c>
      <c r="I228" s="94">
        <f>'Cuadro Gral'!BG228</f>
        <v>27.201995333856701</v>
      </c>
      <c r="J228" s="94"/>
      <c r="K228" s="288" t="s">
        <v>152</v>
      </c>
      <c r="L228" s="94">
        <f>'Cuadro Gral'!BG228</f>
        <v>27.201995333856701</v>
      </c>
      <c r="M228" s="94">
        <f>'Cuadro Gral'!BH228</f>
        <v>20.659900681564803</v>
      </c>
      <c r="N228" s="94">
        <f>'Cuadro Gral'!BI228</f>
        <v>16.170038726543169</v>
      </c>
      <c r="O228" s="94">
        <f>'Cuadro Gral'!BJ228</f>
        <v>20.020407565443165</v>
      </c>
      <c r="P228" s="94">
        <f>'Cuadro Gral'!BK228</f>
        <v>29.846681455460633</v>
      </c>
      <c r="Q228" s="94">
        <f>'Cuadro Gral'!BL228</f>
        <v>28.684633025344787</v>
      </c>
      <c r="R228" s="94">
        <f>'Cuadro Gral'!BM228</f>
        <v>98.843802949318828</v>
      </c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</row>
    <row r="229" spans="1:35" x14ac:dyDescent="0.25">
      <c r="A229" s="151"/>
      <c r="B229" s="272" t="s">
        <v>220</v>
      </c>
      <c r="C229" s="94">
        <f>'Cuadro Gral'!BA229</f>
        <v>284.40366972477062</v>
      </c>
      <c r="D229" s="94">
        <f>'Cuadro Gral'!BB229</f>
        <v>290.82568807339447</v>
      </c>
      <c r="E229" s="94">
        <f>'Cuadro Gral'!BC229</f>
        <v>304.58715596330273</v>
      </c>
      <c r="F229" s="94">
        <f>'Cuadro Gral'!BD229</f>
        <v>377.98165137614677</v>
      </c>
      <c r="G229" s="94">
        <f>'Cuadro Gral'!BE229</f>
        <v>467.88990825688074</v>
      </c>
      <c r="H229" s="94">
        <f>'Cuadro Gral'!BF229</f>
        <v>544.03669724770634</v>
      </c>
      <c r="I229" s="94">
        <f>'Cuadro Gral'!BG229</f>
        <v>626.60550458715591</v>
      </c>
      <c r="J229" s="94"/>
      <c r="K229" s="288" t="s">
        <v>220</v>
      </c>
      <c r="L229" s="94">
        <f>'Cuadro Gral'!BG229</f>
        <v>626.60550458715591</v>
      </c>
      <c r="M229" s="94">
        <f>'Cuadro Gral'!BH229</f>
        <v>830.27522935779814</v>
      </c>
      <c r="N229" s="94">
        <f>'Cuadro Gral'!BI229</f>
        <v>917.43119266055044</v>
      </c>
      <c r="O229" s="94">
        <f>'Cuadro Gral'!BJ229</f>
        <v>1084.3211009174313</v>
      </c>
      <c r="P229" s="94">
        <f>'Cuadro Gral'!BK229</f>
        <v>1370.0613974311925</v>
      </c>
      <c r="Q229" s="94">
        <f>'Cuadro Gral'!BL229</f>
        <v>1752.7743481896212</v>
      </c>
      <c r="R229" s="94">
        <f>'Cuadro Gral'!BM229</f>
        <v>2785.3862999385724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</row>
    <row r="230" spans="1:35" x14ac:dyDescent="0.25">
      <c r="A230" s="151"/>
      <c r="B230" s="272" t="s">
        <v>219</v>
      </c>
      <c r="C230" s="94">
        <f>'Cuadro Gral'!BA230</f>
        <v>5.8020477815699412</v>
      </c>
      <c r="D230" s="94">
        <f>'Cuadro Gral'!BB230</f>
        <v>2.2580645161290214</v>
      </c>
      <c r="E230" s="94">
        <f>'Cuadro Gral'!BC230</f>
        <v>4.7318611987381631</v>
      </c>
      <c r="F230" s="94">
        <f>'Cuadro Gral'!BD230</f>
        <v>24.096385542168687</v>
      </c>
      <c r="G230" s="94">
        <f>'Cuadro Gral'!BE230</f>
        <v>23.786407766990301</v>
      </c>
      <c r="H230" s="94">
        <f>'Cuadro Gral'!BF230</f>
        <v>16.274509803921553</v>
      </c>
      <c r="I230" s="94">
        <f>'Cuadro Gral'!BG230</f>
        <v>15.177065767284992</v>
      </c>
      <c r="J230" s="94"/>
      <c r="K230" s="288" t="s">
        <v>219</v>
      </c>
      <c r="L230" s="94">
        <f>'Cuadro Gral'!BG230</f>
        <v>15.177065767284992</v>
      </c>
      <c r="M230" s="94">
        <f>'Cuadro Gral'!BH230</f>
        <v>32.50366032210836</v>
      </c>
      <c r="N230" s="94">
        <f>'Cuadro Gral'!BI230</f>
        <v>10.497237569060779</v>
      </c>
      <c r="O230" s="94">
        <f>'Cuadro Gral'!BJ230</f>
        <v>18.191000000000024</v>
      </c>
      <c r="P230" s="94">
        <f>'Cuadro Gral'!BK230</f>
        <v>26.351999999999975</v>
      </c>
      <c r="Q230" s="94">
        <f>'Cuadro Gral'!BL230</f>
        <v>27.933999999999948</v>
      </c>
      <c r="R230" s="94">
        <f>'Cuadro Gral'!BM230</f>
        <v>58.912999999999997</v>
      </c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</row>
    <row r="231" spans="1:35" x14ac:dyDescent="0.25">
      <c r="A231" s="151"/>
      <c r="B231" s="272" t="s">
        <v>221</v>
      </c>
      <c r="C231" s="94">
        <f>'Cuadro Gral'!BA231</f>
        <v>267.59259259259267</v>
      </c>
      <c r="D231" s="94">
        <f>'Cuadro Gral'!BB231</f>
        <v>275.92592592592604</v>
      </c>
      <c r="E231" s="94">
        <f>'Cuadro Gral'!BC231</f>
        <v>292.59259259259272</v>
      </c>
      <c r="F231" s="94">
        <f>'Cuadro Gral'!BD231</f>
        <v>342.59259259259272</v>
      </c>
      <c r="G231" s="94">
        <f>'Cuadro Gral'!BE231</f>
        <v>454.62962962962985</v>
      </c>
      <c r="H231" s="94">
        <f>'Cuadro Gral'!BF231</f>
        <v>519.44444444444468</v>
      </c>
      <c r="I231" s="94">
        <f>'Cuadro Gral'!BG231</f>
        <v>593.51851851851882</v>
      </c>
      <c r="J231" s="94"/>
      <c r="K231" s="288" t="s">
        <v>221</v>
      </c>
      <c r="L231" s="94">
        <f>'Cuadro Gral'!BG231</f>
        <v>593.51851851851882</v>
      </c>
      <c r="M231" s="94">
        <f>'Cuadro Gral'!BH231</f>
        <v>784.25925925925981</v>
      </c>
      <c r="N231" s="94">
        <f>'Cuadro Gral'!BI231</f>
        <v>925.92592592592644</v>
      </c>
      <c r="O231" s="94">
        <f>'Cuadro Gral'!BJ231</f>
        <v>1094.363429936614</v>
      </c>
      <c r="P231" s="94">
        <f>'Cuadro Gral'!BK231</f>
        <v>1382.7462199410807</v>
      </c>
      <c r="Q231" s="94">
        <f>'Cuadro Gral'!BL231</f>
        <v>1768.9992454047197</v>
      </c>
      <c r="R231" s="94">
        <f>'Cuadro Gral'!BM231</f>
        <v>2811.1773281457909</v>
      </c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</row>
    <row r="232" spans="1:35" x14ac:dyDescent="0.25">
      <c r="A232" s="151"/>
      <c r="B232" s="272" t="s">
        <v>222</v>
      </c>
      <c r="C232" s="94">
        <f>'Cuadro Gral'!BA232</f>
        <v>5.8608058608058622</v>
      </c>
      <c r="D232" s="94">
        <f>'Cuadro Gral'!BB232</f>
        <v>3.114186851211076</v>
      </c>
      <c r="E232" s="94">
        <f>'Cuadro Gral'!BC232</f>
        <v>6.0402684563758413</v>
      </c>
      <c r="F232" s="94">
        <f>'Cuadro Gral'!BD232</f>
        <v>17.088607594936711</v>
      </c>
      <c r="G232" s="94">
        <f>'Cuadro Gral'!BE232</f>
        <v>32.702702702702723</v>
      </c>
      <c r="H232" s="94">
        <f>'Cuadro Gral'!BF232</f>
        <v>14.256619144602855</v>
      </c>
      <c r="I232" s="94">
        <f>'Cuadro Gral'!BG232</f>
        <v>14.260249554367199</v>
      </c>
      <c r="J232" s="94"/>
      <c r="K232" s="288" t="s">
        <v>222</v>
      </c>
      <c r="L232" s="94">
        <f>'Cuadro Gral'!BG232</f>
        <v>14.260249554367199</v>
      </c>
      <c r="M232" s="94">
        <f>'Cuadro Gral'!BH232</f>
        <v>32.137285491419675</v>
      </c>
      <c r="N232" s="94">
        <f>'Cuadro Gral'!BI232</f>
        <v>18.063754427390766</v>
      </c>
      <c r="O232" s="94">
        <f>'Cuadro Gral'!BJ232</f>
        <v>18.191250433154238</v>
      </c>
      <c r="P232" s="94">
        <f>'Cuadro Gral'!BK232</f>
        <v>26.351647187367178</v>
      </c>
      <c r="Q232" s="94">
        <f>'Cuadro Gral'!BL232</f>
        <v>27.933761083078391</v>
      </c>
      <c r="R232" s="94">
        <f>'Cuadro Gral'!BM232</f>
        <v>58.913427207406023</v>
      </c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</row>
    <row r="233" spans="1:35" x14ac:dyDescent="0.25">
      <c r="A233" s="151"/>
      <c r="B233" s="326" t="s">
        <v>297</v>
      </c>
      <c r="C233" s="94">
        <f>'Cuadro Gral'!BA233</f>
        <v>12.5</v>
      </c>
      <c r="D233" s="94">
        <f>'Cuadro Gral'!BB233</f>
        <v>12.5</v>
      </c>
      <c r="E233" s="94">
        <f>'Cuadro Gral'!BC233</f>
        <v>12.5</v>
      </c>
      <c r="F233" s="94">
        <f>'Cuadro Gral'!BD233</f>
        <v>12.5</v>
      </c>
      <c r="G233" s="94">
        <f>'Cuadro Gral'!BE233</f>
        <v>12.5</v>
      </c>
      <c r="H233" s="94">
        <f>'Cuadro Gral'!BF233</f>
        <v>12.5</v>
      </c>
      <c r="I233" s="94">
        <f>'Cuadro Gral'!BG233</f>
        <v>15.4</v>
      </c>
      <c r="J233" s="94"/>
      <c r="K233" s="326" t="s">
        <v>297</v>
      </c>
      <c r="L233" s="94">
        <f>'Cuadro Gral'!BG233</f>
        <v>15.4</v>
      </c>
      <c r="M233" s="94">
        <f>'Cuadro Gral'!BH233</f>
        <v>22.566666666666666</v>
      </c>
      <c r="N233" s="94">
        <f>'Cuadro Gral'!BI233</f>
        <v>22.7</v>
      </c>
      <c r="O233" s="94">
        <f>'Cuadro Gral'!BJ233</f>
        <v>22.766666666666669</v>
      </c>
      <c r="P233" s="94">
        <f>'Cuadro Gral'!BK233</f>
        <v>22.941666666666666</v>
      </c>
      <c r="Q233" s="94">
        <f>'Cuadro Gral'!BL233</f>
        <v>24.483333333333334</v>
      </c>
      <c r="R233" s="94">
        <f>'Cuadro Gral'!BM233</f>
        <v>54.316666666666663</v>
      </c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</row>
    <row r="234" spans="1:35" x14ac:dyDescent="0.25">
      <c r="A234" s="151"/>
      <c r="B234" s="326" t="s">
        <v>298</v>
      </c>
      <c r="C234" s="94">
        <f>'Cuadro Gral'!BA234</f>
        <v>12.5</v>
      </c>
      <c r="D234" s="94">
        <f>'Cuadro Gral'!BB234</f>
        <v>12.5</v>
      </c>
      <c r="E234" s="94">
        <f>'Cuadro Gral'!BC234</f>
        <v>12.5</v>
      </c>
      <c r="F234" s="94">
        <f>'Cuadro Gral'!BD234</f>
        <v>12.5</v>
      </c>
      <c r="G234" s="94">
        <f>'Cuadro Gral'!BE234</f>
        <v>12.5</v>
      </c>
      <c r="H234" s="94">
        <f>'Cuadro Gral'!BF234</f>
        <v>12.5</v>
      </c>
      <c r="I234" s="94">
        <f>'Cuadro Gral'!BG234</f>
        <v>20.299999999999997</v>
      </c>
      <c r="J234" s="94"/>
      <c r="K234" s="326" t="s">
        <v>298</v>
      </c>
      <c r="L234" s="94">
        <f>'Cuadro Gral'!BG234</f>
        <v>20.299999999999997</v>
      </c>
      <c r="M234" s="94">
        <f>'Cuadro Gral'!BH234</f>
        <v>22.700000000000003</v>
      </c>
      <c r="N234" s="94">
        <f>'Cuadro Gral'!BI234</f>
        <v>22.700000000000003</v>
      </c>
      <c r="O234" s="94">
        <f>'Cuadro Gral'!BJ234</f>
        <v>22.8</v>
      </c>
      <c r="P234" s="94">
        <f>'Cuadro Gral'!BK234</f>
        <v>23.2</v>
      </c>
      <c r="Q234" s="94">
        <f>'Cuadro Gral'!BL234</f>
        <v>26</v>
      </c>
      <c r="R234" s="94">
        <f>'Cuadro Gral'!BM234</f>
        <v>80.5</v>
      </c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</row>
    <row r="235" spans="1:35" x14ac:dyDescent="0.25">
      <c r="A235" s="151"/>
      <c r="B235" s="272" t="s">
        <v>180</v>
      </c>
      <c r="C235" s="94">
        <f>'Cuadro Gral'!BA235</f>
        <v>96.394930007951686</v>
      </c>
      <c r="D235" s="94">
        <f>'Cuadro Gral'!BB235</f>
        <v>97.478836197390777</v>
      </c>
      <c r="E235" s="94">
        <f>'Cuadro Gral'!BC235</f>
        <v>99.056361192095991</v>
      </c>
      <c r="F235" s="94">
        <f>'Cuadro Gral'!BD235</f>
        <v>104.57639007105955</v>
      </c>
      <c r="G235" s="94">
        <f>'Cuadro Gral'!BE235</f>
        <v>116.56963988635034</v>
      </c>
      <c r="H235" s="94">
        <f>'Cuadro Gral'!BF235</f>
        <v>122.75400028099548</v>
      </c>
      <c r="I235" s="94">
        <f>'Cuadro Gral'!BG235</f>
        <v>109.13205803785142</v>
      </c>
      <c r="J235" s="94"/>
      <c r="K235" s="288" t="s">
        <v>180</v>
      </c>
      <c r="L235" s="94">
        <f>'Cuadro Gral'!BG235</f>
        <v>109.13205803785142</v>
      </c>
      <c r="M235" s="94">
        <f>'Cuadro Gral'!BH235</f>
        <v>90.25261191975126</v>
      </c>
      <c r="N235" s="94">
        <f>'Cuadro Gral'!BI235</f>
        <v>97.920286541997839</v>
      </c>
      <c r="O235" s="94">
        <f>'Cuadro Gral'!BJ235</f>
        <v>103.72866615320859</v>
      </c>
      <c r="P235" s="94">
        <f>'Cuadro Gral'!BK235</f>
        <v>114.53725028277071</v>
      </c>
      <c r="Q235" s="94">
        <f>'Cuadro Gral'!BL235</f>
        <v>124.44108291388756</v>
      </c>
      <c r="R235" s="94">
        <f>'Cuadro Gral'!BM235</f>
        <v>83.981566281478351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</row>
    <row r="236" spans="1:35" x14ac:dyDescent="0.25">
      <c r="A236" s="151"/>
      <c r="B236" s="272" t="s">
        <v>181</v>
      </c>
      <c r="C236" s="94">
        <f>'Cuadro Gral'!BA236</f>
        <v>97.098832343216188</v>
      </c>
      <c r="D236" s="94">
        <f>'Cuadro Gral'!BB236</f>
        <v>98.691183996513672</v>
      </c>
      <c r="E236" s="94">
        <f>'Cuadro Gral'!BC236</f>
        <v>100.74298656421279</v>
      </c>
      <c r="F236" s="94">
        <f>'Cuadro Gral'!BD236</f>
        <v>112.48091549923794</v>
      </c>
      <c r="G236" s="94">
        <f>'Cuadro Gral'!BE236</f>
        <v>120.75170170034191</v>
      </c>
      <c r="H236" s="94">
        <f>'Cuadro Gral'!BF236</f>
        <v>125.68474910982508</v>
      </c>
      <c r="I236" s="94">
        <f>'Cuadro Gral'!BG236</f>
        <v>93.877276132303805</v>
      </c>
      <c r="J236" s="94"/>
      <c r="K236" s="288" t="s">
        <v>181</v>
      </c>
      <c r="L236" s="94">
        <f>'Cuadro Gral'!BG236</f>
        <v>93.877276132303805</v>
      </c>
      <c r="M236" s="94">
        <f>'Cuadro Gral'!BH236</f>
        <v>94.934705755793473</v>
      </c>
      <c r="N236" s="94">
        <f>'Cuadro Gral'!BI236</f>
        <v>101.16308720551135</v>
      </c>
      <c r="O236" s="94">
        <f>'Cuadro Gral'!BJ236</f>
        <v>106.69927940679882</v>
      </c>
      <c r="P236" s="94">
        <f>'Cuadro Gral'!BK236</f>
        <v>121.01069951677576</v>
      </c>
      <c r="Q236" s="94">
        <f>'Cuadro Gral'!BL236</f>
        <v>127.56984823496546</v>
      </c>
      <c r="R236" s="94">
        <f>'Cuadro Gral'!BM236</f>
        <v>78.907012881766477</v>
      </c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</row>
    <row r="237" spans="1:35" x14ac:dyDescent="0.25">
      <c r="A237" s="151"/>
      <c r="B237" s="282" t="s">
        <v>267</v>
      </c>
      <c r="C237" s="94">
        <f>'Cuadro Gral'!BA237</f>
        <v>8</v>
      </c>
      <c r="D237" s="94">
        <f>'Cuadro Gral'!BB237</f>
        <v>8</v>
      </c>
      <c r="E237" s="94">
        <f>'Cuadro Gral'!BC237</f>
        <v>8</v>
      </c>
      <c r="F237" s="94">
        <f>'Cuadro Gral'!BD237</f>
        <v>12.91</v>
      </c>
      <c r="G237" s="94">
        <f>'Cuadro Gral'!BE237</f>
        <v>12.44</v>
      </c>
      <c r="H237" s="94">
        <f>'Cuadro Gral'!BF237</f>
        <v>11.97</v>
      </c>
      <c r="I237" s="94">
        <f>'Cuadro Gral'!BG237</f>
        <v>12.12</v>
      </c>
      <c r="J237" s="94"/>
      <c r="K237" s="288" t="s">
        <v>267</v>
      </c>
      <c r="L237" s="94">
        <f>'Cuadro Gral'!BG237</f>
        <v>12.12</v>
      </c>
      <c r="M237" s="94">
        <f>'Cuadro Gral'!BH237</f>
        <v>14.04</v>
      </c>
      <c r="N237" s="94">
        <f>'Cuadro Gral'!BI237</f>
        <v>15.88</v>
      </c>
      <c r="O237" s="94">
        <f>'Cuadro Gral'!BJ237</f>
        <v>17.52</v>
      </c>
      <c r="P237" s="94">
        <f>'Cuadro Gral'!BK237</f>
        <v>24.25</v>
      </c>
      <c r="Q237" s="94">
        <f>'Cuadro Gral'!BL237</f>
        <v>31.81</v>
      </c>
      <c r="R237" s="94">
        <f>'Cuadro Gral'!BM237</f>
        <v>46.12</v>
      </c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</row>
    <row r="238" spans="1:35" x14ac:dyDescent="0.25">
      <c r="A238" s="151"/>
      <c r="B238" s="272" t="s">
        <v>223</v>
      </c>
      <c r="C238" s="94">
        <f>'Cuadro Gral'!BA238</f>
        <v>833.73134328358208</v>
      </c>
      <c r="D238" s="94">
        <f>'Cuadro Gral'!BB238</f>
        <v>833.73134328358208</v>
      </c>
      <c r="E238" s="94">
        <f>'Cuadro Gral'!BC238</f>
        <v>991.94029850746256</v>
      </c>
      <c r="F238" s="79">
        <f>'Cuadro Gral'!BD238</f>
        <v>1043.9179104477612</v>
      </c>
      <c r="G238" s="79">
        <f>'Cuadro Gral'!BE238</f>
        <v>1414.023631840796</v>
      </c>
      <c r="H238" s="79">
        <f>'Cuadro Gral'!BF238</f>
        <v>1648.955223880597</v>
      </c>
      <c r="I238" s="79">
        <f>'Cuadro Gral'!BG238</f>
        <v>2123.2835820895525</v>
      </c>
      <c r="J238" s="79"/>
      <c r="K238" s="288" t="s">
        <v>223</v>
      </c>
      <c r="L238" s="79">
        <f>'Cuadro Gral'!BG238</f>
        <v>2123.2835820895525</v>
      </c>
      <c r="M238" s="79">
        <f>'Cuadro Gral'!BH238</f>
        <v>2722.3880597014927</v>
      </c>
      <c r="N238" s="79">
        <f>'Cuadro Gral'!BI238</f>
        <v>3089.2537313432831</v>
      </c>
      <c r="O238" s="79">
        <f>'Cuadro Gral'!BJ238</f>
        <v>3575.5223880597014</v>
      </c>
      <c r="P238" s="79">
        <f>'Cuadro Gral'!BK238</f>
        <v>4199.7014925373132</v>
      </c>
      <c r="Q238" s="79">
        <f>'Cuadro Gral'!BL238</f>
        <v>5464.1791044776119</v>
      </c>
      <c r="R238" s="79">
        <f>'Cuadro Gral'!BM238</f>
        <v>7673.7810945273623</v>
      </c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</row>
    <row r="239" spans="1:35" x14ac:dyDescent="0.25">
      <c r="A239" s="151"/>
      <c r="B239" s="281" t="s">
        <v>263</v>
      </c>
      <c r="C239" s="94">
        <f>'Cuadro Gral'!BA239</f>
        <v>349.31474484628296</v>
      </c>
      <c r="D239" s="94">
        <f>'Cuadro Gral'!BB239</f>
        <v>331.20127730922309</v>
      </c>
      <c r="E239" s="94">
        <f>'Cuadro Gral'!BC239</f>
        <v>375.48715485961475</v>
      </c>
      <c r="F239" s="94">
        <f>'Cuadro Gral'!BD239</f>
        <v>352.56584853444065</v>
      </c>
      <c r="G239" s="94">
        <f>'Cuadro Gral'!BE239</f>
        <v>385.80331902747707</v>
      </c>
      <c r="H239" s="94">
        <f>'Cuadro Gral'!BF239</f>
        <v>391.40814623453463</v>
      </c>
      <c r="I239" s="94">
        <f>'Cuadro Gral'!BG239</f>
        <v>435.13873129563513</v>
      </c>
      <c r="J239" s="94"/>
      <c r="K239" s="288" t="s">
        <v>263</v>
      </c>
      <c r="L239" s="94">
        <f>'Cuadro Gral'!BG239</f>
        <v>435.13873129563513</v>
      </c>
      <c r="M239" s="94">
        <f>'Cuadro Gral'!BH239</f>
        <v>432.27908586198902</v>
      </c>
      <c r="N239" s="94">
        <f>'Cuadro Gral'!BI239</f>
        <v>417.62623860642174</v>
      </c>
      <c r="O239" s="94">
        <f>'Cuadro Gral'!BJ239</f>
        <v>408.96709923006176</v>
      </c>
      <c r="P239" s="94">
        <f>'Cuadro Gral'!BK239</f>
        <v>380.17747680617657</v>
      </c>
      <c r="Q239" s="94">
        <f>'Cuadro Gral'!BL239</f>
        <v>386.64083479848858</v>
      </c>
      <c r="R239" s="94">
        <f>'Cuadro Gral'!BM239</f>
        <v>341.68947840878553</v>
      </c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</row>
    <row r="240" spans="1:35" x14ac:dyDescent="0.25">
      <c r="A240" s="151"/>
      <c r="B240" s="281" t="s">
        <v>264</v>
      </c>
      <c r="C240" s="94">
        <f>'Cuadro Gral'!BA240</f>
        <v>293.15069812229177</v>
      </c>
      <c r="D240" s="94">
        <f>'Cuadro Gral'!BB240</f>
        <v>286.6773388577617</v>
      </c>
      <c r="E240" s="94">
        <f>'Cuadro Gral'!BC240</f>
        <v>325.66714619672717</v>
      </c>
      <c r="F240" s="94">
        <f>'Cuadro Gral'!BD240</f>
        <v>276.18216562816986</v>
      </c>
      <c r="G240" s="94">
        <f>'Cuadro Gral'!BE240</f>
        <v>302.21289386401327</v>
      </c>
      <c r="H240" s="94">
        <f>'Cuadro Gral'!BF240</f>
        <v>303.09632277063258</v>
      </c>
      <c r="I240" s="94">
        <f>'Cuadro Gral'!BG240</f>
        <v>338.8549201284938</v>
      </c>
      <c r="J240" s="94"/>
      <c r="K240" s="288" t="s">
        <v>264</v>
      </c>
      <c r="L240" s="94">
        <f>'Cuadro Gral'!BG240</f>
        <v>338.8549201284938</v>
      </c>
      <c r="M240" s="94">
        <f>'Cuadro Gral'!BH240</f>
        <v>327.8898326049312</v>
      </c>
      <c r="N240" s="94">
        <f>'Cuadro Gral'!BI240</f>
        <v>336.72865671641785</v>
      </c>
      <c r="O240" s="94">
        <f>'Cuadro Gral'!BJ240</f>
        <v>329.74756140358187</v>
      </c>
      <c r="P240" s="94">
        <f>'Cuadro Gral'!BK240</f>
        <v>306.53381668964448</v>
      </c>
      <c r="Q240" s="94">
        <f>'Cuadro Gral'!BL240</f>
        <v>311.74458424276747</v>
      </c>
      <c r="R240" s="94">
        <f>'Cuadro Gral'!BM240</f>
        <v>275.50150206083072</v>
      </c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</row>
    <row r="241" spans="1:35" x14ac:dyDescent="0.25">
      <c r="A241" s="151"/>
      <c r="B241" s="281" t="s">
        <v>265</v>
      </c>
      <c r="C241" s="94">
        <f>'Cuadro Gral'!BA241</f>
        <v>311.56742240355311</v>
      </c>
      <c r="D241" s="94">
        <f>'Cuadro Gral'!BB241</f>
        <v>302.15766803566049</v>
      </c>
      <c r="E241" s="94">
        <f>'Cuadro Gral'!BC241</f>
        <v>339.01757037596803</v>
      </c>
      <c r="F241" s="94">
        <f>'Cuadro Gral'!BD241</f>
        <v>304.71117386042749</v>
      </c>
      <c r="G241" s="94">
        <f>'Cuadro Gral'!BE241</f>
        <v>311.02760130103036</v>
      </c>
      <c r="H241" s="94">
        <f>'Cuadro Gral'!BF241</f>
        <v>317.44592545294898</v>
      </c>
      <c r="I241" s="94">
        <f>'Cuadro Gral'!BG241</f>
        <v>357.74512771555624</v>
      </c>
      <c r="J241" s="94"/>
      <c r="K241" s="288" t="s">
        <v>265</v>
      </c>
      <c r="L241" s="94">
        <f>'Cuadro Gral'!BG241</f>
        <v>357.74512771555624</v>
      </c>
      <c r="M241" s="94">
        <f>'Cuadro Gral'!BH241</f>
        <v>347.12858376359031</v>
      </c>
      <c r="N241" s="94">
        <f>'Cuadro Gral'!BI241</f>
        <v>333.63940298507441</v>
      </c>
      <c r="O241" s="94">
        <f>'Cuadro Gral'!BJ241</f>
        <v>326.7216621325511</v>
      </c>
      <c r="P241" s="94">
        <f>'Cuadro Gral'!BK241</f>
        <v>303.72178437170231</v>
      </c>
      <c r="Q241" s="94">
        <f>'Cuadro Gral'!BL241</f>
        <v>308.88532703853656</v>
      </c>
      <c r="R241" s="94">
        <f>'Cuadro Gral'!BM241</f>
        <v>272.9739251130369</v>
      </c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1:35" x14ac:dyDescent="0.25">
      <c r="A242" s="151"/>
      <c r="B242" s="281" t="s">
        <v>266</v>
      </c>
      <c r="C242" s="94">
        <f>'Cuadro Gral'!BA242</f>
        <v>175.14619883040933</v>
      </c>
      <c r="D242" s="94">
        <f>'Cuadro Gral'!BB242</f>
        <v>182.51461988304092</v>
      </c>
      <c r="E242" s="94">
        <f>'Cuadro Gral'!BC242</f>
        <v>186.02339181286547</v>
      </c>
      <c r="F242" s="94">
        <f>'Cuadro Gral'!BD242</f>
        <v>212.33918128654969</v>
      </c>
      <c r="G242" s="94">
        <f>'Cuadro Gral'!BE242</f>
        <v>229.64912280701753</v>
      </c>
      <c r="H242" s="94">
        <f>'Cuadro Gral'!BF242</f>
        <v>221.52046783625732</v>
      </c>
      <c r="I242" s="94">
        <f>'Cuadro Gral'!BG242</f>
        <v>244.49796695746579</v>
      </c>
      <c r="J242" s="94"/>
      <c r="K242" s="288" t="s">
        <v>266</v>
      </c>
      <c r="L242" s="94">
        <f>'Cuadro Gral'!BG242</f>
        <v>244.49796695746579</v>
      </c>
      <c r="M242" s="94">
        <f>'Cuadro Gral'!BH242</f>
        <v>240.93519107838114</v>
      </c>
      <c r="N242" s="94">
        <f>'Cuadro Gral'!BI242</f>
        <v>230.84079454316142</v>
      </c>
      <c r="O242" s="94">
        <f>'Cuadro Gral'!BJ242</f>
        <v>224.20777262174582</v>
      </c>
      <c r="P242" s="94">
        <f>'Cuadro Gral'!BK242</f>
        <v>206.63079405558454</v>
      </c>
      <c r="Q242" s="94">
        <f>'Cuadro Gral'!BL242</f>
        <v>208.49065647784309</v>
      </c>
      <c r="R242" s="94">
        <f>'Cuadro Gral'!BM242</f>
        <v>182.58334169505372</v>
      </c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</row>
    <row r="243" spans="1:35" x14ac:dyDescent="0.25">
      <c r="A243" s="151"/>
      <c r="B243" s="17" t="s">
        <v>179</v>
      </c>
      <c r="C243" s="101">
        <f>'Cuadro Gral'!BA243</f>
        <v>69.65517241379311</v>
      </c>
      <c r="D243" s="101">
        <f>'Cuadro Gral'!BB243</f>
        <v>72.030590469375426</v>
      </c>
      <c r="E243" s="101">
        <f>'Cuadro Gral'!BC243</f>
        <v>74.350903926659171</v>
      </c>
      <c r="F243" s="101">
        <f>'Cuadro Gral'!BD243</f>
        <v>82.620161049023949</v>
      </c>
      <c r="G243" s="101">
        <f>'Cuadro Gral'!BE243</f>
        <v>79.785386204318897</v>
      </c>
      <c r="H243" s="101">
        <f>'Cuadro Gral'!BF243</f>
        <v>70.228229875438274</v>
      </c>
      <c r="I243" s="101">
        <f>'Cuadro Gral'!BG243</f>
        <v>81.068124098597465</v>
      </c>
      <c r="J243" s="94"/>
      <c r="K243" s="17" t="s">
        <v>179</v>
      </c>
      <c r="L243" s="101">
        <f>'Cuadro Gral'!BG243</f>
        <v>81.068124098597465</v>
      </c>
      <c r="M243" s="101">
        <f>'Cuadro Gral'!BH243</f>
        <v>80.665465842434884</v>
      </c>
      <c r="N243" s="101">
        <f>'Cuadro Gral'!BI243</f>
        <v>74.741190213782275</v>
      </c>
      <c r="O243" s="101">
        <f>'Cuadro Gral'!BJ243</f>
        <v>81.270553800611722</v>
      </c>
      <c r="P243" s="101">
        <f>'Cuadro Gral'!BK243</f>
        <v>91.125548206246748</v>
      </c>
      <c r="Q243" s="101">
        <f>'Cuadro Gral'!BL243</f>
        <v>88.826031801213432</v>
      </c>
      <c r="R243" s="101">
        <f>'Cuadro Gral'!BM243</f>
        <v>77.392814375712504</v>
      </c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1:35" x14ac:dyDescent="0.25">
      <c r="A244" s="151"/>
      <c r="B244" s="268"/>
      <c r="C244" s="268"/>
      <c r="D244" s="268"/>
      <c r="E244" s="268"/>
      <c r="F244" s="268"/>
      <c r="G244" s="268"/>
      <c r="H244" s="268"/>
      <c r="I244" s="268"/>
      <c r="J244" s="287"/>
      <c r="K244" s="283"/>
      <c r="L244" s="327"/>
      <c r="M244" s="268"/>
      <c r="N244" s="268"/>
      <c r="O244" s="268"/>
      <c r="P244" s="268"/>
      <c r="Q244" s="268"/>
      <c r="R244" s="268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1:35" x14ac:dyDescent="0.25">
      <c r="A245" s="151"/>
      <c r="B245" s="155" t="s">
        <v>281</v>
      </c>
      <c r="C245" s="155"/>
      <c r="D245" s="155"/>
      <c r="E245" s="155"/>
      <c r="F245" s="155"/>
      <c r="G245" s="155"/>
      <c r="H245" s="155"/>
      <c r="I245" s="155"/>
      <c r="J245" s="121"/>
      <c r="K245" s="155" t="s">
        <v>281</v>
      </c>
      <c r="L245" s="155"/>
      <c r="M245" s="155"/>
      <c r="N245" s="155"/>
      <c r="O245" s="121"/>
      <c r="P245" s="121"/>
      <c r="Q245" s="121"/>
      <c r="R245" s="121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1:35" x14ac:dyDescent="0.25">
      <c r="A246" s="151"/>
      <c r="B246" s="9"/>
      <c r="C246" s="10">
        <v>1970</v>
      </c>
      <c r="D246" s="10">
        <v>1971</v>
      </c>
      <c r="E246" s="10">
        <v>1972</v>
      </c>
      <c r="F246" s="10">
        <v>1973</v>
      </c>
      <c r="G246" s="10">
        <v>1974</v>
      </c>
      <c r="H246" s="10">
        <v>1975</v>
      </c>
      <c r="I246" s="10">
        <v>1976</v>
      </c>
      <c r="J246" s="156"/>
      <c r="K246" s="9"/>
      <c r="L246" s="10">
        <v>1976</v>
      </c>
      <c r="M246" s="10">
        <v>1977</v>
      </c>
      <c r="N246" s="10">
        <v>1978</v>
      </c>
      <c r="O246" s="10">
        <v>1979</v>
      </c>
      <c r="P246" s="10">
        <v>1980</v>
      </c>
      <c r="Q246" s="10">
        <v>1981</v>
      </c>
      <c r="R246" s="10">
        <v>1982</v>
      </c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35" x14ac:dyDescent="0.25">
      <c r="A247" s="151"/>
      <c r="B247" s="7" t="s">
        <v>188</v>
      </c>
      <c r="C247" s="6"/>
      <c r="D247" s="6"/>
      <c r="E247" s="6"/>
      <c r="F247" s="6"/>
      <c r="G247" s="6"/>
      <c r="H247" s="6"/>
      <c r="I247" s="6"/>
      <c r="J247" s="6"/>
      <c r="K247" s="7" t="s">
        <v>188</v>
      </c>
      <c r="L247" s="7"/>
      <c r="M247" s="6"/>
      <c r="N247" s="6"/>
      <c r="O247" s="156"/>
      <c r="P247" s="156"/>
      <c r="Q247" s="156"/>
      <c r="R247" s="156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35" x14ac:dyDescent="0.25">
      <c r="A248" s="151"/>
      <c r="B248" s="125" t="s">
        <v>161</v>
      </c>
      <c r="C248" s="261">
        <f>'Cuadro Gral'!BA248</f>
        <v>41300</v>
      </c>
      <c r="D248" s="261">
        <f>'Cuadro Gral'!BB248</f>
        <v>44400</v>
      </c>
      <c r="E248" s="261">
        <f>'Cuadro Gral'!BC248</f>
        <v>54300</v>
      </c>
      <c r="F248" s="261">
        <f>'Cuadro Gral'!BD248</f>
        <v>69100</v>
      </c>
      <c r="G248" s="261">
        <f>'Cuadro Gral'!BE248</f>
        <v>94000</v>
      </c>
      <c r="H248" s="261">
        <f>'Cuadro Gral'!BF248</f>
        <v>132500</v>
      </c>
      <c r="I248" s="261">
        <f>'Cuadro Gral'!BG248</f>
        <v>163100</v>
      </c>
      <c r="J248" s="261"/>
      <c r="K248" s="125" t="s">
        <v>161</v>
      </c>
      <c r="L248" s="261">
        <f>'Cuadro Gral'!BG248</f>
        <v>163100</v>
      </c>
      <c r="M248" s="261">
        <f>'Cuadro Gral'!BH248</f>
        <v>230500</v>
      </c>
      <c r="N248" s="261">
        <f>'Cuadro Gral'!BI248</f>
        <v>303800</v>
      </c>
      <c r="O248" s="261">
        <f>'Cuadro Gral'!BJ248</f>
        <v>412800</v>
      </c>
      <c r="P248" s="261">
        <f>'Cuadro Gral'!BK248</f>
        <v>683800</v>
      </c>
      <c r="Q248" s="261">
        <f>'Cuadro Gral'!BL248</f>
        <v>935300</v>
      </c>
      <c r="R248" s="261">
        <f>'Cuadro Gral'!BM248</f>
        <v>1532300</v>
      </c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35" x14ac:dyDescent="0.25">
      <c r="A249" s="151"/>
      <c r="B249" s="123" t="s">
        <v>69</v>
      </c>
      <c r="C249" s="261">
        <f>'Cuadro Gral'!BA249</f>
        <v>109064</v>
      </c>
      <c r="D249" s="261">
        <f>'Cuadro Gral'!BB249</f>
        <v>120549</v>
      </c>
      <c r="E249" s="261">
        <f>'Cuadro Gral'!BC249</f>
        <v>148445</v>
      </c>
      <c r="F249" s="261">
        <f>'Cuadro Gral'!BD249</f>
        <v>205661</v>
      </c>
      <c r="G249" s="261">
        <f>'Cuadro Gral'!BE249</f>
        <v>281626</v>
      </c>
      <c r="H249" s="261">
        <f>'Cuadro Gral'!BF249</f>
        <v>403616</v>
      </c>
      <c r="I249" s="261">
        <f>'Cuadro Gral'!BG249</f>
        <v>528451</v>
      </c>
      <c r="J249" s="261"/>
      <c r="K249" s="123" t="s">
        <v>69</v>
      </c>
      <c r="L249" s="261">
        <f>'Cuadro Gral'!BG249</f>
        <v>528451</v>
      </c>
      <c r="M249" s="261">
        <f>'Cuadro Gral'!BH249</f>
        <v>734180</v>
      </c>
      <c r="N249" s="261">
        <f>'Cuadro Gral'!BI249</f>
        <v>950647</v>
      </c>
      <c r="O249" s="261">
        <f>'Cuadro Gral'!BJ249</f>
        <v>1293073</v>
      </c>
      <c r="P249" s="262" t="str">
        <f>'Cuadro Gral'!BK249</f>
        <v>-</v>
      </c>
      <c r="Q249" s="262" t="str">
        <f>'Cuadro Gral'!BL249</f>
        <v>-</v>
      </c>
      <c r="R249" s="262" t="str">
        <f>'Cuadro Gral'!BM249</f>
        <v>-</v>
      </c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35" x14ac:dyDescent="0.25">
      <c r="A250" s="151"/>
      <c r="B250" s="123" t="s">
        <v>73</v>
      </c>
      <c r="C250" s="262" t="str">
        <f>'Cuadro Gral'!BA250</f>
        <v>-</v>
      </c>
      <c r="D250" s="262" t="str">
        <f>'Cuadro Gral'!BB250</f>
        <v>-</v>
      </c>
      <c r="E250" s="262" t="str">
        <f>'Cuadro Gral'!BC250</f>
        <v>-</v>
      </c>
      <c r="F250" s="262" t="str">
        <f>'Cuadro Gral'!BD250</f>
        <v>-</v>
      </c>
      <c r="G250" s="262" t="str">
        <f>'Cuadro Gral'!BE250</f>
        <v>-</v>
      </c>
      <c r="H250" s="262" t="str">
        <f>'Cuadro Gral'!BF250</f>
        <v>-</v>
      </c>
      <c r="I250" s="262" t="str">
        <f>'Cuadro Gral'!BG250</f>
        <v>-</v>
      </c>
      <c r="J250" s="262"/>
      <c r="K250" s="123" t="s">
        <v>73</v>
      </c>
      <c r="L250" s="262" t="str">
        <f>'Cuadro Gral'!BG250</f>
        <v>-</v>
      </c>
      <c r="M250" s="262" t="str">
        <f>'Cuadro Gral'!BH250</f>
        <v>-</v>
      </c>
      <c r="N250" s="262" t="str">
        <f>'Cuadro Gral'!BI250</f>
        <v>-</v>
      </c>
      <c r="O250" s="262" t="str">
        <f>'Cuadro Gral'!BJ250</f>
        <v>-</v>
      </c>
      <c r="P250" s="262" t="str">
        <f>'Cuadro Gral'!BK250</f>
        <v>-</v>
      </c>
      <c r="Q250" s="262" t="str">
        <f>'Cuadro Gral'!BL250</f>
        <v>-</v>
      </c>
      <c r="R250" s="262" t="str">
        <f>'Cuadro Gral'!BM250</f>
        <v>-</v>
      </c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1:35" x14ac:dyDescent="0.25">
      <c r="A251" s="151"/>
      <c r="B251" s="123" t="s">
        <v>74</v>
      </c>
      <c r="C251" s="262" t="str">
        <f>'Cuadro Gral'!BA251</f>
        <v>-</v>
      </c>
      <c r="D251" s="262" t="str">
        <f>'Cuadro Gral'!BB251</f>
        <v>-</v>
      </c>
      <c r="E251" s="262" t="str">
        <f>'Cuadro Gral'!BC251</f>
        <v>-</v>
      </c>
      <c r="F251" s="262" t="str">
        <f>'Cuadro Gral'!BD251</f>
        <v>-</v>
      </c>
      <c r="G251" s="262" t="str">
        <f>'Cuadro Gral'!BE251</f>
        <v>-</v>
      </c>
      <c r="H251" s="262" t="str">
        <f>'Cuadro Gral'!BF251</f>
        <v>-</v>
      </c>
      <c r="I251" s="262" t="str">
        <f>'Cuadro Gral'!BG251</f>
        <v>-</v>
      </c>
      <c r="J251" s="262"/>
      <c r="K251" s="123" t="s">
        <v>74</v>
      </c>
      <c r="L251" s="262" t="str">
        <f>'Cuadro Gral'!BG251</f>
        <v>-</v>
      </c>
      <c r="M251" s="262" t="str">
        <f>'Cuadro Gral'!BH251</f>
        <v>-</v>
      </c>
      <c r="N251" s="262" t="str">
        <f>'Cuadro Gral'!BI251</f>
        <v>-</v>
      </c>
      <c r="O251" s="262" t="str">
        <f>'Cuadro Gral'!BJ251</f>
        <v>-</v>
      </c>
      <c r="P251" s="262" t="str">
        <f>'Cuadro Gral'!BK251</f>
        <v>-</v>
      </c>
      <c r="Q251" s="262" t="str">
        <f>'Cuadro Gral'!BL251</f>
        <v>-</v>
      </c>
      <c r="R251" s="262" t="str">
        <f>'Cuadro Gral'!BM251</f>
        <v>-</v>
      </c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35" x14ac:dyDescent="0.25">
      <c r="A252" s="151"/>
      <c r="B252" s="123" t="s">
        <v>75</v>
      </c>
      <c r="C252" s="262" t="str">
        <f>'Cuadro Gral'!BA252</f>
        <v>-</v>
      </c>
      <c r="D252" s="262" t="str">
        <f>'Cuadro Gral'!BB252</f>
        <v>-</v>
      </c>
      <c r="E252" s="262" t="str">
        <f>'Cuadro Gral'!BC252</f>
        <v>-</v>
      </c>
      <c r="F252" s="262" t="str">
        <f>'Cuadro Gral'!BD252</f>
        <v>-</v>
      </c>
      <c r="G252" s="262" t="str">
        <f>'Cuadro Gral'!BE252</f>
        <v>-</v>
      </c>
      <c r="H252" s="262" t="str">
        <f>'Cuadro Gral'!BF252</f>
        <v>-</v>
      </c>
      <c r="I252" s="262" t="str">
        <f>'Cuadro Gral'!BG252</f>
        <v>-</v>
      </c>
      <c r="J252" s="262"/>
      <c r="K252" s="123" t="s">
        <v>75</v>
      </c>
      <c r="L252" s="262" t="str">
        <f>'Cuadro Gral'!BG252</f>
        <v>-</v>
      </c>
      <c r="M252" s="262" t="str">
        <f>'Cuadro Gral'!BH252</f>
        <v>-</v>
      </c>
      <c r="N252" s="262" t="str">
        <f>'Cuadro Gral'!BI252</f>
        <v>-</v>
      </c>
      <c r="O252" s="262" t="str">
        <f>'Cuadro Gral'!BJ252</f>
        <v>-</v>
      </c>
      <c r="P252" s="262" t="str">
        <f>'Cuadro Gral'!BK252</f>
        <v>-</v>
      </c>
      <c r="Q252" s="262" t="str">
        <f>'Cuadro Gral'!BL252</f>
        <v>-</v>
      </c>
      <c r="R252" s="262" t="str">
        <f>'Cuadro Gral'!BM252</f>
        <v>-</v>
      </c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1:35" x14ac:dyDescent="0.25">
      <c r="A253" s="151"/>
      <c r="B253" s="123" t="s">
        <v>76</v>
      </c>
      <c r="C253" s="261">
        <f>'Cuadro Gral'!BA253</f>
        <v>40217</v>
      </c>
      <c r="D253" s="262" t="str">
        <f>'Cuadro Gral'!BB253</f>
        <v>-</v>
      </c>
      <c r="E253" s="262" t="str">
        <f>'Cuadro Gral'!BC253</f>
        <v>-</v>
      </c>
      <c r="F253" s="262" t="str">
        <f>'Cuadro Gral'!BD253</f>
        <v>-</v>
      </c>
      <c r="G253" s="262" t="str">
        <f>'Cuadro Gral'!BE253</f>
        <v>-</v>
      </c>
      <c r="H253" s="262" t="str">
        <f>'Cuadro Gral'!BF253</f>
        <v>-</v>
      </c>
      <c r="I253" s="262" t="str">
        <f>'Cuadro Gral'!BG253</f>
        <v>-</v>
      </c>
      <c r="J253" s="262"/>
      <c r="K253" s="123" t="s">
        <v>76</v>
      </c>
      <c r="L253" s="262" t="str">
        <f>'Cuadro Gral'!BG253</f>
        <v>-</v>
      </c>
      <c r="M253" s="262" t="str">
        <f>'Cuadro Gral'!BH253</f>
        <v>-</v>
      </c>
      <c r="N253" s="262" t="str">
        <f>'Cuadro Gral'!BI253</f>
        <v>-</v>
      </c>
      <c r="O253" s="262" t="str">
        <f>'Cuadro Gral'!BJ253</f>
        <v>-</v>
      </c>
      <c r="P253" s="262" t="str">
        <f>'Cuadro Gral'!BK253</f>
        <v>-</v>
      </c>
      <c r="Q253" s="262" t="str">
        <f>'Cuadro Gral'!BL253</f>
        <v>-</v>
      </c>
      <c r="R253" s="262" t="str">
        <f>'Cuadro Gral'!BM253</f>
        <v>-</v>
      </c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1:35" x14ac:dyDescent="0.25">
      <c r="A254" s="151"/>
      <c r="B254" s="123" t="s">
        <v>77</v>
      </c>
      <c r="C254" s="261">
        <f>'Cuadro Gral'!BA254</f>
        <v>41300</v>
      </c>
      <c r="D254" s="261">
        <f>'Cuadro Gral'!BB254</f>
        <v>44400</v>
      </c>
      <c r="E254" s="261">
        <f>'Cuadro Gral'!BC254</f>
        <v>54300</v>
      </c>
      <c r="F254" s="261">
        <f>'Cuadro Gral'!BD254</f>
        <v>69100</v>
      </c>
      <c r="G254" s="261">
        <f>'Cuadro Gral'!BE254</f>
        <v>94000</v>
      </c>
      <c r="H254" s="261">
        <f>'Cuadro Gral'!BF254</f>
        <v>132500</v>
      </c>
      <c r="I254" s="261">
        <f>'Cuadro Gral'!BG254</f>
        <v>163100</v>
      </c>
      <c r="J254" s="261"/>
      <c r="K254" s="123" t="s">
        <v>77</v>
      </c>
      <c r="L254" s="261">
        <f>'Cuadro Gral'!BG254</f>
        <v>163100</v>
      </c>
      <c r="M254" s="261">
        <f>'Cuadro Gral'!BH254</f>
        <v>230500</v>
      </c>
      <c r="N254" s="261">
        <f>'Cuadro Gral'!BI254</f>
        <v>303800</v>
      </c>
      <c r="O254" s="261">
        <f>'Cuadro Gral'!BJ254</f>
        <v>412800</v>
      </c>
      <c r="P254" s="261">
        <f>'Cuadro Gral'!BK254</f>
        <v>683800</v>
      </c>
      <c r="Q254" s="261">
        <f>'Cuadro Gral'!BL254</f>
        <v>935300</v>
      </c>
      <c r="R254" s="261">
        <f>'Cuadro Gral'!BM254</f>
        <v>1532300</v>
      </c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</row>
    <row r="255" spans="1:35" x14ac:dyDescent="0.25">
      <c r="A255" s="151"/>
      <c r="B255" s="125" t="s">
        <v>166</v>
      </c>
      <c r="C255" s="261">
        <f>'Cuadro Gral'!BA255</f>
        <v>48000</v>
      </c>
      <c r="D255" s="261">
        <f>'Cuadro Gral'!BB255</f>
        <v>50800</v>
      </c>
      <c r="E255" s="261">
        <f>'Cuadro Gral'!BC255</f>
        <v>71500</v>
      </c>
      <c r="F255" s="261">
        <f>'Cuadro Gral'!BD255</f>
        <v>96200</v>
      </c>
      <c r="G255" s="261">
        <f>'Cuadro Gral'!BE255</f>
        <v>128400</v>
      </c>
      <c r="H255" s="261">
        <f>'Cuadro Gral'!BF255</f>
        <v>190500</v>
      </c>
      <c r="I255" s="261">
        <f>'Cuadro Gral'!BG255</f>
        <v>228700</v>
      </c>
      <c r="J255" s="261"/>
      <c r="K255" s="125" t="s">
        <v>166</v>
      </c>
      <c r="L255" s="261">
        <f>'Cuadro Gral'!BG255</f>
        <v>228700</v>
      </c>
      <c r="M255" s="261">
        <f>'Cuadro Gral'!BH255</f>
        <v>292200</v>
      </c>
      <c r="N255" s="261">
        <f>'Cuadro Gral'!BI255</f>
        <v>370900</v>
      </c>
      <c r="O255" s="261">
        <f>'Cuadro Gral'!BJ255</f>
        <v>514300</v>
      </c>
      <c r="P255" s="261">
        <f>'Cuadro Gral'!BK255</f>
        <v>817500</v>
      </c>
      <c r="Q255" s="261">
        <f>'Cuadro Gral'!BL255</f>
        <v>1335100</v>
      </c>
      <c r="R255" s="261">
        <f>'Cuadro Gral'!BM255</f>
        <v>2698900</v>
      </c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</row>
    <row r="256" spans="1:35" x14ac:dyDescent="0.25">
      <c r="A256" s="151"/>
      <c r="B256" s="123" t="s">
        <v>69</v>
      </c>
      <c r="C256" s="261">
        <f>'Cuadro Gral'!BA256</f>
        <v>109261</v>
      </c>
      <c r="D256" s="261">
        <f>'Cuadro Gral'!BB256</f>
        <v>121360</v>
      </c>
      <c r="E256" s="261">
        <f>'Cuadro Gral'!BC256</f>
        <v>148806</v>
      </c>
      <c r="F256" s="261">
        <f>'Cuadro Gral'!BD256</f>
        <v>204083</v>
      </c>
      <c r="G256" s="261">
        <f>'Cuadro Gral'!BE256</f>
        <v>276538</v>
      </c>
      <c r="H256" s="261">
        <f>'Cuadro Gral'!BF256</f>
        <v>400725</v>
      </c>
      <c r="I256" s="261">
        <f>'Cuadro Gral'!BG256</f>
        <v>520193</v>
      </c>
      <c r="J256" s="261"/>
      <c r="K256" s="123" t="s">
        <v>69</v>
      </c>
      <c r="L256" s="261">
        <f>'Cuadro Gral'!BG256</f>
        <v>520193</v>
      </c>
      <c r="M256" s="261">
        <f>'Cuadro Gral'!BH256</f>
        <v>730593</v>
      </c>
      <c r="N256" s="261">
        <f>'Cuadro Gral'!BI256</f>
        <v>937834</v>
      </c>
      <c r="O256" s="261">
        <f>'Cuadro Gral'!BJ256</f>
        <v>1170796</v>
      </c>
      <c r="P256" s="262" t="str">
        <f>'Cuadro Gral'!BK256</f>
        <v>-</v>
      </c>
      <c r="Q256" s="262" t="str">
        <f>'Cuadro Gral'!BL256</f>
        <v>-</v>
      </c>
      <c r="R256" s="262" t="str">
        <f>'Cuadro Gral'!BM256</f>
        <v>-</v>
      </c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</row>
    <row r="257" spans="1:35" x14ac:dyDescent="0.25">
      <c r="A257" s="151"/>
      <c r="B257" s="123" t="s">
        <v>78</v>
      </c>
      <c r="C257" s="262" t="str">
        <f>'Cuadro Gral'!BA257</f>
        <v>-</v>
      </c>
      <c r="D257" s="262" t="str">
        <f>'Cuadro Gral'!BB257</f>
        <v>-</v>
      </c>
      <c r="E257" s="262" t="str">
        <f>'Cuadro Gral'!BC257</f>
        <v>-</v>
      </c>
      <c r="F257" s="262" t="str">
        <f>'Cuadro Gral'!BD257</f>
        <v>-</v>
      </c>
      <c r="G257" s="262" t="str">
        <f>'Cuadro Gral'!BE257</f>
        <v>-</v>
      </c>
      <c r="H257" s="262" t="str">
        <f>'Cuadro Gral'!BF257</f>
        <v>-</v>
      </c>
      <c r="I257" s="262" t="str">
        <f>'Cuadro Gral'!BG257</f>
        <v>-</v>
      </c>
      <c r="J257" s="262"/>
      <c r="K257" s="123" t="s">
        <v>78</v>
      </c>
      <c r="L257" s="262" t="str">
        <f>'Cuadro Gral'!BG257</f>
        <v>-</v>
      </c>
      <c r="M257" s="262" t="str">
        <f>'Cuadro Gral'!BH257</f>
        <v>-</v>
      </c>
      <c r="N257" s="262" t="str">
        <f>'Cuadro Gral'!BI257</f>
        <v>-</v>
      </c>
      <c r="O257" s="262" t="str">
        <f>'Cuadro Gral'!BJ257</f>
        <v>-</v>
      </c>
      <c r="P257" s="262" t="str">
        <f>'Cuadro Gral'!BK257</f>
        <v>-</v>
      </c>
      <c r="Q257" s="262" t="str">
        <f>'Cuadro Gral'!BL257</f>
        <v>-</v>
      </c>
      <c r="R257" s="262" t="str">
        <f>'Cuadro Gral'!BM257</f>
        <v>-</v>
      </c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</row>
    <row r="258" spans="1:35" x14ac:dyDescent="0.25">
      <c r="A258" s="151"/>
      <c r="B258" s="123" t="s">
        <v>79</v>
      </c>
      <c r="C258" s="262" t="str">
        <f>'Cuadro Gral'!BA258</f>
        <v>-</v>
      </c>
      <c r="D258" s="262" t="str">
        <f>'Cuadro Gral'!BB258</f>
        <v>-</v>
      </c>
      <c r="E258" s="262" t="str">
        <f>'Cuadro Gral'!BC258</f>
        <v>-</v>
      </c>
      <c r="F258" s="262" t="str">
        <f>'Cuadro Gral'!BD258</f>
        <v>-</v>
      </c>
      <c r="G258" s="262" t="str">
        <f>'Cuadro Gral'!BE258</f>
        <v>-</v>
      </c>
      <c r="H258" s="262" t="str">
        <f>'Cuadro Gral'!BF258</f>
        <v>-</v>
      </c>
      <c r="I258" s="262" t="str">
        <f>'Cuadro Gral'!BG258</f>
        <v>-</v>
      </c>
      <c r="J258" s="262"/>
      <c r="K258" s="123" t="s">
        <v>79</v>
      </c>
      <c r="L258" s="262" t="str">
        <f>'Cuadro Gral'!BG258</f>
        <v>-</v>
      </c>
      <c r="M258" s="262" t="str">
        <f>'Cuadro Gral'!BH258</f>
        <v>-</v>
      </c>
      <c r="N258" s="262" t="str">
        <f>'Cuadro Gral'!BI258</f>
        <v>-</v>
      </c>
      <c r="O258" s="262" t="str">
        <f>'Cuadro Gral'!BJ258</f>
        <v>-</v>
      </c>
      <c r="P258" s="262" t="str">
        <f>'Cuadro Gral'!BK258</f>
        <v>-</v>
      </c>
      <c r="Q258" s="262" t="str">
        <f>'Cuadro Gral'!BL258</f>
        <v>-</v>
      </c>
      <c r="R258" s="262" t="str">
        <f>'Cuadro Gral'!BM258</f>
        <v>-</v>
      </c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</row>
    <row r="259" spans="1:35" x14ac:dyDescent="0.25">
      <c r="A259" s="151"/>
      <c r="B259" s="123" t="s">
        <v>75</v>
      </c>
      <c r="C259" s="262" t="str">
        <f>'Cuadro Gral'!BA259</f>
        <v>-</v>
      </c>
      <c r="D259" s="262" t="str">
        <f>'Cuadro Gral'!BB259</f>
        <v>-</v>
      </c>
      <c r="E259" s="262" t="str">
        <f>'Cuadro Gral'!BC259</f>
        <v>-</v>
      </c>
      <c r="F259" s="262" t="str">
        <f>'Cuadro Gral'!BD259</f>
        <v>-</v>
      </c>
      <c r="G259" s="262" t="str">
        <f>'Cuadro Gral'!BE259</f>
        <v>-</v>
      </c>
      <c r="H259" s="262" t="str">
        <f>'Cuadro Gral'!BF259</f>
        <v>-</v>
      </c>
      <c r="I259" s="262" t="str">
        <f>'Cuadro Gral'!BG259</f>
        <v>-</v>
      </c>
      <c r="J259" s="262"/>
      <c r="K259" s="123" t="s">
        <v>75</v>
      </c>
      <c r="L259" s="262" t="str">
        <f>'Cuadro Gral'!BG259</f>
        <v>-</v>
      </c>
      <c r="M259" s="262" t="str">
        <f>'Cuadro Gral'!BH259</f>
        <v>-</v>
      </c>
      <c r="N259" s="262" t="str">
        <f>'Cuadro Gral'!BI259</f>
        <v>-</v>
      </c>
      <c r="O259" s="262" t="str">
        <f>'Cuadro Gral'!BJ259</f>
        <v>-</v>
      </c>
      <c r="P259" s="262" t="str">
        <f>'Cuadro Gral'!BK259</f>
        <v>-</v>
      </c>
      <c r="Q259" s="262" t="str">
        <f>'Cuadro Gral'!BL259</f>
        <v>-</v>
      </c>
      <c r="R259" s="262" t="str">
        <f>'Cuadro Gral'!BM259</f>
        <v>-</v>
      </c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</row>
    <row r="260" spans="1:35" x14ac:dyDescent="0.25">
      <c r="A260" s="151"/>
      <c r="B260" s="123" t="s">
        <v>76</v>
      </c>
      <c r="C260" s="261">
        <f>'Cuadro Gral'!BA260</f>
        <v>48392</v>
      </c>
      <c r="D260" s="262" t="str">
        <f>'Cuadro Gral'!BB260</f>
        <v>-</v>
      </c>
      <c r="E260" s="262" t="str">
        <f>'Cuadro Gral'!BC260</f>
        <v>-</v>
      </c>
      <c r="F260" s="262" t="str">
        <f>'Cuadro Gral'!BD260</f>
        <v>-</v>
      </c>
      <c r="G260" s="262" t="str">
        <f>'Cuadro Gral'!BE260</f>
        <v>-</v>
      </c>
      <c r="H260" s="262" t="str">
        <f>'Cuadro Gral'!BF260</f>
        <v>-</v>
      </c>
      <c r="I260" s="262" t="str">
        <f>'Cuadro Gral'!BG260</f>
        <v>-</v>
      </c>
      <c r="J260" s="262"/>
      <c r="K260" s="123" t="s">
        <v>76</v>
      </c>
      <c r="L260" s="262" t="str">
        <f>'Cuadro Gral'!BG260</f>
        <v>-</v>
      </c>
      <c r="M260" s="262" t="str">
        <f>'Cuadro Gral'!BH260</f>
        <v>-</v>
      </c>
      <c r="N260" s="262" t="str">
        <f>'Cuadro Gral'!BI260</f>
        <v>-</v>
      </c>
      <c r="O260" s="262" t="str">
        <f>'Cuadro Gral'!BJ260</f>
        <v>-</v>
      </c>
      <c r="P260" s="262" t="str">
        <f>'Cuadro Gral'!BK260</f>
        <v>-</v>
      </c>
      <c r="Q260" s="262" t="str">
        <f>'Cuadro Gral'!BL260</f>
        <v>-</v>
      </c>
      <c r="R260" s="262" t="str">
        <f>'Cuadro Gral'!BM260</f>
        <v>-</v>
      </c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</row>
    <row r="261" spans="1:35" x14ac:dyDescent="0.25">
      <c r="A261" s="151"/>
      <c r="B261" s="123" t="s">
        <v>77</v>
      </c>
      <c r="C261" s="261">
        <f>'Cuadro Gral'!BA261</f>
        <v>48000</v>
      </c>
      <c r="D261" s="261">
        <f>'Cuadro Gral'!BB261</f>
        <v>50800</v>
      </c>
      <c r="E261" s="261">
        <f>'Cuadro Gral'!BC261</f>
        <v>71500</v>
      </c>
      <c r="F261" s="261">
        <f>'Cuadro Gral'!BD261</f>
        <v>96200</v>
      </c>
      <c r="G261" s="261">
        <f>'Cuadro Gral'!BE261</f>
        <v>128400</v>
      </c>
      <c r="H261" s="261">
        <f>'Cuadro Gral'!BF261</f>
        <v>190500</v>
      </c>
      <c r="I261" s="261">
        <f>'Cuadro Gral'!BG261</f>
        <v>228700</v>
      </c>
      <c r="J261" s="261"/>
      <c r="K261" s="123" t="s">
        <v>77</v>
      </c>
      <c r="L261" s="261">
        <f>'Cuadro Gral'!BG261</f>
        <v>228700</v>
      </c>
      <c r="M261" s="261">
        <f>'Cuadro Gral'!BH261</f>
        <v>292200</v>
      </c>
      <c r="N261" s="261">
        <f>'Cuadro Gral'!BI261</f>
        <v>370900</v>
      </c>
      <c r="O261" s="261">
        <f>'Cuadro Gral'!BJ261</f>
        <v>514300</v>
      </c>
      <c r="P261" s="261">
        <f>'Cuadro Gral'!BK261</f>
        <v>817500</v>
      </c>
      <c r="Q261" s="261">
        <f>'Cuadro Gral'!BL261</f>
        <v>1335100</v>
      </c>
      <c r="R261" s="261">
        <f>'Cuadro Gral'!BM261</f>
        <v>2698900</v>
      </c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</row>
    <row r="262" spans="1:35" x14ac:dyDescent="0.25">
      <c r="A262" s="151"/>
      <c r="B262" s="125" t="s">
        <v>167</v>
      </c>
      <c r="C262" s="261">
        <f>'Cuadro Gral'!BA262</f>
        <v>-6700</v>
      </c>
      <c r="D262" s="261">
        <f>'Cuadro Gral'!BB262</f>
        <v>-6400</v>
      </c>
      <c r="E262" s="261">
        <f>'Cuadro Gral'!BC262</f>
        <v>-17200</v>
      </c>
      <c r="F262" s="261">
        <f>'Cuadro Gral'!BD262</f>
        <v>-27100</v>
      </c>
      <c r="G262" s="261">
        <f>'Cuadro Gral'!BE262</f>
        <v>-34400</v>
      </c>
      <c r="H262" s="261">
        <f>'Cuadro Gral'!BF262</f>
        <v>-58000</v>
      </c>
      <c r="I262" s="261">
        <f>'Cuadro Gral'!BG262</f>
        <v>-65600</v>
      </c>
      <c r="J262" s="261"/>
      <c r="K262" s="125" t="s">
        <v>167</v>
      </c>
      <c r="L262" s="261">
        <f>'Cuadro Gral'!BG262</f>
        <v>-65600</v>
      </c>
      <c r="M262" s="261">
        <f>'Cuadro Gral'!BH262</f>
        <v>-61700</v>
      </c>
      <c r="N262" s="261">
        <f>'Cuadro Gral'!BI262</f>
        <v>-67100</v>
      </c>
      <c r="O262" s="261">
        <f>'Cuadro Gral'!BJ262</f>
        <v>-101500</v>
      </c>
      <c r="P262" s="261">
        <f>'Cuadro Gral'!BK262</f>
        <v>-133700</v>
      </c>
      <c r="Q262" s="261">
        <f>'Cuadro Gral'!BL262</f>
        <v>-399800</v>
      </c>
      <c r="R262" s="261">
        <f>'Cuadro Gral'!BM262</f>
        <v>-1166600</v>
      </c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</row>
    <row r="263" spans="1:35" x14ac:dyDescent="0.25">
      <c r="A263" s="151"/>
      <c r="B263" s="123" t="s">
        <v>69</v>
      </c>
      <c r="C263" s="261">
        <f>'Cuadro Gral'!BA263</f>
        <v>-197</v>
      </c>
      <c r="D263" s="261">
        <f>'Cuadro Gral'!BB263</f>
        <v>-811</v>
      </c>
      <c r="E263" s="261">
        <f>'Cuadro Gral'!BC263</f>
        <v>-361</v>
      </c>
      <c r="F263" s="261">
        <f>'Cuadro Gral'!BD263</f>
        <v>1578</v>
      </c>
      <c r="G263" s="261">
        <f>'Cuadro Gral'!BE263</f>
        <v>5088</v>
      </c>
      <c r="H263" s="261">
        <f>'Cuadro Gral'!BF263</f>
        <v>2891</v>
      </c>
      <c r="I263" s="261">
        <f>'Cuadro Gral'!BG263</f>
        <v>8258</v>
      </c>
      <c r="J263" s="261"/>
      <c r="K263" s="123" t="s">
        <v>69</v>
      </c>
      <c r="L263" s="261">
        <f>'Cuadro Gral'!BG263</f>
        <v>8258</v>
      </c>
      <c r="M263" s="261">
        <f>'Cuadro Gral'!BH263</f>
        <v>3587</v>
      </c>
      <c r="N263" s="261">
        <f>'Cuadro Gral'!BI263</f>
        <v>12813</v>
      </c>
      <c r="O263" s="261">
        <f>'Cuadro Gral'!BJ263</f>
        <v>122277</v>
      </c>
      <c r="P263" s="262" t="str">
        <f>'Cuadro Gral'!BK263</f>
        <v>-</v>
      </c>
      <c r="Q263" s="262" t="str">
        <f>'Cuadro Gral'!BL263</f>
        <v>-</v>
      </c>
      <c r="R263" s="262" t="str">
        <f>'Cuadro Gral'!BM263</f>
        <v>-</v>
      </c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</row>
    <row r="264" spans="1:35" x14ac:dyDescent="0.25">
      <c r="A264" s="151"/>
      <c r="B264" s="123" t="s">
        <v>78</v>
      </c>
      <c r="C264" s="262" t="str">
        <f>'Cuadro Gral'!BA264</f>
        <v>-</v>
      </c>
      <c r="D264" s="262" t="str">
        <f>'Cuadro Gral'!BB264</f>
        <v>-</v>
      </c>
      <c r="E264" s="262" t="str">
        <f>'Cuadro Gral'!BC264</f>
        <v>-</v>
      </c>
      <c r="F264" s="262" t="str">
        <f>'Cuadro Gral'!BD264</f>
        <v>-</v>
      </c>
      <c r="G264" s="262" t="str">
        <f>'Cuadro Gral'!BE264</f>
        <v>-</v>
      </c>
      <c r="H264" s="262" t="str">
        <f>'Cuadro Gral'!BF264</f>
        <v>-</v>
      </c>
      <c r="I264" s="262" t="str">
        <f>'Cuadro Gral'!BG264</f>
        <v>-</v>
      </c>
      <c r="J264" s="262"/>
      <c r="K264" s="123" t="s">
        <v>78</v>
      </c>
      <c r="L264" s="262" t="str">
        <f>'Cuadro Gral'!BG264</f>
        <v>-</v>
      </c>
      <c r="M264" s="262" t="str">
        <f>'Cuadro Gral'!BH264</f>
        <v>-</v>
      </c>
      <c r="N264" s="262" t="str">
        <f>'Cuadro Gral'!BI264</f>
        <v>-</v>
      </c>
      <c r="O264" s="262" t="str">
        <f>'Cuadro Gral'!BJ264</f>
        <v>-</v>
      </c>
      <c r="P264" s="262" t="str">
        <f>'Cuadro Gral'!BK264</f>
        <v>-</v>
      </c>
      <c r="Q264" s="262" t="str">
        <f>'Cuadro Gral'!BL264</f>
        <v>-</v>
      </c>
      <c r="R264" s="262" t="str">
        <f>'Cuadro Gral'!BM264</f>
        <v>-</v>
      </c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</row>
    <row r="265" spans="1:35" x14ac:dyDescent="0.25">
      <c r="A265" s="151"/>
      <c r="B265" s="123" t="s">
        <v>79</v>
      </c>
      <c r="C265" s="262" t="str">
        <f>'Cuadro Gral'!BA265</f>
        <v>-</v>
      </c>
      <c r="D265" s="262" t="str">
        <f>'Cuadro Gral'!BB265</f>
        <v>-</v>
      </c>
      <c r="E265" s="262" t="str">
        <f>'Cuadro Gral'!BC265</f>
        <v>-</v>
      </c>
      <c r="F265" s="262" t="str">
        <f>'Cuadro Gral'!BD265</f>
        <v>-</v>
      </c>
      <c r="G265" s="262" t="str">
        <f>'Cuadro Gral'!BE265</f>
        <v>-</v>
      </c>
      <c r="H265" s="262" t="str">
        <f>'Cuadro Gral'!BF265</f>
        <v>-</v>
      </c>
      <c r="I265" s="262" t="str">
        <f>'Cuadro Gral'!BG265</f>
        <v>-</v>
      </c>
      <c r="J265" s="262"/>
      <c r="K265" s="123" t="s">
        <v>79</v>
      </c>
      <c r="L265" s="262" t="str">
        <f>'Cuadro Gral'!BG265</f>
        <v>-</v>
      </c>
      <c r="M265" s="262" t="str">
        <f>'Cuadro Gral'!BH265</f>
        <v>-</v>
      </c>
      <c r="N265" s="262" t="str">
        <f>'Cuadro Gral'!BI265</f>
        <v>-</v>
      </c>
      <c r="O265" s="262" t="str">
        <f>'Cuadro Gral'!BJ265</f>
        <v>-</v>
      </c>
      <c r="P265" s="262" t="str">
        <f>'Cuadro Gral'!BK265</f>
        <v>-</v>
      </c>
      <c r="Q265" s="262" t="str">
        <f>'Cuadro Gral'!BL265</f>
        <v>-</v>
      </c>
      <c r="R265" s="262" t="str">
        <f>'Cuadro Gral'!BM265</f>
        <v>-</v>
      </c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</row>
    <row r="266" spans="1:35" x14ac:dyDescent="0.25">
      <c r="A266" s="151"/>
      <c r="B266" s="123" t="s">
        <v>75</v>
      </c>
      <c r="C266" s="262" t="str">
        <f>'Cuadro Gral'!BA266</f>
        <v>-</v>
      </c>
      <c r="D266" s="262" t="str">
        <f>'Cuadro Gral'!BB266</f>
        <v>-</v>
      </c>
      <c r="E266" s="262" t="str">
        <f>'Cuadro Gral'!BC266</f>
        <v>-</v>
      </c>
      <c r="F266" s="262" t="str">
        <f>'Cuadro Gral'!BD266</f>
        <v>-</v>
      </c>
      <c r="G266" s="262" t="str">
        <f>'Cuadro Gral'!BE266</f>
        <v>-</v>
      </c>
      <c r="H266" s="262" t="str">
        <f>'Cuadro Gral'!BF266</f>
        <v>-</v>
      </c>
      <c r="I266" s="262" t="str">
        <f>'Cuadro Gral'!BG266</f>
        <v>-</v>
      </c>
      <c r="J266" s="262"/>
      <c r="K266" s="123" t="s">
        <v>75</v>
      </c>
      <c r="L266" s="262" t="str">
        <f>'Cuadro Gral'!BG266</f>
        <v>-</v>
      </c>
      <c r="M266" s="262" t="str">
        <f>'Cuadro Gral'!BH266</f>
        <v>-</v>
      </c>
      <c r="N266" s="262" t="str">
        <f>'Cuadro Gral'!BI266</f>
        <v>-</v>
      </c>
      <c r="O266" s="262" t="str">
        <f>'Cuadro Gral'!BJ266</f>
        <v>-</v>
      </c>
      <c r="P266" s="262" t="str">
        <f>'Cuadro Gral'!BK266</f>
        <v>-</v>
      </c>
      <c r="Q266" s="262" t="str">
        <f>'Cuadro Gral'!BL266</f>
        <v>-</v>
      </c>
      <c r="R266" s="262" t="str">
        <f>'Cuadro Gral'!BM266</f>
        <v>-</v>
      </c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</row>
    <row r="267" spans="1:35" x14ac:dyDescent="0.25">
      <c r="A267" s="151"/>
      <c r="B267" s="123" t="s">
        <v>76</v>
      </c>
      <c r="C267" s="261">
        <f>'Cuadro Gral'!BA267</f>
        <v>-8175</v>
      </c>
      <c r="D267" s="262" t="str">
        <f>'Cuadro Gral'!BB267</f>
        <v>-</v>
      </c>
      <c r="E267" s="262" t="str">
        <f>'Cuadro Gral'!BC267</f>
        <v>-</v>
      </c>
      <c r="F267" s="262" t="str">
        <f>'Cuadro Gral'!BD267</f>
        <v>-</v>
      </c>
      <c r="G267" s="262" t="str">
        <f>'Cuadro Gral'!BE267</f>
        <v>-</v>
      </c>
      <c r="H267" s="262" t="str">
        <f>'Cuadro Gral'!BF267</f>
        <v>-</v>
      </c>
      <c r="I267" s="262" t="str">
        <f>'Cuadro Gral'!BG267</f>
        <v>-</v>
      </c>
      <c r="J267" s="262"/>
      <c r="K267" s="123" t="s">
        <v>76</v>
      </c>
      <c r="L267" s="262" t="str">
        <f>'Cuadro Gral'!BG267</f>
        <v>-</v>
      </c>
      <c r="M267" s="262" t="str">
        <f>'Cuadro Gral'!BH267</f>
        <v>-</v>
      </c>
      <c r="N267" s="262" t="str">
        <f>'Cuadro Gral'!BI267</f>
        <v>-</v>
      </c>
      <c r="O267" s="262" t="str">
        <f>'Cuadro Gral'!BJ267</f>
        <v>-</v>
      </c>
      <c r="P267" s="262" t="str">
        <f>'Cuadro Gral'!BK267</f>
        <v>-</v>
      </c>
      <c r="Q267" s="262" t="str">
        <f>'Cuadro Gral'!BL267</f>
        <v>-</v>
      </c>
      <c r="R267" s="262" t="str">
        <f>'Cuadro Gral'!BM267</f>
        <v>-</v>
      </c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</row>
    <row r="268" spans="1:35" x14ac:dyDescent="0.25">
      <c r="A268" s="151"/>
      <c r="B268" s="123" t="s">
        <v>77</v>
      </c>
      <c r="C268" s="261">
        <f>'Cuadro Gral'!BA268</f>
        <v>-6700</v>
      </c>
      <c r="D268" s="261">
        <f>'Cuadro Gral'!BB268</f>
        <v>-6400</v>
      </c>
      <c r="E268" s="261">
        <f>'Cuadro Gral'!BC268</f>
        <v>-17200</v>
      </c>
      <c r="F268" s="261">
        <f>'Cuadro Gral'!BD268</f>
        <v>-27100</v>
      </c>
      <c r="G268" s="261">
        <f>'Cuadro Gral'!BE268</f>
        <v>-34400</v>
      </c>
      <c r="H268" s="261">
        <f>'Cuadro Gral'!BF268</f>
        <v>-58000</v>
      </c>
      <c r="I268" s="261">
        <f>'Cuadro Gral'!BG268</f>
        <v>-65600</v>
      </c>
      <c r="J268" s="261"/>
      <c r="K268" s="123" t="s">
        <v>77</v>
      </c>
      <c r="L268" s="261">
        <f>'Cuadro Gral'!BG268</f>
        <v>-65600</v>
      </c>
      <c r="M268" s="261">
        <f>'Cuadro Gral'!BH268</f>
        <v>-61700</v>
      </c>
      <c r="N268" s="261">
        <f>'Cuadro Gral'!BI268</f>
        <v>-67100</v>
      </c>
      <c r="O268" s="261">
        <f>'Cuadro Gral'!BJ268</f>
        <v>-101500</v>
      </c>
      <c r="P268" s="261">
        <f>'Cuadro Gral'!BK268</f>
        <v>-133700</v>
      </c>
      <c r="Q268" s="261">
        <f>'Cuadro Gral'!BL268</f>
        <v>-399800</v>
      </c>
      <c r="R268" s="261">
        <f>'Cuadro Gral'!BM268</f>
        <v>-1166600</v>
      </c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</row>
    <row r="269" spans="1:35" x14ac:dyDescent="0.25">
      <c r="A269" s="151"/>
      <c r="B269" s="202" t="s">
        <v>82</v>
      </c>
      <c r="C269" s="276">
        <f>'Cuadro Gral'!BA269</f>
        <v>-6700</v>
      </c>
      <c r="D269" s="276">
        <f>'Cuadro Gral'!BB269</f>
        <v>-6400</v>
      </c>
      <c r="E269" s="276">
        <f>'Cuadro Gral'!BC269</f>
        <v>-17200</v>
      </c>
      <c r="F269" s="276">
        <f>'Cuadro Gral'!BD269</f>
        <v>-27100</v>
      </c>
      <c r="G269" s="276">
        <f>'Cuadro Gral'!BE269</f>
        <v>-34400</v>
      </c>
      <c r="H269" s="276">
        <f>'Cuadro Gral'!BF269</f>
        <v>-58000</v>
      </c>
      <c r="I269" s="276">
        <f>'Cuadro Gral'!BG269</f>
        <v>-65600</v>
      </c>
      <c r="J269" s="261"/>
      <c r="K269" s="202" t="s">
        <v>82</v>
      </c>
      <c r="L269" s="276">
        <f>'Cuadro Gral'!BG269</f>
        <v>-65600</v>
      </c>
      <c r="M269" s="276">
        <f>'Cuadro Gral'!BH269</f>
        <v>-61700</v>
      </c>
      <c r="N269" s="276">
        <f>'Cuadro Gral'!BI269</f>
        <v>-67100</v>
      </c>
      <c r="O269" s="276">
        <f>'Cuadro Gral'!BJ269</f>
        <v>-101500</v>
      </c>
      <c r="P269" s="276">
        <f>'Cuadro Gral'!BK269</f>
        <v>-133700</v>
      </c>
      <c r="Q269" s="276">
        <f>'Cuadro Gral'!BL269</f>
        <v>-399800</v>
      </c>
      <c r="R269" s="276">
        <f>'Cuadro Gral'!BM269</f>
        <v>-1166600</v>
      </c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</row>
    <row r="270" spans="1:35" x14ac:dyDescent="0.25">
      <c r="A270" s="151"/>
      <c r="B270" s="123"/>
      <c r="C270" s="116"/>
      <c r="D270" s="116"/>
      <c r="E270" s="116"/>
      <c r="F270" s="116"/>
      <c r="G270" s="116"/>
      <c r="H270" s="116"/>
      <c r="I270" s="116"/>
      <c r="J270" s="116"/>
      <c r="K270" s="123"/>
      <c r="L270" s="123"/>
      <c r="M270" s="116"/>
      <c r="N270" s="116"/>
      <c r="O270" s="116"/>
      <c r="P270" s="116"/>
      <c r="Q270" s="116"/>
      <c r="R270" s="116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</row>
    <row r="271" spans="1:35" x14ac:dyDescent="0.25">
      <c r="A271" s="151"/>
      <c r="B271" s="155" t="s">
        <v>288</v>
      </c>
      <c r="C271" s="155"/>
      <c r="D271" s="155"/>
      <c r="E271" s="155"/>
      <c r="F271" s="155"/>
      <c r="G271" s="155"/>
      <c r="H271" s="155"/>
      <c r="I271" s="155"/>
      <c r="J271" s="121"/>
      <c r="K271" s="155" t="s">
        <v>288</v>
      </c>
      <c r="L271" s="155"/>
      <c r="M271" s="155"/>
      <c r="N271" s="155"/>
      <c r="O271" s="121"/>
      <c r="P271" s="121"/>
      <c r="Q271" s="121"/>
      <c r="R271" s="121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</row>
    <row r="272" spans="1:35" x14ac:dyDescent="0.25">
      <c r="A272" s="151"/>
      <c r="B272" s="9"/>
      <c r="C272" s="10">
        <v>1970</v>
      </c>
      <c r="D272" s="10">
        <v>1971</v>
      </c>
      <c r="E272" s="10">
        <v>1972</v>
      </c>
      <c r="F272" s="10">
        <v>1973</v>
      </c>
      <c r="G272" s="10">
        <v>1974</v>
      </c>
      <c r="H272" s="10">
        <v>1975</v>
      </c>
      <c r="I272" s="10">
        <v>1976</v>
      </c>
      <c r="J272" s="156"/>
      <c r="K272" s="9"/>
      <c r="L272" s="10">
        <v>1976</v>
      </c>
      <c r="M272" s="10">
        <v>1977</v>
      </c>
      <c r="N272" s="10">
        <v>1978</v>
      </c>
      <c r="O272" s="10">
        <v>1979</v>
      </c>
      <c r="P272" s="10">
        <v>1980</v>
      </c>
      <c r="Q272" s="10">
        <v>1981</v>
      </c>
      <c r="R272" s="10">
        <v>1982</v>
      </c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</row>
    <row r="273" spans="1:35" ht="18.75" customHeight="1" x14ac:dyDescent="0.25">
      <c r="A273" s="151"/>
      <c r="B273" s="7" t="s">
        <v>53</v>
      </c>
      <c r="C273" s="156"/>
      <c r="D273" s="156"/>
      <c r="E273" s="156"/>
      <c r="F273" s="156"/>
      <c r="G273" s="156"/>
      <c r="H273" s="156"/>
      <c r="I273" s="156"/>
      <c r="J273" s="156"/>
      <c r="K273" s="7" t="s">
        <v>53</v>
      </c>
      <c r="L273" s="7"/>
      <c r="M273" s="156"/>
      <c r="N273" s="156"/>
      <c r="O273" s="156"/>
      <c r="P273" s="156"/>
      <c r="Q273" s="156"/>
      <c r="R273" s="156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</row>
    <row r="274" spans="1:35" x14ac:dyDescent="0.25">
      <c r="A274" s="151"/>
      <c r="B274" s="125" t="s">
        <v>168</v>
      </c>
      <c r="C274" s="120">
        <f>'Cuadro Gral'!BA274</f>
        <v>9.2955210443394112</v>
      </c>
      <c r="D274" s="120">
        <f>'Cuadro Gral'!BB274</f>
        <v>9.0610210791186319</v>
      </c>
      <c r="E274" s="120">
        <f>'Cuadro Gral'!BC274</f>
        <v>9.6152824555625216</v>
      </c>
      <c r="F274" s="120">
        <f>'Cuadro Gral'!BD274</f>
        <v>10.001577672889066</v>
      </c>
      <c r="G274" s="120">
        <f>'Cuadro Gral'!BE274</f>
        <v>10.447845798687796</v>
      </c>
      <c r="H274" s="120">
        <f>'Cuadro Gral'!BF274</f>
        <v>12.04490704967956</v>
      </c>
      <c r="I274" s="120">
        <f>'Cuadro Gral'!BG274</f>
        <v>11.896703642973431</v>
      </c>
      <c r="J274" s="120"/>
      <c r="K274" s="125" t="s">
        <v>168</v>
      </c>
      <c r="L274" s="120">
        <f>'Cuadro Gral'!BG274</f>
        <v>11.896703642973431</v>
      </c>
      <c r="M274" s="120">
        <f>'Cuadro Gral'!BH274</f>
        <v>12.464425016885105</v>
      </c>
      <c r="N274" s="120">
        <f>'Cuadro Gral'!BI274</f>
        <v>12.997358601316506</v>
      </c>
      <c r="O274" s="120">
        <f>'Cuadro Gral'!BJ274</f>
        <v>13.457098652138564</v>
      </c>
      <c r="P274" s="120">
        <f>'Cuadro Gral'!BK274</f>
        <v>15.569546440760243</v>
      </c>
      <c r="Q274" s="120">
        <f>'Cuadro Gral'!BL274</f>
        <v>15.504954150310526</v>
      </c>
      <c r="R274" s="120">
        <f>'Cuadro Gral'!BM274</f>
        <v>15.968525237444926</v>
      </c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</row>
    <row r="275" spans="1:35" x14ac:dyDescent="0.25">
      <c r="A275" s="151"/>
      <c r="B275" s="123" t="s">
        <v>69</v>
      </c>
      <c r="C275" s="79" t="str">
        <f>'Cuadro Gral'!BA275</f>
        <v>-</v>
      </c>
      <c r="D275" s="79" t="str">
        <f>'Cuadro Gral'!BB275</f>
        <v>-</v>
      </c>
      <c r="E275" s="79" t="str">
        <f>'Cuadro Gral'!BC275</f>
        <v>-</v>
      </c>
      <c r="F275" s="79" t="str">
        <f>'Cuadro Gral'!BD275</f>
        <v>-</v>
      </c>
      <c r="G275" s="79" t="str">
        <f>'Cuadro Gral'!BE275</f>
        <v>-</v>
      </c>
      <c r="H275" s="79" t="str">
        <f>'Cuadro Gral'!BF275</f>
        <v>-</v>
      </c>
      <c r="I275" s="79" t="str">
        <f>'Cuadro Gral'!BG275</f>
        <v>-</v>
      </c>
      <c r="J275" s="79"/>
      <c r="K275" s="123" t="s">
        <v>69</v>
      </c>
      <c r="L275" s="79" t="str">
        <f>'Cuadro Gral'!BG275</f>
        <v>-</v>
      </c>
      <c r="M275" s="79" t="str">
        <f>'Cuadro Gral'!BH275</f>
        <v>-</v>
      </c>
      <c r="N275" s="79" t="str">
        <f>'Cuadro Gral'!BI275</f>
        <v>-</v>
      </c>
      <c r="O275" s="79" t="str">
        <f>'Cuadro Gral'!BJ275</f>
        <v>-</v>
      </c>
      <c r="P275" s="54" t="str">
        <f>'Cuadro Gral'!BK275</f>
        <v>-</v>
      </c>
      <c r="Q275" s="54" t="str">
        <f>'Cuadro Gral'!BL275</f>
        <v>-</v>
      </c>
      <c r="R275" s="54" t="str">
        <f>'Cuadro Gral'!BM275</f>
        <v>-</v>
      </c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</row>
    <row r="276" spans="1:35" x14ac:dyDescent="0.25">
      <c r="A276" s="151"/>
      <c r="B276" s="123" t="s">
        <v>73</v>
      </c>
      <c r="C276" s="54" t="str">
        <f>'Cuadro Gral'!BA276</f>
        <v>-</v>
      </c>
      <c r="D276" s="54" t="str">
        <f>'Cuadro Gral'!BB276</f>
        <v>-</v>
      </c>
      <c r="E276" s="54" t="str">
        <f>'Cuadro Gral'!BC276</f>
        <v>-</v>
      </c>
      <c r="F276" s="54" t="str">
        <f>'Cuadro Gral'!BD276</f>
        <v>-</v>
      </c>
      <c r="G276" s="54" t="str">
        <f>'Cuadro Gral'!BE276</f>
        <v>-</v>
      </c>
      <c r="H276" s="54" t="str">
        <f>'Cuadro Gral'!BF276</f>
        <v>-</v>
      </c>
      <c r="I276" s="54" t="str">
        <f>'Cuadro Gral'!BG276</f>
        <v>-</v>
      </c>
      <c r="J276" s="54"/>
      <c r="K276" s="123" t="s">
        <v>73</v>
      </c>
      <c r="L276" s="54" t="str">
        <f>'Cuadro Gral'!BG276</f>
        <v>-</v>
      </c>
      <c r="M276" s="54" t="str">
        <f>'Cuadro Gral'!BH276</f>
        <v>-</v>
      </c>
      <c r="N276" s="54" t="str">
        <f>'Cuadro Gral'!BI276</f>
        <v>-</v>
      </c>
      <c r="O276" s="54" t="str">
        <f>'Cuadro Gral'!BJ276</f>
        <v>-</v>
      </c>
      <c r="P276" s="54" t="str">
        <f>'Cuadro Gral'!BK276</f>
        <v>-</v>
      </c>
      <c r="Q276" s="54" t="str">
        <f>'Cuadro Gral'!BL276</f>
        <v>-</v>
      </c>
      <c r="R276" s="54" t="str">
        <f>'Cuadro Gral'!BM276</f>
        <v>-</v>
      </c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</row>
    <row r="277" spans="1:35" x14ac:dyDescent="0.25">
      <c r="A277" s="151"/>
      <c r="B277" s="123" t="s">
        <v>74</v>
      </c>
      <c r="C277" s="54" t="str">
        <f>'Cuadro Gral'!BA277</f>
        <v>-</v>
      </c>
      <c r="D277" s="54" t="str">
        <f>'Cuadro Gral'!BB277</f>
        <v>-</v>
      </c>
      <c r="E277" s="54" t="str">
        <f>'Cuadro Gral'!BC277</f>
        <v>-</v>
      </c>
      <c r="F277" s="54" t="str">
        <f>'Cuadro Gral'!BD277</f>
        <v>-</v>
      </c>
      <c r="G277" s="54" t="str">
        <f>'Cuadro Gral'!BE277</f>
        <v>-</v>
      </c>
      <c r="H277" s="54" t="str">
        <f>'Cuadro Gral'!BF277</f>
        <v>-</v>
      </c>
      <c r="I277" s="54" t="str">
        <f>'Cuadro Gral'!BG277</f>
        <v>-</v>
      </c>
      <c r="J277" s="54"/>
      <c r="K277" s="123" t="s">
        <v>74</v>
      </c>
      <c r="L277" s="54" t="str">
        <f>'Cuadro Gral'!BG277</f>
        <v>-</v>
      </c>
      <c r="M277" s="54" t="str">
        <f>'Cuadro Gral'!BH277</f>
        <v>-</v>
      </c>
      <c r="N277" s="54" t="str">
        <f>'Cuadro Gral'!BI277</f>
        <v>-</v>
      </c>
      <c r="O277" s="54" t="str">
        <f>'Cuadro Gral'!BJ277</f>
        <v>-</v>
      </c>
      <c r="P277" s="54" t="str">
        <f>'Cuadro Gral'!BK277</f>
        <v>-</v>
      </c>
      <c r="Q277" s="54" t="str">
        <f>'Cuadro Gral'!BL277</f>
        <v>-</v>
      </c>
      <c r="R277" s="54" t="str">
        <f>'Cuadro Gral'!BM277</f>
        <v>-</v>
      </c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</row>
    <row r="278" spans="1:35" x14ac:dyDescent="0.25">
      <c r="A278" s="151"/>
      <c r="B278" s="123" t="s">
        <v>75</v>
      </c>
      <c r="C278" s="54" t="str">
        <f>'Cuadro Gral'!BA278</f>
        <v>-</v>
      </c>
      <c r="D278" s="54" t="str">
        <f>'Cuadro Gral'!BB278</f>
        <v>-</v>
      </c>
      <c r="E278" s="54" t="str">
        <f>'Cuadro Gral'!BC278</f>
        <v>-</v>
      </c>
      <c r="F278" s="54" t="str">
        <f>'Cuadro Gral'!BD278</f>
        <v>-</v>
      </c>
      <c r="G278" s="54" t="str">
        <f>'Cuadro Gral'!BE278</f>
        <v>-</v>
      </c>
      <c r="H278" s="54" t="str">
        <f>'Cuadro Gral'!BF278</f>
        <v>-</v>
      </c>
      <c r="I278" s="54" t="str">
        <f>'Cuadro Gral'!BG278</f>
        <v>-</v>
      </c>
      <c r="J278" s="54"/>
      <c r="K278" s="123" t="s">
        <v>75</v>
      </c>
      <c r="L278" s="54" t="str">
        <f>'Cuadro Gral'!BG278</f>
        <v>-</v>
      </c>
      <c r="M278" s="54" t="str">
        <f>'Cuadro Gral'!BH278</f>
        <v>-</v>
      </c>
      <c r="N278" s="54" t="str">
        <f>'Cuadro Gral'!BI278</f>
        <v>-</v>
      </c>
      <c r="O278" s="54" t="str">
        <f>'Cuadro Gral'!BJ278</f>
        <v>-</v>
      </c>
      <c r="P278" s="54" t="str">
        <f>'Cuadro Gral'!BK278</f>
        <v>-</v>
      </c>
      <c r="Q278" s="54" t="str">
        <f>'Cuadro Gral'!BL278</f>
        <v>-</v>
      </c>
      <c r="R278" s="54" t="str">
        <f>'Cuadro Gral'!BM278</f>
        <v>-</v>
      </c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</row>
    <row r="279" spans="1:35" x14ac:dyDescent="0.25">
      <c r="A279" s="151"/>
      <c r="B279" s="123" t="s">
        <v>76</v>
      </c>
      <c r="C279" s="79">
        <f>'Cuadro Gral'!BA279</f>
        <v>9.0517668242178697</v>
      </c>
      <c r="D279" s="79" t="str">
        <f>'Cuadro Gral'!BB279</f>
        <v>-</v>
      </c>
      <c r="E279" s="79" t="str">
        <f>'Cuadro Gral'!BC279</f>
        <v>-</v>
      </c>
      <c r="F279" s="79" t="str">
        <f>'Cuadro Gral'!BD279</f>
        <v>-</v>
      </c>
      <c r="G279" s="79" t="str">
        <f>'Cuadro Gral'!BE279</f>
        <v>-</v>
      </c>
      <c r="H279" s="79" t="str">
        <f>'Cuadro Gral'!BF279</f>
        <v>-</v>
      </c>
      <c r="I279" s="79" t="str">
        <f>'Cuadro Gral'!BG279</f>
        <v>-</v>
      </c>
      <c r="J279" s="79"/>
      <c r="K279" s="123" t="s">
        <v>76</v>
      </c>
      <c r="L279" s="79" t="str">
        <f>'Cuadro Gral'!BG279</f>
        <v>-</v>
      </c>
      <c r="M279" s="79" t="str">
        <f>'Cuadro Gral'!BH279</f>
        <v>-</v>
      </c>
      <c r="N279" s="79" t="str">
        <f>'Cuadro Gral'!BI279</f>
        <v>-</v>
      </c>
      <c r="O279" s="79" t="str">
        <f>'Cuadro Gral'!BJ279</f>
        <v>-</v>
      </c>
      <c r="P279" s="79" t="str">
        <f>'Cuadro Gral'!BK279</f>
        <v>-</v>
      </c>
      <c r="Q279" s="79" t="str">
        <f>'Cuadro Gral'!BL279</f>
        <v>-</v>
      </c>
      <c r="R279" s="79" t="str">
        <f>'Cuadro Gral'!BM279</f>
        <v>-</v>
      </c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</row>
    <row r="280" spans="1:35" x14ac:dyDescent="0.25">
      <c r="A280" s="151"/>
      <c r="B280" s="123" t="s">
        <v>77</v>
      </c>
      <c r="C280" s="79">
        <f>'Cuadro Gral'!BA280</f>
        <v>9.2955210443394112</v>
      </c>
      <c r="D280" s="79">
        <f>'Cuadro Gral'!BB280</f>
        <v>9.0610210791186319</v>
      </c>
      <c r="E280" s="79">
        <f>'Cuadro Gral'!BC280</f>
        <v>9.6152824555625216</v>
      </c>
      <c r="F280" s="79">
        <f>'Cuadro Gral'!BD280</f>
        <v>10.001577672889066</v>
      </c>
      <c r="G280" s="79">
        <f>'Cuadro Gral'!BE280</f>
        <v>10.447845798687796</v>
      </c>
      <c r="H280" s="79">
        <f>'Cuadro Gral'!BF280</f>
        <v>12.04490704967956</v>
      </c>
      <c r="I280" s="79">
        <f>'Cuadro Gral'!BG280</f>
        <v>11.896703642973431</v>
      </c>
      <c r="J280" s="79"/>
      <c r="K280" s="123" t="s">
        <v>77</v>
      </c>
      <c r="L280" s="79">
        <f>'Cuadro Gral'!BG280</f>
        <v>11.896703642973431</v>
      </c>
      <c r="M280" s="79">
        <f>'Cuadro Gral'!BH280</f>
        <v>12.464425016885105</v>
      </c>
      <c r="N280" s="79">
        <f>'Cuadro Gral'!BI280</f>
        <v>12.997358601316506</v>
      </c>
      <c r="O280" s="79">
        <f>'Cuadro Gral'!BJ280</f>
        <v>13.457098652138564</v>
      </c>
      <c r="P280" s="79">
        <f>'Cuadro Gral'!BK280</f>
        <v>15.569546440760243</v>
      </c>
      <c r="Q280" s="79">
        <f>'Cuadro Gral'!BL280</f>
        <v>15.504954150310526</v>
      </c>
      <c r="R280" s="79">
        <f>'Cuadro Gral'!BM280</f>
        <v>15.968525237444926</v>
      </c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</row>
    <row r="281" spans="1:35" x14ac:dyDescent="0.25">
      <c r="A281" s="151"/>
      <c r="B281" s="125" t="s">
        <v>166</v>
      </c>
      <c r="C281" s="120">
        <f>'Cuadro Gral'!BA281</f>
        <v>10.803511141120865</v>
      </c>
      <c r="D281" s="120">
        <f>'Cuadro Gral'!BB281</f>
        <v>10.367114207640237</v>
      </c>
      <c r="E281" s="120">
        <f>'Cuadro Gral'!BC281</f>
        <v>12.661007284948807</v>
      </c>
      <c r="F281" s="120">
        <f>'Cuadro Gral'!BD281</f>
        <v>13.924048800751493</v>
      </c>
      <c r="G281" s="120">
        <f>'Cuadro Gral'!BE281</f>
        <v>14.271312771824604</v>
      </c>
      <c r="H281" s="120">
        <f>'Cuadro Gral'!BF281</f>
        <v>17.317394663878915</v>
      </c>
      <c r="I281" s="120">
        <f>'Cuadro Gral'!BG281</f>
        <v>16.68164391874938</v>
      </c>
      <c r="J281" s="120"/>
      <c r="K281" s="125" t="s">
        <v>166</v>
      </c>
      <c r="L281" s="120">
        <f>'Cuadro Gral'!BG281</f>
        <v>16.68164391874938</v>
      </c>
      <c r="M281" s="120">
        <f>'Cuadro Gral'!BH281</f>
        <v>15.800889327261725</v>
      </c>
      <c r="N281" s="120">
        <f>'Cuadro Gral'!BI281</f>
        <v>15.868072104108927</v>
      </c>
      <c r="O281" s="120">
        <f>'Cuadro Gral'!BJ281</f>
        <v>16.765954062003061</v>
      </c>
      <c r="P281" s="120">
        <f>'Cuadro Gral'!BK281</f>
        <v>18.613782122435651</v>
      </c>
      <c r="Q281" s="120">
        <f>'Cuadro Gral'!BL281</f>
        <v>22.132646515641593</v>
      </c>
      <c r="R281" s="120">
        <f>'Cuadro Gral'!BM281</f>
        <v>28.125988881642051</v>
      </c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1:35" x14ac:dyDescent="0.25">
      <c r="A282" s="151"/>
      <c r="B282" s="123" t="s">
        <v>69</v>
      </c>
      <c r="C282" s="79" t="str">
        <f>'Cuadro Gral'!BA282</f>
        <v>-</v>
      </c>
      <c r="D282" s="79" t="str">
        <f>'Cuadro Gral'!BB282</f>
        <v>-</v>
      </c>
      <c r="E282" s="79" t="str">
        <f>'Cuadro Gral'!BC282</f>
        <v>-</v>
      </c>
      <c r="F282" s="79" t="str">
        <f>'Cuadro Gral'!BD282</f>
        <v>-</v>
      </c>
      <c r="G282" s="79" t="str">
        <f>'Cuadro Gral'!BE282</f>
        <v>-</v>
      </c>
      <c r="H282" s="79" t="str">
        <f>'Cuadro Gral'!BF282</f>
        <v>-</v>
      </c>
      <c r="I282" s="79" t="str">
        <f>'Cuadro Gral'!BG282</f>
        <v>-</v>
      </c>
      <c r="J282" s="79"/>
      <c r="K282" s="123" t="s">
        <v>69</v>
      </c>
      <c r="L282" s="79" t="str">
        <f>'Cuadro Gral'!BG282</f>
        <v>-</v>
      </c>
      <c r="M282" s="79" t="str">
        <f>'Cuadro Gral'!BH282</f>
        <v>-</v>
      </c>
      <c r="N282" s="79" t="str">
        <f>'Cuadro Gral'!BI282</f>
        <v>-</v>
      </c>
      <c r="O282" s="79" t="str">
        <f>'Cuadro Gral'!BJ282</f>
        <v>-</v>
      </c>
      <c r="P282" s="54" t="str">
        <f>'Cuadro Gral'!BK282</f>
        <v>-</v>
      </c>
      <c r="Q282" s="54" t="str">
        <f>'Cuadro Gral'!BL282</f>
        <v>-</v>
      </c>
      <c r="R282" s="54" t="str">
        <f>'Cuadro Gral'!BM282</f>
        <v>-</v>
      </c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</row>
    <row r="283" spans="1:35" x14ac:dyDescent="0.25">
      <c r="A283" s="151"/>
      <c r="B283" s="123" t="s">
        <v>78</v>
      </c>
      <c r="C283" s="54" t="str">
        <f>'Cuadro Gral'!BA283</f>
        <v>-</v>
      </c>
      <c r="D283" s="54" t="str">
        <f>'Cuadro Gral'!BB283</f>
        <v>-</v>
      </c>
      <c r="E283" s="54" t="str">
        <f>'Cuadro Gral'!BC283</f>
        <v>-</v>
      </c>
      <c r="F283" s="54" t="str">
        <f>'Cuadro Gral'!BD283</f>
        <v>-</v>
      </c>
      <c r="G283" s="54" t="str">
        <f>'Cuadro Gral'!BE283</f>
        <v>-</v>
      </c>
      <c r="H283" s="54" t="str">
        <f>'Cuadro Gral'!BF283</f>
        <v>-</v>
      </c>
      <c r="I283" s="54" t="str">
        <f>'Cuadro Gral'!BG283</f>
        <v>-</v>
      </c>
      <c r="J283" s="54"/>
      <c r="K283" s="123" t="s">
        <v>78</v>
      </c>
      <c r="L283" s="54" t="str">
        <f>'Cuadro Gral'!BG283</f>
        <v>-</v>
      </c>
      <c r="M283" s="54" t="str">
        <f>'Cuadro Gral'!BH283</f>
        <v>-</v>
      </c>
      <c r="N283" s="54" t="str">
        <f>'Cuadro Gral'!BI283</f>
        <v>-</v>
      </c>
      <c r="O283" s="54" t="str">
        <f>'Cuadro Gral'!BJ283</f>
        <v>-</v>
      </c>
      <c r="P283" s="54" t="str">
        <f>'Cuadro Gral'!BK283</f>
        <v>-</v>
      </c>
      <c r="Q283" s="54" t="str">
        <f>'Cuadro Gral'!BL283</f>
        <v>-</v>
      </c>
      <c r="R283" s="54" t="str">
        <f>'Cuadro Gral'!BM283</f>
        <v>-</v>
      </c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1:35" x14ac:dyDescent="0.25">
      <c r="A284" s="151"/>
      <c r="B284" s="123" t="s">
        <v>79</v>
      </c>
      <c r="C284" s="54" t="str">
        <f>'Cuadro Gral'!BA284</f>
        <v>-</v>
      </c>
      <c r="D284" s="54" t="str">
        <f>'Cuadro Gral'!BB284</f>
        <v>-</v>
      </c>
      <c r="E284" s="54" t="str">
        <f>'Cuadro Gral'!BC284</f>
        <v>-</v>
      </c>
      <c r="F284" s="54" t="str">
        <f>'Cuadro Gral'!BD284</f>
        <v>-</v>
      </c>
      <c r="G284" s="54" t="str">
        <f>'Cuadro Gral'!BE284</f>
        <v>-</v>
      </c>
      <c r="H284" s="54" t="str">
        <f>'Cuadro Gral'!BF284</f>
        <v>-</v>
      </c>
      <c r="I284" s="54" t="str">
        <f>'Cuadro Gral'!BG284</f>
        <v>-</v>
      </c>
      <c r="J284" s="54"/>
      <c r="K284" s="123" t="s">
        <v>79</v>
      </c>
      <c r="L284" s="54" t="str">
        <f>'Cuadro Gral'!BG284</f>
        <v>-</v>
      </c>
      <c r="M284" s="54" t="str">
        <f>'Cuadro Gral'!BH284</f>
        <v>-</v>
      </c>
      <c r="N284" s="54" t="str">
        <f>'Cuadro Gral'!BI284</f>
        <v>-</v>
      </c>
      <c r="O284" s="54" t="str">
        <f>'Cuadro Gral'!BJ284</f>
        <v>-</v>
      </c>
      <c r="P284" s="54" t="str">
        <f>'Cuadro Gral'!BK284</f>
        <v>-</v>
      </c>
      <c r="Q284" s="54" t="str">
        <f>'Cuadro Gral'!BL284</f>
        <v>-</v>
      </c>
      <c r="R284" s="54" t="str">
        <f>'Cuadro Gral'!BM284</f>
        <v>-</v>
      </c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1:35" x14ac:dyDescent="0.25">
      <c r="A285" s="151"/>
      <c r="B285" s="123" t="s">
        <v>75</v>
      </c>
      <c r="C285" s="54" t="str">
        <f>'Cuadro Gral'!BA285</f>
        <v>-</v>
      </c>
      <c r="D285" s="54" t="str">
        <f>'Cuadro Gral'!BB285</f>
        <v>-</v>
      </c>
      <c r="E285" s="54" t="str">
        <f>'Cuadro Gral'!BC285</f>
        <v>-</v>
      </c>
      <c r="F285" s="54" t="str">
        <f>'Cuadro Gral'!BD285</f>
        <v>-</v>
      </c>
      <c r="G285" s="54" t="str">
        <f>'Cuadro Gral'!BE285</f>
        <v>-</v>
      </c>
      <c r="H285" s="54" t="str">
        <f>'Cuadro Gral'!BF285</f>
        <v>-</v>
      </c>
      <c r="I285" s="54" t="str">
        <f>'Cuadro Gral'!BG285</f>
        <v>-</v>
      </c>
      <c r="J285" s="54"/>
      <c r="K285" s="123" t="s">
        <v>75</v>
      </c>
      <c r="L285" s="54" t="str">
        <f>'Cuadro Gral'!BG285</f>
        <v>-</v>
      </c>
      <c r="M285" s="54" t="str">
        <f>'Cuadro Gral'!BH285</f>
        <v>-</v>
      </c>
      <c r="N285" s="54" t="str">
        <f>'Cuadro Gral'!BI285</f>
        <v>-</v>
      </c>
      <c r="O285" s="54" t="str">
        <f>'Cuadro Gral'!BJ285</f>
        <v>-</v>
      </c>
      <c r="P285" s="54" t="str">
        <f>'Cuadro Gral'!BK285</f>
        <v>-</v>
      </c>
      <c r="Q285" s="54" t="str">
        <f>'Cuadro Gral'!BL285</f>
        <v>-</v>
      </c>
      <c r="R285" s="54" t="str">
        <f>'Cuadro Gral'!BM285</f>
        <v>-</v>
      </c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1:35" x14ac:dyDescent="0.25">
      <c r="A286" s="151"/>
      <c r="B286" s="123" t="s">
        <v>76</v>
      </c>
      <c r="C286" s="79">
        <f>'Cuadro Gral'!BA286</f>
        <v>10.891739815440019</v>
      </c>
      <c r="D286" s="54" t="str">
        <f>'Cuadro Gral'!BB286</f>
        <v>-</v>
      </c>
      <c r="E286" s="54" t="str">
        <f>'Cuadro Gral'!BC286</f>
        <v>-</v>
      </c>
      <c r="F286" s="54" t="str">
        <f>'Cuadro Gral'!BD286</f>
        <v>-</v>
      </c>
      <c r="G286" s="54" t="str">
        <f>'Cuadro Gral'!BE286</f>
        <v>-</v>
      </c>
      <c r="H286" s="54" t="str">
        <f>'Cuadro Gral'!BF286</f>
        <v>-</v>
      </c>
      <c r="I286" s="54" t="str">
        <f>'Cuadro Gral'!BG286</f>
        <v>-</v>
      </c>
      <c r="J286" s="54"/>
      <c r="K286" s="123" t="s">
        <v>76</v>
      </c>
      <c r="L286" s="54" t="str">
        <f>'Cuadro Gral'!BG286</f>
        <v>-</v>
      </c>
      <c r="M286" s="54" t="str">
        <f>'Cuadro Gral'!BH286</f>
        <v>-</v>
      </c>
      <c r="N286" s="54" t="str">
        <f>'Cuadro Gral'!BI286</f>
        <v>-</v>
      </c>
      <c r="O286" s="54" t="str">
        <f>'Cuadro Gral'!BJ286</f>
        <v>-</v>
      </c>
      <c r="P286" s="54" t="str">
        <f>'Cuadro Gral'!BK286</f>
        <v>-</v>
      </c>
      <c r="Q286" s="54" t="str">
        <f>'Cuadro Gral'!BL286</f>
        <v>-</v>
      </c>
      <c r="R286" s="54" t="str">
        <f>'Cuadro Gral'!BM286</f>
        <v>-</v>
      </c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1:35" x14ac:dyDescent="0.25">
      <c r="A287" s="151"/>
      <c r="B287" s="123" t="s">
        <v>77</v>
      </c>
      <c r="C287" s="79">
        <f>'Cuadro Gral'!BA287</f>
        <v>10.803511141120865</v>
      </c>
      <c r="D287" s="79">
        <f>'Cuadro Gral'!BB287</f>
        <v>10.367114207640237</v>
      </c>
      <c r="E287" s="79">
        <f>'Cuadro Gral'!BC287</f>
        <v>12.661007284948807</v>
      </c>
      <c r="F287" s="79">
        <f>'Cuadro Gral'!BD287</f>
        <v>13.924048800751493</v>
      </c>
      <c r="G287" s="79">
        <f>'Cuadro Gral'!BE287</f>
        <v>14.271312771824604</v>
      </c>
      <c r="H287" s="79">
        <f>'Cuadro Gral'!BF287</f>
        <v>17.317394663878915</v>
      </c>
      <c r="I287" s="79">
        <f>'Cuadro Gral'!BG287</f>
        <v>16.68164391874938</v>
      </c>
      <c r="J287" s="79"/>
      <c r="K287" s="123" t="s">
        <v>77</v>
      </c>
      <c r="L287" s="79">
        <f>'Cuadro Gral'!BG287</f>
        <v>16.68164391874938</v>
      </c>
      <c r="M287" s="79">
        <f>'Cuadro Gral'!BH287</f>
        <v>15.800889327261725</v>
      </c>
      <c r="N287" s="79">
        <f>'Cuadro Gral'!BI287</f>
        <v>15.868072104108927</v>
      </c>
      <c r="O287" s="79">
        <f>'Cuadro Gral'!BJ287</f>
        <v>16.765954062003061</v>
      </c>
      <c r="P287" s="79">
        <f>'Cuadro Gral'!BK287</f>
        <v>18.613782122435651</v>
      </c>
      <c r="Q287" s="79">
        <f>'Cuadro Gral'!BL287</f>
        <v>22.132646515641593</v>
      </c>
      <c r="R287" s="79">
        <f>'Cuadro Gral'!BM287</f>
        <v>28.125988881642051</v>
      </c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1:35" x14ac:dyDescent="0.25">
      <c r="A288" s="151"/>
      <c r="B288" s="125" t="s">
        <v>167</v>
      </c>
      <c r="C288" s="120">
        <f>'Cuadro Gral'!BA288</f>
        <v>-1.5079900967814541</v>
      </c>
      <c r="D288" s="120">
        <f>'Cuadro Gral'!BB288</f>
        <v>-1.3060931285216046</v>
      </c>
      <c r="E288" s="120">
        <f>'Cuadro Gral'!BC288</f>
        <v>-3.0457248293862862</v>
      </c>
      <c r="F288" s="120">
        <f>'Cuadro Gral'!BD288</f>
        <v>-3.9224711278624271</v>
      </c>
      <c r="G288" s="120">
        <f>'Cuadro Gral'!BE288</f>
        <v>-3.8234669731368105</v>
      </c>
      <c r="H288" s="120">
        <f>'Cuadro Gral'!BF288</f>
        <v>-5.2724876141993544</v>
      </c>
      <c r="I288" s="120">
        <f>'Cuadro Gral'!BG288</f>
        <v>-4.7849402757759476</v>
      </c>
      <c r="J288" s="120"/>
      <c r="K288" s="125" t="s">
        <v>167</v>
      </c>
      <c r="L288" s="120">
        <f>'Cuadro Gral'!BG288</f>
        <v>-4.7849402757759476</v>
      </c>
      <c r="M288" s="120">
        <f>'Cuadro Gral'!BH288</f>
        <v>-3.3364643103766203</v>
      </c>
      <c r="N288" s="120">
        <f>'Cuadro Gral'!BI288</f>
        <v>-2.8707135027924213</v>
      </c>
      <c r="O288" s="120">
        <f>'Cuadro Gral'!BJ288</f>
        <v>-3.3088554098644964</v>
      </c>
      <c r="P288" s="120">
        <f>'Cuadro Gral'!BK288</f>
        <v>-3.044235681675409</v>
      </c>
      <c r="Q288" s="120">
        <f>'Cuadro Gral'!BL288</f>
        <v>-6.6276923653310682</v>
      </c>
      <c r="R288" s="120">
        <f>'Cuadro Gral'!BM288</f>
        <v>-12.157463644197122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1:35" x14ac:dyDescent="0.25">
      <c r="A289" s="151"/>
      <c r="B289" s="123" t="s">
        <v>69</v>
      </c>
      <c r="C289" s="79">
        <f>'Cuadro Gral'!BA289</f>
        <v>-4.4339410308350216E-2</v>
      </c>
      <c r="D289" s="79">
        <f>'Cuadro Gral'!BB289</f>
        <v>-0.1655064886298471</v>
      </c>
      <c r="E289" s="79">
        <f>'Cuadro Gral'!BC289</f>
        <v>-6.3924806012119154E-2</v>
      </c>
      <c r="F289" s="79">
        <f>'Cuadro Gral'!BD289</f>
        <v>0.22840071733457229</v>
      </c>
      <c r="G289" s="79">
        <f>'Cuadro Gral'!BE289</f>
        <v>0.56551744067790954</v>
      </c>
      <c r="H289" s="79">
        <f>'Cuadro Gral'!BF289</f>
        <v>0.26280623608017817</v>
      </c>
      <c r="I289" s="79">
        <f>'Cuadro Gral'!BG289</f>
        <v>0.60234812191094178</v>
      </c>
      <c r="J289" s="79"/>
      <c r="K289" s="123" t="s">
        <v>69</v>
      </c>
      <c r="L289" s="79">
        <f>'Cuadro Gral'!BG289</f>
        <v>0.60234812191094178</v>
      </c>
      <c r="M289" s="79">
        <f>'Cuadro Gral'!BH289</f>
        <v>0.1939691650133053</v>
      </c>
      <c r="N289" s="79">
        <f>'Cuadro Gral'!BI289</f>
        <v>0.54817365292517584</v>
      </c>
      <c r="O289" s="79">
        <f>'Cuadro Gral'!BJ289</f>
        <v>3.9861764822857246</v>
      </c>
      <c r="P289" s="79" t="str">
        <f>'Cuadro Gral'!BK289</f>
        <v>-</v>
      </c>
      <c r="Q289" s="79" t="str">
        <f>'Cuadro Gral'!BL289</f>
        <v>-</v>
      </c>
      <c r="R289" s="79" t="str">
        <f>'Cuadro Gral'!BM289</f>
        <v>-</v>
      </c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1:35" x14ac:dyDescent="0.25">
      <c r="A290" s="151"/>
      <c r="B290" s="123" t="s">
        <v>78</v>
      </c>
      <c r="C290" s="54" t="str">
        <f>'Cuadro Gral'!BA290</f>
        <v>-</v>
      </c>
      <c r="D290" s="54" t="str">
        <f>'Cuadro Gral'!BB290</f>
        <v>-</v>
      </c>
      <c r="E290" s="54" t="str">
        <f>'Cuadro Gral'!BC290</f>
        <v>-</v>
      </c>
      <c r="F290" s="54" t="str">
        <f>'Cuadro Gral'!BD290</f>
        <v>-</v>
      </c>
      <c r="G290" s="54" t="str">
        <f>'Cuadro Gral'!BE290</f>
        <v>-</v>
      </c>
      <c r="H290" s="54" t="str">
        <f>'Cuadro Gral'!BF290</f>
        <v>-</v>
      </c>
      <c r="I290" s="54" t="str">
        <f>'Cuadro Gral'!BG290</f>
        <v>-</v>
      </c>
      <c r="J290" s="54"/>
      <c r="K290" s="123" t="s">
        <v>78</v>
      </c>
      <c r="L290" s="54" t="str">
        <f>'Cuadro Gral'!BG290</f>
        <v>-</v>
      </c>
      <c r="M290" s="54" t="str">
        <f>'Cuadro Gral'!BH290</f>
        <v>-</v>
      </c>
      <c r="N290" s="54" t="str">
        <f>'Cuadro Gral'!BI290</f>
        <v>-</v>
      </c>
      <c r="O290" s="54" t="str">
        <f>'Cuadro Gral'!BJ290</f>
        <v>-</v>
      </c>
      <c r="P290" s="54" t="str">
        <f>'Cuadro Gral'!BK290</f>
        <v>-</v>
      </c>
      <c r="Q290" s="54" t="str">
        <f>'Cuadro Gral'!BL290</f>
        <v>-</v>
      </c>
      <c r="R290" s="54" t="str">
        <f>'Cuadro Gral'!BM290</f>
        <v>-</v>
      </c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1:35" x14ac:dyDescent="0.25">
      <c r="A291" s="151"/>
      <c r="B291" s="123" t="s">
        <v>79</v>
      </c>
      <c r="C291" s="54" t="str">
        <f>'Cuadro Gral'!BA291</f>
        <v>-</v>
      </c>
      <c r="D291" s="54" t="str">
        <f>'Cuadro Gral'!BB291</f>
        <v>-</v>
      </c>
      <c r="E291" s="54" t="str">
        <f>'Cuadro Gral'!BC291</f>
        <v>-</v>
      </c>
      <c r="F291" s="54" t="str">
        <f>'Cuadro Gral'!BD291</f>
        <v>-</v>
      </c>
      <c r="G291" s="54" t="str">
        <f>'Cuadro Gral'!BE291</f>
        <v>-</v>
      </c>
      <c r="H291" s="54" t="str">
        <f>'Cuadro Gral'!BF291</f>
        <v>-</v>
      </c>
      <c r="I291" s="54" t="str">
        <f>'Cuadro Gral'!BG291</f>
        <v>-</v>
      </c>
      <c r="J291" s="54"/>
      <c r="K291" s="123" t="s">
        <v>79</v>
      </c>
      <c r="L291" s="54" t="str">
        <f>'Cuadro Gral'!BG291</f>
        <v>-</v>
      </c>
      <c r="M291" s="54" t="str">
        <f>'Cuadro Gral'!BH291</f>
        <v>-</v>
      </c>
      <c r="N291" s="54" t="str">
        <f>'Cuadro Gral'!BI291</f>
        <v>-</v>
      </c>
      <c r="O291" s="54" t="str">
        <f>'Cuadro Gral'!BJ291</f>
        <v>-</v>
      </c>
      <c r="P291" s="54" t="str">
        <f>'Cuadro Gral'!BK291</f>
        <v>-</v>
      </c>
      <c r="Q291" s="54" t="str">
        <f>'Cuadro Gral'!BL291</f>
        <v>-</v>
      </c>
      <c r="R291" s="54" t="str">
        <f>'Cuadro Gral'!BM291</f>
        <v>-</v>
      </c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1:35" x14ac:dyDescent="0.25">
      <c r="A292" s="151"/>
      <c r="B292" s="123" t="s">
        <v>75</v>
      </c>
      <c r="C292" s="54" t="str">
        <f>'Cuadro Gral'!BA292</f>
        <v>-</v>
      </c>
      <c r="D292" s="54" t="str">
        <f>'Cuadro Gral'!BB292</f>
        <v>-</v>
      </c>
      <c r="E292" s="54" t="str">
        <f>'Cuadro Gral'!BC292</f>
        <v>-</v>
      </c>
      <c r="F292" s="54" t="str">
        <f>'Cuadro Gral'!BD292</f>
        <v>-</v>
      </c>
      <c r="G292" s="54" t="str">
        <f>'Cuadro Gral'!BE292</f>
        <v>-</v>
      </c>
      <c r="H292" s="54" t="str">
        <f>'Cuadro Gral'!BF292</f>
        <v>-</v>
      </c>
      <c r="I292" s="54" t="str">
        <f>'Cuadro Gral'!BG292</f>
        <v>-</v>
      </c>
      <c r="J292" s="54"/>
      <c r="K292" s="123" t="s">
        <v>75</v>
      </c>
      <c r="L292" s="54" t="str">
        <f>'Cuadro Gral'!BG292</f>
        <v>-</v>
      </c>
      <c r="M292" s="54" t="str">
        <f>'Cuadro Gral'!BH292</f>
        <v>-</v>
      </c>
      <c r="N292" s="54" t="str">
        <f>'Cuadro Gral'!BI292</f>
        <v>-</v>
      </c>
      <c r="O292" s="54" t="str">
        <f>'Cuadro Gral'!BJ292</f>
        <v>-</v>
      </c>
      <c r="P292" s="54" t="str">
        <f>'Cuadro Gral'!BK292</f>
        <v>-</v>
      </c>
      <c r="Q292" s="54" t="str">
        <f>'Cuadro Gral'!BL292</f>
        <v>-</v>
      </c>
      <c r="R292" s="54" t="str">
        <f>'Cuadro Gral'!BM292</f>
        <v>-</v>
      </c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1:35" x14ac:dyDescent="0.25">
      <c r="A293" s="151"/>
      <c r="B293" s="123" t="s">
        <v>76</v>
      </c>
      <c r="C293" s="79">
        <f>'Cuadro Gral'!BA293</f>
        <v>-1.8399729912221472</v>
      </c>
      <c r="D293" s="79" t="str">
        <f>'Cuadro Gral'!BB293</f>
        <v>-</v>
      </c>
      <c r="E293" s="79" t="str">
        <f>'Cuadro Gral'!BC293</f>
        <v>-</v>
      </c>
      <c r="F293" s="79" t="str">
        <f>'Cuadro Gral'!BD293</f>
        <v>-</v>
      </c>
      <c r="G293" s="79" t="str">
        <f>'Cuadro Gral'!BE293</f>
        <v>-</v>
      </c>
      <c r="H293" s="79" t="str">
        <f>'Cuadro Gral'!BF293</f>
        <v>-</v>
      </c>
      <c r="I293" s="79" t="str">
        <f>'Cuadro Gral'!BG293</f>
        <v>-</v>
      </c>
      <c r="J293" s="79"/>
      <c r="K293" s="123" t="s">
        <v>76</v>
      </c>
      <c r="L293" s="79" t="str">
        <f>'Cuadro Gral'!BG293</f>
        <v>-</v>
      </c>
      <c r="M293" s="79" t="str">
        <f>'Cuadro Gral'!BH293</f>
        <v>-</v>
      </c>
      <c r="N293" s="79" t="str">
        <f>'Cuadro Gral'!BI293</f>
        <v>-</v>
      </c>
      <c r="O293" s="79" t="str">
        <f>'Cuadro Gral'!BJ293</f>
        <v>-</v>
      </c>
      <c r="P293" s="79" t="str">
        <f>'Cuadro Gral'!BK293</f>
        <v>-</v>
      </c>
      <c r="Q293" s="79" t="str">
        <f>'Cuadro Gral'!BL293</f>
        <v>-</v>
      </c>
      <c r="R293" s="79" t="str">
        <f>'Cuadro Gral'!BM293</f>
        <v>-</v>
      </c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1:35" x14ac:dyDescent="0.25">
      <c r="A294" s="151"/>
      <c r="B294" s="123" t="s">
        <v>77</v>
      </c>
      <c r="C294" s="79">
        <f>'Cuadro Gral'!BA294</f>
        <v>-1.5079900967814541</v>
      </c>
      <c r="D294" s="79">
        <f>'Cuadro Gral'!BB294</f>
        <v>-1.3060931285216046</v>
      </c>
      <c r="E294" s="79">
        <f>'Cuadro Gral'!BC294</f>
        <v>-3.0457248293862862</v>
      </c>
      <c r="F294" s="79">
        <f>'Cuadro Gral'!BD294</f>
        <v>-3.9224711278624271</v>
      </c>
      <c r="G294" s="79">
        <f>'Cuadro Gral'!BE294</f>
        <v>-3.8234669731368105</v>
      </c>
      <c r="H294" s="79">
        <f>'Cuadro Gral'!BF294</f>
        <v>-5.2724876141993544</v>
      </c>
      <c r="I294" s="79">
        <f>'Cuadro Gral'!BG294</f>
        <v>-4.7849402757759476</v>
      </c>
      <c r="J294" s="79"/>
      <c r="K294" s="123" t="s">
        <v>77</v>
      </c>
      <c r="L294" s="79">
        <f>'Cuadro Gral'!BG294</f>
        <v>-4.7849402757759476</v>
      </c>
      <c r="M294" s="79">
        <f>'Cuadro Gral'!BH294</f>
        <v>-3.3364643103766203</v>
      </c>
      <c r="N294" s="79">
        <f>'Cuadro Gral'!BI294</f>
        <v>-2.8707135027924213</v>
      </c>
      <c r="O294" s="79">
        <f>'Cuadro Gral'!BJ294</f>
        <v>-3.3088554098644964</v>
      </c>
      <c r="P294" s="79">
        <f>'Cuadro Gral'!BK294</f>
        <v>-3.044235681675409</v>
      </c>
      <c r="Q294" s="79">
        <f>'Cuadro Gral'!BL294</f>
        <v>-6.6276923653310682</v>
      </c>
      <c r="R294" s="79">
        <f>'Cuadro Gral'!BM294</f>
        <v>-12.157463644197122</v>
      </c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</row>
    <row r="295" spans="1:35" x14ac:dyDescent="0.25">
      <c r="A295" s="151"/>
      <c r="B295" s="28" t="s">
        <v>82</v>
      </c>
      <c r="C295" s="120">
        <f>'Cuadro Gral'!BA295</f>
        <v>-1.5079900967814541</v>
      </c>
      <c r="D295" s="120">
        <f>'Cuadro Gral'!BB295</f>
        <v>-1.3060931285216046</v>
      </c>
      <c r="E295" s="120">
        <f>'Cuadro Gral'!BC295</f>
        <v>-3.0457248293862862</v>
      </c>
      <c r="F295" s="120">
        <f>'Cuadro Gral'!BD295</f>
        <v>-3.9224711278624271</v>
      </c>
      <c r="G295" s="120">
        <f>'Cuadro Gral'!BE295</f>
        <v>-3.8234669731368105</v>
      </c>
      <c r="H295" s="120">
        <f>'Cuadro Gral'!BF295</f>
        <v>-5.2724876141993544</v>
      </c>
      <c r="I295" s="120">
        <f>'Cuadro Gral'!BG295</f>
        <v>-4.7849402757759476</v>
      </c>
      <c r="J295" s="120"/>
      <c r="K295" s="28" t="s">
        <v>82</v>
      </c>
      <c r="L295" s="120">
        <f>'Cuadro Gral'!BG295</f>
        <v>-4.7849402757759476</v>
      </c>
      <c r="M295" s="120">
        <f>'Cuadro Gral'!BH295</f>
        <v>-3.3364643103766203</v>
      </c>
      <c r="N295" s="120">
        <f>'Cuadro Gral'!BI295</f>
        <v>-2.8707135027924213</v>
      </c>
      <c r="O295" s="120">
        <f>'Cuadro Gral'!BJ295</f>
        <v>-3.3088554098644964</v>
      </c>
      <c r="P295" s="120">
        <f>'Cuadro Gral'!BK295</f>
        <v>-3.044235681675409</v>
      </c>
      <c r="Q295" s="120">
        <f>'Cuadro Gral'!BL295</f>
        <v>-6.6276923653310682</v>
      </c>
      <c r="R295" s="120">
        <f>'Cuadro Gral'!BM295</f>
        <v>-12.157463644197122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</row>
    <row r="296" spans="1:35" x14ac:dyDescent="0.25">
      <c r="A296" s="151"/>
      <c r="B296" s="202" t="s">
        <v>218</v>
      </c>
      <c r="C296" s="301">
        <f>'Cuadro Gral'!BA296</f>
        <v>0.28148203737411981</v>
      </c>
      <c r="D296" s="301">
        <f>'Cuadro Gral'!BB296</f>
        <v>-0.20189696825984949</v>
      </c>
      <c r="E296" s="301">
        <f>'Cuadro Gral'!BC296</f>
        <v>1.7396317008646816</v>
      </c>
      <c r="F296" s="301">
        <f>'Cuadro Gral'!BD296</f>
        <v>0.87674629847614094</v>
      </c>
      <c r="G296" s="301">
        <f>'Cuadro Gral'!BE296</f>
        <v>-9.9004154725616633E-2</v>
      </c>
      <c r="H296" s="301">
        <f>'Cuadro Gral'!BF296</f>
        <v>1.4490206410625439</v>
      </c>
      <c r="I296" s="301">
        <f>'Cuadro Gral'!BG296</f>
        <v>-0.48754733842340681</v>
      </c>
      <c r="J296" s="120"/>
      <c r="K296" s="202" t="s">
        <v>218</v>
      </c>
      <c r="L296" s="301">
        <f>'Cuadro Gral'!BG296</f>
        <v>-0.48754733842340681</v>
      </c>
      <c r="M296" s="301">
        <f>'Cuadro Gral'!BH296</f>
        <v>-1.4484759653993273</v>
      </c>
      <c r="N296" s="301">
        <f>'Cuadro Gral'!BI296</f>
        <v>-0.46575080758419896</v>
      </c>
      <c r="O296" s="301">
        <f>'Cuadro Gral'!BJ296</f>
        <v>0.43814190707207512</v>
      </c>
      <c r="P296" s="301">
        <f>'Cuadro Gral'!BK296</f>
        <v>-0.26461972818908741</v>
      </c>
      <c r="Q296" s="301">
        <f>'Cuadro Gral'!BL296</f>
        <v>3.5834566836556592</v>
      </c>
      <c r="R296" s="301">
        <f>'Cuadro Gral'!BM296</f>
        <v>5.529771278866054</v>
      </c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</row>
    <row r="297" spans="1:35" ht="15.75" customHeight="1" x14ac:dyDescent="0.25">
      <c r="A297" s="151"/>
      <c r="B297" s="268"/>
      <c r="C297" s="268"/>
      <c r="D297" s="268"/>
      <c r="E297" s="268"/>
      <c r="F297" s="268"/>
      <c r="G297" s="268"/>
      <c r="H297" s="268"/>
      <c r="I297" s="268"/>
      <c r="J297" s="287"/>
      <c r="K297" s="283"/>
      <c r="L297" s="327"/>
      <c r="M297" s="268"/>
      <c r="N297" s="268"/>
      <c r="O297" s="268"/>
      <c r="P297" s="268"/>
      <c r="Q297" s="268"/>
      <c r="R297" s="268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</row>
    <row r="298" spans="1:35" x14ac:dyDescent="0.25">
      <c r="A298" s="151"/>
      <c r="B298" s="36" t="s">
        <v>282</v>
      </c>
      <c r="C298" s="116"/>
      <c r="D298" s="116"/>
      <c r="E298" s="116"/>
      <c r="F298" s="116"/>
      <c r="G298" s="116"/>
      <c r="H298" s="116"/>
      <c r="I298" s="116"/>
      <c r="J298" s="116"/>
      <c r="K298" s="36" t="s">
        <v>282</v>
      </c>
      <c r="L298" s="36"/>
      <c r="M298" s="116"/>
      <c r="N298" s="116"/>
      <c r="O298" s="116"/>
      <c r="P298" s="116"/>
      <c r="Q298" s="116"/>
      <c r="R298" s="116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spans="1:35" x14ac:dyDescent="0.25">
      <c r="A299" s="151"/>
      <c r="B299" s="9"/>
      <c r="C299" s="10">
        <v>1970</v>
      </c>
      <c r="D299" s="10">
        <v>1971</v>
      </c>
      <c r="E299" s="10">
        <v>1972</v>
      </c>
      <c r="F299" s="10">
        <v>1973</v>
      </c>
      <c r="G299" s="10">
        <v>1974</v>
      </c>
      <c r="H299" s="10">
        <v>1975</v>
      </c>
      <c r="I299" s="10">
        <v>1976</v>
      </c>
      <c r="J299" s="156"/>
      <c r="K299" s="9"/>
      <c r="L299" s="10">
        <v>1976</v>
      </c>
      <c r="M299" s="10">
        <v>1977</v>
      </c>
      <c r="N299" s="10">
        <v>1978</v>
      </c>
      <c r="O299" s="10">
        <v>1979</v>
      </c>
      <c r="P299" s="10">
        <v>1980</v>
      </c>
      <c r="Q299" s="10">
        <v>1981</v>
      </c>
      <c r="R299" s="10">
        <v>1982</v>
      </c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</row>
    <row r="300" spans="1:35" ht="15.75" customHeight="1" x14ac:dyDescent="0.25">
      <c r="A300" s="6"/>
      <c r="B300" s="36" t="s">
        <v>253</v>
      </c>
      <c r="C300" s="278">
        <f>'Cuadro Gral'!BA300</f>
        <v>-3.4</v>
      </c>
      <c r="D300" s="278">
        <f>'Cuadro Gral'!BB300</f>
        <v>-2.2999999999999998</v>
      </c>
      <c r="E300" s="278">
        <f>'Cuadro Gral'!BC300</f>
        <v>-4.5</v>
      </c>
      <c r="F300" s="278">
        <f>'Cuadro Gral'!BD300</f>
        <v>-6.3</v>
      </c>
      <c r="G300" s="278">
        <f>'Cuadro Gral'!BE300</f>
        <v>-6.7</v>
      </c>
      <c r="H300" s="278">
        <f>'Cuadro Gral'!BF300</f>
        <v>-9.3000000000000007</v>
      </c>
      <c r="I300" s="278">
        <f>'Cuadro Gral'!BG300</f>
        <v>-9.1</v>
      </c>
      <c r="J300" s="315"/>
      <c r="K300" s="36" t="s">
        <v>253</v>
      </c>
      <c r="L300" s="278">
        <f>'Cuadro Gral'!BG300</f>
        <v>-9.1</v>
      </c>
      <c r="M300" s="278">
        <f>'Cuadro Gral'!BH300</f>
        <v>-6.3</v>
      </c>
      <c r="N300" s="278">
        <f>'Cuadro Gral'!BI300</f>
        <v>-6.2</v>
      </c>
      <c r="O300" s="278">
        <f>'Cuadro Gral'!BJ300</f>
        <v>-7.1</v>
      </c>
      <c r="P300" s="278">
        <f>'Cuadro Gral'!BK300</f>
        <v>-7.5</v>
      </c>
      <c r="Q300" s="278">
        <f>'Cuadro Gral'!BL300</f>
        <v>-14.1</v>
      </c>
      <c r="R300" s="278">
        <f>'Cuadro Gral'!BM300</f>
        <v>-16.899999999999999</v>
      </c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</row>
    <row r="301" spans="1:35" x14ac:dyDescent="0.25">
      <c r="A301" s="151"/>
      <c r="B301" s="14" t="s">
        <v>80</v>
      </c>
      <c r="C301" s="278">
        <f>'Cuadro Gral'!BA301</f>
        <v>21.200000000000003</v>
      </c>
      <c r="D301" s="278">
        <f>'Cuadro Gral'!BB301</f>
        <v>22.5</v>
      </c>
      <c r="E301" s="278">
        <f>'Cuadro Gral'!BC301</f>
        <v>21.9</v>
      </c>
      <c r="F301" s="278">
        <f>'Cuadro Gral'!BD301</f>
        <v>23.2</v>
      </c>
      <c r="G301" s="278">
        <f>'Cuadro Gral'!BE301</f>
        <v>24</v>
      </c>
      <c r="H301" s="278">
        <f>'Cuadro Gral'!BF301</f>
        <v>27.099999999999998</v>
      </c>
      <c r="I301" s="278">
        <f>'Cuadro Gral'!BG301</f>
        <v>28.799999999999997</v>
      </c>
      <c r="J301" s="315"/>
      <c r="K301" s="14" t="s">
        <v>80</v>
      </c>
      <c r="L301" s="278">
        <f>'Cuadro Gral'!BG301</f>
        <v>28.799999999999997</v>
      </c>
      <c r="M301" s="278">
        <f>'Cuadro Gral'!BH301</f>
        <v>23.7</v>
      </c>
      <c r="N301" s="278">
        <f>'Cuadro Gral'!BI301</f>
        <v>25</v>
      </c>
      <c r="O301" s="278">
        <f>'Cuadro Gral'!BJ301</f>
        <v>25.6</v>
      </c>
      <c r="P301" s="278">
        <f>'Cuadro Gral'!BK301</f>
        <v>26.9</v>
      </c>
      <c r="Q301" s="278">
        <f>'Cuadro Gral'!BL301</f>
        <v>26.799999999999997</v>
      </c>
      <c r="R301" s="278">
        <f>'Cuadro Gral'!BM301</f>
        <v>30.300000000000004</v>
      </c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</row>
    <row r="302" spans="1:35" x14ac:dyDescent="0.25">
      <c r="A302" s="151"/>
      <c r="B302" s="14" t="s">
        <v>81</v>
      </c>
      <c r="C302" s="278">
        <f>'Cuadro Gral'!BA302</f>
        <v>24.6</v>
      </c>
      <c r="D302" s="278">
        <f>'Cuadro Gral'!BB302</f>
        <v>24.8</v>
      </c>
      <c r="E302" s="278">
        <f>'Cuadro Gral'!BC302</f>
        <v>26.4</v>
      </c>
      <c r="F302" s="278">
        <f>'Cuadro Gral'!BD302</f>
        <v>29.5</v>
      </c>
      <c r="G302" s="278">
        <f>'Cuadro Gral'!BE302</f>
        <v>30.7</v>
      </c>
      <c r="H302" s="278">
        <f>'Cuadro Gral'!BF302</f>
        <v>36.4</v>
      </c>
      <c r="I302" s="278">
        <f>'Cuadro Gral'!BG302</f>
        <v>37.9</v>
      </c>
      <c r="J302" s="315"/>
      <c r="K302" s="14" t="s">
        <v>81</v>
      </c>
      <c r="L302" s="278">
        <f>'Cuadro Gral'!BG302</f>
        <v>37.9</v>
      </c>
      <c r="M302" s="278">
        <f>'Cuadro Gral'!BH302</f>
        <v>30</v>
      </c>
      <c r="N302" s="278">
        <f>'Cuadro Gral'!BI302</f>
        <v>31.2</v>
      </c>
      <c r="O302" s="278">
        <f>'Cuadro Gral'!BJ302</f>
        <v>32.700000000000003</v>
      </c>
      <c r="P302" s="278">
        <f>'Cuadro Gral'!BK302</f>
        <v>34.4</v>
      </c>
      <c r="Q302" s="278">
        <f>'Cuadro Gral'!BL302</f>
        <v>40.9</v>
      </c>
      <c r="R302" s="278">
        <f>'Cuadro Gral'!BM302</f>
        <v>47.2</v>
      </c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</row>
    <row r="303" spans="1:35" x14ac:dyDescent="0.25">
      <c r="A303" s="288"/>
      <c r="B303" s="40" t="s">
        <v>14</v>
      </c>
      <c r="C303" s="277"/>
      <c r="D303" s="277"/>
      <c r="E303" s="277"/>
      <c r="F303" s="277"/>
      <c r="G303" s="277"/>
      <c r="H303" s="277"/>
      <c r="I303" s="277"/>
      <c r="J303" s="316"/>
      <c r="K303" s="40" t="s">
        <v>14</v>
      </c>
      <c r="L303" s="277"/>
      <c r="M303" s="277"/>
      <c r="N303" s="277"/>
      <c r="O303" s="277"/>
      <c r="P303" s="277"/>
      <c r="Q303" s="277"/>
      <c r="R303" s="277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</row>
    <row r="304" spans="1:35" x14ac:dyDescent="0.25">
      <c r="A304" s="288"/>
      <c r="B304" s="31" t="s">
        <v>84</v>
      </c>
      <c r="C304" s="278">
        <f>'Cuadro Gral'!BA304</f>
        <v>3259.9</v>
      </c>
      <c r="D304" s="278">
        <f>'Cuadro Gral'!BB304</f>
        <v>3554.4</v>
      </c>
      <c r="E304" s="278">
        <f>'Cuadro Gral'!BC304</f>
        <v>4322.2</v>
      </c>
      <c r="F304" s="278">
        <f>'Cuadro Gral'!BD304</f>
        <v>5731.8</v>
      </c>
      <c r="G304" s="278">
        <f>'Cuadro Gral'!BE304</f>
        <v>7980.8</v>
      </c>
      <c r="H304" s="278">
        <f>'Cuadro Gral'!BF304</f>
        <v>11612</v>
      </c>
      <c r="I304" s="278">
        <f>'Cuadro Gral'!BG304</f>
        <v>15923</v>
      </c>
      <c r="J304" s="315"/>
      <c r="K304" s="31" t="s">
        <v>84</v>
      </c>
      <c r="L304" s="278">
        <f>'Cuadro Gral'!BG304</f>
        <v>15923</v>
      </c>
      <c r="M304" s="278">
        <f>'Cuadro Gral'!BH304</f>
        <v>20185.3</v>
      </c>
      <c r="N304" s="278">
        <f>'Cuadro Gral'!BI304</f>
        <v>25027.7</v>
      </c>
      <c r="O304" s="278">
        <f>'Cuadro Gral'!BJ304</f>
        <v>28315</v>
      </c>
      <c r="P304" s="278">
        <f>'Cuadro Gral'!BK304</f>
        <v>32322</v>
      </c>
      <c r="Q304" s="278">
        <f>'Cuadro Gral'!BL304</f>
        <v>42206.7</v>
      </c>
      <c r="R304" s="278">
        <f>'Cuadro Gral'!BM304</f>
        <v>49548.7</v>
      </c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</row>
    <row r="305" spans="1:35" x14ac:dyDescent="0.25">
      <c r="A305" s="288"/>
      <c r="B305" s="26" t="s">
        <v>15</v>
      </c>
      <c r="C305" s="278">
        <f>'Cuadro Gral'!BA305</f>
        <v>9.1714494710781018</v>
      </c>
      <c r="D305" s="278">
        <f>'Cuadro Gral'!BB305</f>
        <v>9.0671433906585772</v>
      </c>
      <c r="E305" s="278">
        <f>'Cuadro Gral'!BC305</f>
        <v>9.567028966259743</v>
      </c>
      <c r="F305" s="278">
        <f>'Cuadro Gral'!BD305</f>
        <v>10.370304432971338</v>
      </c>
      <c r="G305" s="278">
        <f>'Cuadro Gral'!BE305</f>
        <v>11.08805422209675</v>
      </c>
      <c r="H305" s="278">
        <f>'Cuadro Gral'!BF305</f>
        <v>13.194854779328214</v>
      </c>
      <c r="I305" s="278">
        <f>'Cuadro Gral'!BG305</f>
        <v>17.886208868478331</v>
      </c>
      <c r="J305" s="315"/>
      <c r="K305" s="26" t="s">
        <v>15</v>
      </c>
      <c r="L305" s="278">
        <f>'Cuadro Gral'!BG305</f>
        <v>17.886208868478331</v>
      </c>
      <c r="M305" s="278">
        <f>'Cuadro Gral'!BH305</f>
        <v>24.632241961617503</v>
      </c>
      <c r="N305" s="278">
        <f>'Cuadro Gral'!BI305</f>
        <v>24.306035600270043</v>
      </c>
      <c r="O305" s="278">
        <f>'Cuadro Gral'!BJ305</f>
        <v>21.014921036257451</v>
      </c>
      <c r="P305" s="278">
        <f>'Cuadro Gral'!BK305</f>
        <v>16.883794442824041</v>
      </c>
      <c r="Q305" s="278">
        <f>'Cuadro Gral'!BL305</f>
        <v>17.130557416612383</v>
      </c>
      <c r="R305" s="278">
        <f>'Cuadro Gral'!BM305</f>
        <v>28.046997899712871</v>
      </c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</row>
    <row r="306" spans="1:35" x14ac:dyDescent="0.25">
      <c r="A306" s="288"/>
      <c r="B306" s="26" t="s">
        <v>83</v>
      </c>
      <c r="C306" s="278">
        <f>'Cuadro Gral'!BA306</f>
        <v>1002.7999999999997</v>
      </c>
      <c r="D306" s="278">
        <f>'Cuadro Gral'!BB306</f>
        <v>991.40000000000009</v>
      </c>
      <c r="E306" s="278">
        <f>'Cuadro Gral'!BC306</f>
        <v>742.40000000000055</v>
      </c>
      <c r="F306" s="278">
        <f>'Cuadro Gral'!BD306</f>
        <v>1338.5999999999995</v>
      </c>
      <c r="G306" s="278">
        <f>'Cuadro Gral'!BE306</f>
        <v>1994.1999999999998</v>
      </c>
      <c r="H306" s="278">
        <f>'Cuadro Gral'!BF306</f>
        <v>2837</v>
      </c>
      <c r="I306" s="278">
        <f>'Cuadro Gral'!BG306</f>
        <v>3677.2000000000007</v>
      </c>
      <c r="J306" s="315"/>
      <c r="K306" s="26" t="s">
        <v>83</v>
      </c>
      <c r="L306" s="278">
        <f>'Cuadro Gral'!BG306</f>
        <v>3677.2000000000007</v>
      </c>
      <c r="M306" s="278">
        <f>'Cuadro Gral'!BH306</f>
        <v>2726.7999999999993</v>
      </c>
      <c r="N306" s="278">
        <f>'Cuadro Gral'!BI306</f>
        <v>1236.5999999999985</v>
      </c>
      <c r="O306" s="278">
        <f>'Cuadro Gral'!BJ306</f>
        <v>1442.2000000000007</v>
      </c>
      <c r="P306" s="278">
        <f>'Cuadro Gral'!BK306</f>
        <v>1490.8000000000029</v>
      </c>
      <c r="Q306" s="278">
        <f>'Cuadro Gral'!BL306</f>
        <v>10753.900000000001</v>
      </c>
      <c r="R306" s="278">
        <f>'Cuadro Gral'!BM306</f>
        <v>9325.5</v>
      </c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</row>
    <row r="307" spans="1:35" x14ac:dyDescent="0.25">
      <c r="A307" s="288"/>
      <c r="B307" s="41" t="s">
        <v>15</v>
      </c>
      <c r="C307" s="319">
        <f>'Cuadro Gral'!BA307</f>
        <v>2.8212919198739583</v>
      </c>
      <c r="D307" s="319">
        <f>'Cuadro Gral'!BB307</f>
        <v>2.5290248586256232</v>
      </c>
      <c r="E307" s="319">
        <f>'Cuadro Gral'!BC307</f>
        <v>1.6432747916688812</v>
      </c>
      <c r="F307" s="319">
        <f>'Cuadro Gral'!BD307</f>
        <v>2.4218726253490046</v>
      </c>
      <c r="G307" s="319">
        <f>'Cuadro Gral'!BE307</f>
        <v>2.7706242143275532</v>
      </c>
      <c r="H307" s="319">
        <f>'Cuadro Gral'!BF307</f>
        <v>3.2237171037680104</v>
      </c>
      <c r="I307" s="319">
        <f>'Cuadro Gral'!BG307</f>
        <v>4.1305763518915111</v>
      </c>
      <c r="J307" s="315"/>
      <c r="K307" s="41" t="s">
        <v>15</v>
      </c>
      <c r="L307" s="319">
        <f>'Cuadro Gral'!BG307</f>
        <v>4.1305763518915111</v>
      </c>
      <c r="M307" s="319">
        <f>'Cuadro Gral'!BH307</f>
        <v>3.3275303008099257</v>
      </c>
      <c r="N307" s="319">
        <f>'Cuadro Gral'!BI307</f>
        <v>1.2009430999769815</v>
      </c>
      <c r="O307" s="319">
        <f>'Cuadro Gral'!BJ307</f>
        <v>1.0703768009355645</v>
      </c>
      <c r="P307" s="319">
        <f>'Cuadro Gral'!BK307</f>
        <v>0.77873772524479079</v>
      </c>
      <c r="Q307" s="319">
        <f>'Cuadro Gral'!BL307</f>
        <v>4.3647170094441865</v>
      </c>
      <c r="R307" s="319">
        <f>'Cuadro Gral'!BM307</f>
        <v>5.2786910436353001</v>
      </c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</row>
    <row r="308" spans="1:35" ht="15.75" customHeight="1" x14ac:dyDescent="0.25">
      <c r="A308" s="288"/>
      <c r="B308" s="268"/>
      <c r="C308" s="268"/>
      <c r="D308" s="268"/>
      <c r="E308" s="268"/>
      <c r="F308" s="268"/>
      <c r="G308" s="268"/>
      <c r="H308" s="268"/>
      <c r="I308" s="268"/>
      <c r="J308" s="287"/>
      <c r="K308" s="283"/>
      <c r="L308" s="327"/>
      <c r="M308" s="268"/>
      <c r="N308" s="268"/>
      <c r="O308" s="268"/>
      <c r="P308" s="268"/>
      <c r="Q308" s="268"/>
      <c r="R308" s="268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</row>
    <row r="309" spans="1:35" ht="15.75" customHeight="1" x14ac:dyDescent="0.25">
      <c r="A309" s="288"/>
      <c r="B309" s="36" t="s">
        <v>283</v>
      </c>
      <c r="C309" s="268"/>
      <c r="D309" s="268"/>
      <c r="E309" s="268"/>
      <c r="F309" s="268"/>
      <c r="G309" s="268"/>
      <c r="H309" s="268"/>
      <c r="I309" s="268"/>
      <c r="J309" s="287"/>
      <c r="K309" s="36" t="s">
        <v>283</v>
      </c>
      <c r="L309" s="36"/>
      <c r="M309" s="268"/>
      <c r="N309" s="268"/>
      <c r="O309" s="268"/>
      <c r="P309" s="268"/>
      <c r="Q309" s="268"/>
      <c r="R309" s="268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</row>
    <row r="310" spans="1:35" ht="15.75" customHeight="1" x14ac:dyDescent="0.25">
      <c r="A310" s="288"/>
      <c r="B310" s="9"/>
      <c r="C310" s="10">
        <v>1970</v>
      </c>
      <c r="D310" s="10">
        <v>1971</v>
      </c>
      <c r="E310" s="10">
        <v>1972</v>
      </c>
      <c r="F310" s="10">
        <v>1973</v>
      </c>
      <c r="G310" s="10">
        <v>1974</v>
      </c>
      <c r="H310" s="10">
        <v>1975</v>
      </c>
      <c r="I310" s="10">
        <v>1976</v>
      </c>
      <c r="J310" s="156"/>
      <c r="K310" s="9"/>
      <c r="L310" s="10">
        <v>1976</v>
      </c>
      <c r="M310" s="10">
        <v>1977</v>
      </c>
      <c r="N310" s="10">
        <v>1978</v>
      </c>
      <c r="O310" s="10">
        <v>1979</v>
      </c>
      <c r="P310" s="10">
        <v>1980</v>
      </c>
      <c r="Q310" s="10">
        <v>1981</v>
      </c>
      <c r="R310" s="10">
        <v>1982</v>
      </c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</row>
    <row r="311" spans="1:35" ht="15.75" customHeight="1" x14ac:dyDescent="0.25">
      <c r="A311" s="288"/>
      <c r="B311" s="7" t="s">
        <v>234</v>
      </c>
      <c r="C311" s="184">
        <f>'Cuadro Gral'!BA311</f>
        <v>29205</v>
      </c>
      <c r="D311" s="184">
        <f>'Cuadro Gral'!BB311</f>
        <v>22398</v>
      </c>
      <c r="E311" s="184">
        <f>'Cuadro Gral'!BC311</f>
        <v>33298</v>
      </c>
      <c r="F311" s="184">
        <f>'Cuadro Gral'!BD311</f>
        <v>49838</v>
      </c>
      <c r="G311" s="184">
        <f>'Cuadro Gral'!BE311</f>
        <v>64818</v>
      </c>
      <c r="H311" s="184">
        <f>'Cuadro Gral'!BF311</f>
        <v>95767</v>
      </c>
      <c r="I311" s="184">
        <f>'Cuadro Gral'!BG311</f>
        <v>108611</v>
      </c>
      <c r="J311" s="311"/>
      <c r="K311" s="7" t="s">
        <v>234</v>
      </c>
      <c r="L311" s="184">
        <f>'Cuadro Gral'!BG311</f>
        <v>108611</v>
      </c>
      <c r="M311" s="184">
        <f>'Cuadro Gral'!BH311</f>
        <v>140102</v>
      </c>
      <c r="N311" s="184">
        <f>'Cuadro Gral'!BI311</f>
        <v>217382</v>
      </c>
      <c r="O311" s="184">
        <f>'Cuadro Gral'!BJ311</f>
        <v>313751</v>
      </c>
      <c r="P311" s="184">
        <f>'Cuadro Gral'!BK311</f>
        <v>486178</v>
      </c>
      <c r="Q311" s="184">
        <f>'Cuadro Gral'!BL311</f>
        <v>758495</v>
      </c>
      <c r="R311" s="184">
        <f>'Cuadro Gral'!BM311</f>
        <v>1016042</v>
      </c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</row>
    <row r="312" spans="1:35" ht="15.75" customHeight="1" x14ac:dyDescent="0.25">
      <c r="A312" s="288"/>
      <c r="B312" s="164" t="s">
        <v>235</v>
      </c>
      <c r="C312" s="184">
        <f>'Cuadro Gral'!BA312</f>
        <v>3921</v>
      </c>
      <c r="D312" s="184">
        <f>'Cuadro Gral'!BB312</f>
        <v>3264</v>
      </c>
      <c r="E312" s="184">
        <f>'Cuadro Gral'!BC312</f>
        <v>4948</v>
      </c>
      <c r="F312" s="184">
        <f>'Cuadro Gral'!BD312</f>
        <v>7044</v>
      </c>
      <c r="G312" s="184">
        <f>'Cuadro Gral'!BE312</f>
        <v>10969</v>
      </c>
      <c r="H312" s="184">
        <f>'Cuadro Gral'!BF312</f>
        <v>17322</v>
      </c>
      <c r="I312" s="184">
        <f>'Cuadro Gral'!BG312</f>
        <v>15095</v>
      </c>
      <c r="J312" s="311"/>
      <c r="K312" s="164" t="s">
        <v>235</v>
      </c>
      <c r="L312" s="184">
        <f>'Cuadro Gral'!BG312</f>
        <v>15095</v>
      </c>
      <c r="M312" s="184">
        <f>'Cuadro Gral'!BH312</f>
        <v>25774</v>
      </c>
      <c r="N312" s="184">
        <f>'Cuadro Gral'!BI312</f>
        <v>41002</v>
      </c>
      <c r="O312" s="184">
        <f>'Cuadro Gral'!BJ312</f>
        <v>47030</v>
      </c>
      <c r="P312" s="184">
        <f>'Cuadro Gral'!BK312</f>
        <v>76863</v>
      </c>
      <c r="Q312" s="184">
        <f>'Cuadro Gral'!BL312</f>
        <v>104951</v>
      </c>
      <c r="R312" s="184">
        <f>'Cuadro Gral'!BM312</f>
        <v>154962</v>
      </c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</row>
    <row r="313" spans="1:35" ht="15.75" customHeight="1" x14ac:dyDescent="0.25">
      <c r="A313" s="288"/>
      <c r="B313" s="164" t="s">
        <v>236</v>
      </c>
      <c r="C313" s="184">
        <f>'Cuadro Gral'!BA313</f>
        <v>11097</v>
      </c>
      <c r="D313" s="184">
        <f>'Cuadro Gral'!BB313</f>
        <v>9328</v>
      </c>
      <c r="E313" s="184">
        <f>'Cuadro Gral'!BC313</f>
        <v>11481</v>
      </c>
      <c r="F313" s="184">
        <f>'Cuadro Gral'!BD313</f>
        <v>16222</v>
      </c>
      <c r="G313" s="184">
        <f>'Cuadro Gral'!BE313</f>
        <v>23346</v>
      </c>
      <c r="H313" s="184">
        <f>'Cuadro Gral'!BF313</f>
        <v>39754</v>
      </c>
      <c r="I313" s="184">
        <f>'Cuadro Gral'!BG313</f>
        <v>49955</v>
      </c>
      <c r="J313" s="311"/>
      <c r="K313" s="164" t="s">
        <v>236</v>
      </c>
      <c r="L313" s="184">
        <f>'Cuadro Gral'!BG313</f>
        <v>49955</v>
      </c>
      <c r="M313" s="184">
        <f>'Cuadro Gral'!BH313</f>
        <v>63293</v>
      </c>
      <c r="N313" s="184">
        <f>'Cuadro Gral'!BI313</f>
        <v>104454</v>
      </c>
      <c r="O313" s="184">
        <f>'Cuadro Gral'!BJ313</f>
        <v>145509</v>
      </c>
      <c r="P313" s="184">
        <f>'Cuadro Gral'!BK313</f>
        <v>221744</v>
      </c>
      <c r="Q313" s="184">
        <f>'Cuadro Gral'!BL313</f>
        <v>375297</v>
      </c>
      <c r="R313" s="184">
        <f>'Cuadro Gral'!BM313</f>
        <v>524611</v>
      </c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</row>
    <row r="314" spans="1:35" ht="15.75" customHeight="1" x14ac:dyDescent="0.25">
      <c r="A314" s="288"/>
      <c r="B314" s="233" t="s">
        <v>237</v>
      </c>
      <c r="C314" s="184">
        <f>'Cuadro Gral'!BA314</f>
        <v>5525</v>
      </c>
      <c r="D314" s="184">
        <f>'Cuadro Gral'!BB314</f>
        <v>4589</v>
      </c>
      <c r="E314" s="184">
        <f>'Cuadro Gral'!BC314</f>
        <v>7877</v>
      </c>
      <c r="F314" s="184">
        <f>'Cuadro Gral'!BD314</f>
        <v>12651</v>
      </c>
      <c r="G314" s="184">
        <f>'Cuadro Gral'!BE314</f>
        <v>15541</v>
      </c>
      <c r="H314" s="184">
        <f>'Cuadro Gral'!BF314</f>
        <v>19827</v>
      </c>
      <c r="I314" s="184">
        <f>'Cuadro Gral'!BG314</f>
        <v>20826</v>
      </c>
      <c r="J314" s="311"/>
      <c r="K314" s="233" t="s">
        <v>237</v>
      </c>
      <c r="L314" s="184">
        <f>'Cuadro Gral'!BG314</f>
        <v>20826</v>
      </c>
      <c r="M314" s="184">
        <f>'Cuadro Gral'!BH314</f>
        <v>26570</v>
      </c>
      <c r="N314" s="184">
        <f>'Cuadro Gral'!BI314</f>
        <v>31556</v>
      </c>
      <c r="O314" s="184">
        <f>'Cuadro Gral'!BJ314</f>
        <v>44268</v>
      </c>
      <c r="P314" s="184">
        <f>'Cuadro Gral'!BK314</f>
        <v>58586</v>
      </c>
      <c r="Q314" s="184">
        <f>'Cuadro Gral'!BL314</f>
        <v>103874</v>
      </c>
      <c r="R314" s="184">
        <f>'Cuadro Gral'!BM314</f>
        <v>148628</v>
      </c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</row>
    <row r="315" spans="1:35" ht="15.75" customHeight="1" x14ac:dyDescent="0.25">
      <c r="A315" s="288"/>
      <c r="B315" s="164" t="s">
        <v>238</v>
      </c>
      <c r="C315" s="184">
        <f>'Cuadro Gral'!BA315</f>
        <v>8196</v>
      </c>
      <c r="D315" s="184">
        <f>'Cuadro Gral'!BB315</f>
        <v>4854</v>
      </c>
      <c r="E315" s="184">
        <f>'Cuadro Gral'!BC315</f>
        <v>7682</v>
      </c>
      <c r="F315" s="184">
        <f>'Cuadro Gral'!BD315</f>
        <v>12835</v>
      </c>
      <c r="G315" s="184">
        <f>'Cuadro Gral'!BE315</f>
        <v>13451</v>
      </c>
      <c r="H315" s="184">
        <f>'Cuadro Gral'!BF315</f>
        <v>15776</v>
      </c>
      <c r="I315" s="184">
        <f>'Cuadro Gral'!BG315</f>
        <v>15760</v>
      </c>
      <c r="J315" s="311"/>
      <c r="K315" s="164" t="s">
        <v>238</v>
      </c>
      <c r="L315" s="184">
        <f>'Cuadro Gral'!BG315</f>
        <v>15760</v>
      </c>
      <c r="M315" s="184">
        <f>'Cuadro Gral'!BH315</f>
        <v>19375</v>
      </c>
      <c r="N315" s="184">
        <f>'Cuadro Gral'!BI315</f>
        <v>34846</v>
      </c>
      <c r="O315" s="184">
        <f>'Cuadro Gral'!BJ315</f>
        <v>53834</v>
      </c>
      <c r="P315" s="184">
        <f>'Cuadro Gral'!BK315</f>
        <v>81606</v>
      </c>
      <c r="Q315" s="184">
        <f>'Cuadro Gral'!BL315</f>
        <v>117417</v>
      </c>
      <c r="R315" s="184">
        <f>'Cuadro Gral'!BM315</f>
        <v>90276</v>
      </c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</row>
    <row r="316" spans="1:35" ht="15.75" customHeight="1" x14ac:dyDescent="0.25">
      <c r="A316" s="288"/>
      <c r="B316" s="164" t="s">
        <v>239</v>
      </c>
      <c r="C316" s="184">
        <f>'Cuadro Gral'!BA316</f>
        <v>466</v>
      </c>
      <c r="D316" s="184">
        <f>'Cuadro Gral'!BB316</f>
        <v>307</v>
      </c>
      <c r="E316" s="184">
        <f>'Cuadro Gral'!BC316</f>
        <v>1170</v>
      </c>
      <c r="F316" s="184">
        <f>'Cuadro Gral'!BD316</f>
        <v>865</v>
      </c>
      <c r="G316" s="184">
        <f>'Cuadro Gral'!BE316</f>
        <v>1117</v>
      </c>
      <c r="H316" s="184">
        <f>'Cuadro Gral'!BF316</f>
        <v>2058</v>
      </c>
      <c r="I316" s="184">
        <f>'Cuadro Gral'!BG316</f>
        <v>4621</v>
      </c>
      <c r="J316" s="311"/>
      <c r="K316" s="164" t="s">
        <v>239</v>
      </c>
      <c r="L316" s="184">
        <f>'Cuadro Gral'!BG316</f>
        <v>4621</v>
      </c>
      <c r="M316" s="184">
        <f>'Cuadro Gral'!BH316</f>
        <v>3885</v>
      </c>
      <c r="N316" s="184">
        <f>'Cuadro Gral'!BI316</f>
        <v>3591</v>
      </c>
      <c r="O316" s="184">
        <f>'Cuadro Gral'!BJ316</f>
        <v>7358</v>
      </c>
      <c r="P316" s="184">
        <f>'Cuadro Gral'!BK316</f>
        <v>15800</v>
      </c>
      <c r="Q316" s="184">
        <f>'Cuadro Gral'!BL316</f>
        <v>26777</v>
      </c>
      <c r="R316" s="184">
        <f>'Cuadro Gral'!BM316</f>
        <v>23724</v>
      </c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</row>
    <row r="317" spans="1:35" ht="15.75" customHeight="1" x14ac:dyDescent="0.25">
      <c r="A317" s="288"/>
      <c r="B317" s="164" t="s">
        <v>240</v>
      </c>
      <c r="C317" s="240" t="str">
        <f>'Cuadro Gral'!BA317</f>
        <v>-</v>
      </c>
      <c r="D317" s="184">
        <f>'Cuadro Gral'!BB317</f>
        <v>56</v>
      </c>
      <c r="E317" s="184">
        <f>'Cuadro Gral'!BC317</f>
        <v>140</v>
      </c>
      <c r="F317" s="184">
        <f>'Cuadro Gral'!BD317</f>
        <v>221</v>
      </c>
      <c r="G317" s="184">
        <f>'Cuadro Gral'!BE317</f>
        <v>394</v>
      </c>
      <c r="H317" s="184">
        <f>'Cuadro Gral'!BF317</f>
        <v>1030</v>
      </c>
      <c r="I317" s="184">
        <f>'Cuadro Gral'!BG317</f>
        <v>2354</v>
      </c>
      <c r="J317" s="311"/>
      <c r="K317" s="164" t="s">
        <v>240</v>
      </c>
      <c r="L317" s="184">
        <f>'Cuadro Gral'!BG317</f>
        <v>2354</v>
      </c>
      <c r="M317" s="184">
        <f>'Cuadro Gral'!BH317</f>
        <v>1205</v>
      </c>
      <c r="N317" s="184">
        <f>'Cuadro Gral'!BI317</f>
        <v>1933</v>
      </c>
      <c r="O317" s="184">
        <f>'Cuadro Gral'!BJ317</f>
        <v>3295</v>
      </c>
      <c r="P317" s="184">
        <f>'Cuadro Gral'!BK317</f>
        <v>6598</v>
      </c>
      <c r="Q317" s="184">
        <f>'Cuadro Gral'!BL317</f>
        <v>9112</v>
      </c>
      <c r="R317" s="184">
        <f>'Cuadro Gral'!BM317</f>
        <v>15442</v>
      </c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</row>
    <row r="318" spans="1:35" ht="15.75" customHeight="1" x14ac:dyDescent="0.25">
      <c r="A318" s="288"/>
      <c r="B318" s="164" t="s">
        <v>241</v>
      </c>
      <c r="C318" s="240" t="str">
        <f>'Cuadro Gral'!BA318</f>
        <v>-</v>
      </c>
      <c r="D318" s="240" t="str">
        <f>'Cuadro Gral'!BB318</f>
        <v>-</v>
      </c>
      <c r="E318" s="240" t="str">
        <f>'Cuadro Gral'!BC318</f>
        <v>-</v>
      </c>
      <c r="F318" s="240" t="str">
        <f>'Cuadro Gral'!BD318</f>
        <v>-</v>
      </c>
      <c r="G318" s="240" t="str">
        <f>'Cuadro Gral'!BE318</f>
        <v>-</v>
      </c>
      <c r="H318" s="240" t="str">
        <f>'Cuadro Gral'!BF318</f>
        <v>-</v>
      </c>
      <c r="I318" s="240" t="str">
        <f>'Cuadro Gral'!BG318</f>
        <v>-</v>
      </c>
      <c r="J318" s="312"/>
      <c r="K318" s="164" t="s">
        <v>241</v>
      </c>
      <c r="L318" s="240" t="str">
        <f>'Cuadro Gral'!BG318</f>
        <v>-</v>
      </c>
      <c r="M318" s="240" t="str">
        <f>'Cuadro Gral'!BH318</f>
        <v>-</v>
      </c>
      <c r="N318" s="240" t="str">
        <f>'Cuadro Gral'!BI318</f>
        <v>-</v>
      </c>
      <c r="O318" s="184">
        <f>'Cuadro Gral'!BJ318</f>
        <v>12457</v>
      </c>
      <c r="P318" s="184">
        <f>'Cuadro Gral'!BK318</f>
        <v>15385</v>
      </c>
      <c r="Q318" s="184">
        <f>'Cuadro Gral'!BL318</f>
        <v>21067</v>
      </c>
      <c r="R318" s="184">
        <f>'Cuadro Gral'!BM318</f>
        <v>58399</v>
      </c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</row>
    <row r="319" spans="1:35" ht="15.75" customHeight="1" x14ac:dyDescent="0.25">
      <c r="A319" s="288"/>
      <c r="B319" s="7" t="s">
        <v>244</v>
      </c>
      <c r="C319" s="183">
        <f>'Cuadro Gral'!BA319</f>
        <v>6.5732613099257264</v>
      </c>
      <c r="D319" s="183">
        <f>'Cuadro Gral'!BB319</f>
        <v>4.570917795722953</v>
      </c>
      <c r="E319" s="183">
        <f>'Cuadro Gral'!BC319</f>
        <v>5.8963107772618937</v>
      </c>
      <c r="F319" s="183">
        <f>'Cuadro Gral'!BD319</f>
        <v>7.2135836188342299</v>
      </c>
      <c r="G319" s="183">
        <f>'Cuadro Gral'!BE319</f>
        <v>7.2043454146738881</v>
      </c>
      <c r="H319" s="183">
        <f>'Cuadro Gral'!BF319</f>
        <v>8.7056951956729236</v>
      </c>
      <c r="I319" s="183">
        <f>'Cuadro Gral'!BG319</f>
        <v>7.9222126264070356</v>
      </c>
      <c r="J319" s="313"/>
      <c r="K319" s="7" t="s">
        <v>244</v>
      </c>
      <c r="L319" s="183">
        <f>'Cuadro Gral'!BG319</f>
        <v>7.9222126264070356</v>
      </c>
      <c r="M319" s="183">
        <f>'Cuadro Gral'!BH319</f>
        <v>7.5760992352088374</v>
      </c>
      <c r="N319" s="183">
        <f>'Cuadro Gral'!BI319</f>
        <v>9.300170531505545</v>
      </c>
      <c r="O319" s="183">
        <f>'Cuadro Gral'!BJ319</f>
        <v>10.22814476552114</v>
      </c>
      <c r="P319" s="183">
        <f>'Cuadro Gral'!BK319</f>
        <v>11.069860996601248</v>
      </c>
      <c r="Q319" s="183">
        <f>'Cuadro Gral'!BL319</f>
        <v>12.573965784496721</v>
      </c>
      <c r="R319" s="183">
        <f>'Cuadro Gral'!BM319</f>
        <v>10.588456776939251</v>
      </c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</row>
    <row r="320" spans="1:35" ht="15.75" customHeight="1" x14ac:dyDescent="0.25">
      <c r="A320" s="288"/>
      <c r="B320" s="164" t="s">
        <v>235</v>
      </c>
      <c r="C320" s="183">
        <f>'Cuadro Gral'!BA320</f>
        <v>0.88251181634031073</v>
      </c>
      <c r="D320" s="183">
        <f>'Cuadro Gral'!BB320</f>
        <v>0.66610749554601834</v>
      </c>
      <c r="E320" s="183">
        <f>'Cuadro Gral'!BC320</f>
        <v>0.87617711952345034</v>
      </c>
      <c r="F320" s="183">
        <f>'Cuadro Gral'!BD320</f>
        <v>1.0195530119801821</v>
      </c>
      <c r="G320" s="183">
        <f>'Cuadro Gral'!BE320</f>
        <v>1.2191746868702811</v>
      </c>
      <c r="H320" s="183">
        <f>'Cuadro Gral'!BF320</f>
        <v>1.5746556974682968</v>
      </c>
      <c r="I320" s="183">
        <f>'Cuadro Gral'!BG320</f>
        <v>1.1010468515676515</v>
      </c>
      <c r="J320" s="313"/>
      <c r="K320" s="164" t="s">
        <v>235</v>
      </c>
      <c r="L320" s="183">
        <f>'Cuadro Gral'!BG320</f>
        <v>1.1010468515676515</v>
      </c>
      <c r="M320" s="183">
        <f>'Cuadro Gral'!BH320</f>
        <v>1.393744426833825</v>
      </c>
      <c r="N320" s="183">
        <f>'Cuadro Gral'!BI320</f>
        <v>1.7541728024067789</v>
      </c>
      <c r="O320" s="183">
        <f>'Cuadro Gral'!BJ320</f>
        <v>1.5331573391716973</v>
      </c>
      <c r="P320" s="183">
        <f>'Cuadro Gral'!BK320</f>
        <v>1.7501053642529316</v>
      </c>
      <c r="Q320" s="183">
        <f>'Cuadro Gral'!BL320</f>
        <v>1.7398272672182615</v>
      </c>
      <c r="R320" s="183">
        <f>'Cuadro Gral'!BM320</f>
        <v>1.6149021783233968</v>
      </c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</row>
    <row r="321" spans="1:35" ht="15.75" customHeight="1" x14ac:dyDescent="0.25">
      <c r="A321" s="288"/>
      <c r="B321" s="164" t="s">
        <v>236</v>
      </c>
      <c r="C321" s="183">
        <f>'Cuadro Gral'!BA321</f>
        <v>2.4976367319378796</v>
      </c>
      <c r="D321" s="183">
        <f>'Cuadro Gral'!BB321</f>
        <v>1.9036307348202386</v>
      </c>
      <c r="E321" s="183">
        <f>'Cuadro Gral'!BC321</f>
        <v>2.0330213236153463</v>
      </c>
      <c r="F321" s="183">
        <f>'Cuadro Gral'!BD321</f>
        <v>2.3479825327005273</v>
      </c>
      <c r="G321" s="183">
        <f>'Cuadro Gral'!BE321</f>
        <v>2.5948447661294174</v>
      </c>
      <c r="H321" s="183">
        <f>'Cuadro Gral'!BF321</f>
        <v>3.6138357347393297</v>
      </c>
      <c r="I321" s="183">
        <f>'Cuadro Gral'!BG321</f>
        <v>3.6437757847010288</v>
      </c>
      <c r="J321" s="313"/>
      <c r="K321" s="164" t="s">
        <v>236</v>
      </c>
      <c r="L321" s="183">
        <f>'Cuadro Gral'!BG321</f>
        <v>3.6437757847010288</v>
      </c>
      <c r="M321" s="183">
        <f>'Cuadro Gral'!BH321</f>
        <v>3.4226067357644641</v>
      </c>
      <c r="N321" s="183">
        <f>'Cuadro Gral'!BI321</f>
        <v>4.4688153237061039</v>
      </c>
      <c r="O321" s="183">
        <f>'Cuadro Gral'!BJ321</f>
        <v>4.7435294761967794</v>
      </c>
      <c r="P321" s="183">
        <f>'Cuadro Gral'!BK321</f>
        <v>5.0489229393973964</v>
      </c>
      <c r="Q321" s="183">
        <f>'Cuadro Gral'!BL321</f>
        <v>6.2214934007795248</v>
      </c>
      <c r="R321" s="183">
        <f>'Cuadro Gral'!BM321</f>
        <v>5.4671174008622456</v>
      </c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1:35" ht="15.75" customHeight="1" x14ac:dyDescent="0.25">
      <c r="A322" s="288"/>
      <c r="B322" s="233" t="s">
        <v>237</v>
      </c>
      <c r="C322" s="183">
        <f>'Cuadro Gral'!BA322</f>
        <v>1.2435291469727661</v>
      </c>
      <c r="D322" s="183">
        <f>'Cuadro Gral'!BB322</f>
        <v>0.93650958856025679</v>
      </c>
      <c r="E322" s="183">
        <f>'Cuadro Gral'!BC322</f>
        <v>1.3948357256439405</v>
      </c>
      <c r="F322" s="183">
        <f>'Cuadro Gral'!BD322</f>
        <v>1.8311137357412386</v>
      </c>
      <c r="G322" s="183">
        <f>'Cuadro Gral'!BE322</f>
        <v>1.7273401229511387</v>
      </c>
      <c r="H322" s="183">
        <f>'Cuadro Gral'!BF322</f>
        <v>1.8023726194263896</v>
      </c>
      <c r="I322" s="183">
        <f>'Cuadro Gral'!BG322</f>
        <v>1.5190726552333826</v>
      </c>
      <c r="J322" s="313"/>
      <c r="K322" s="233" t="s">
        <v>237</v>
      </c>
      <c r="L322" s="183">
        <f>'Cuadro Gral'!BG322</f>
        <v>1.5190726552333826</v>
      </c>
      <c r="M322" s="183">
        <f>'Cuadro Gral'!BH322</f>
        <v>1.4367886017294458</v>
      </c>
      <c r="N322" s="183">
        <f>'Cuadro Gral'!BI322</f>
        <v>1.3500482160077145</v>
      </c>
      <c r="O322" s="183">
        <f>'Cuadro Gral'!BJ322</f>
        <v>1.443117352550557</v>
      </c>
      <c r="P322" s="183">
        <f>'Cuadro Gral'!BK322</f>
        <v>1.3339535650458902</v>
      </c>
      <c r="Q322" s="183">
        <f>'Cuadro Gral'!BL322</f>
        <v>1.7219732785302637</v>
      </c>
      <c r="R322" s="183">
        <f>'Cuadro Gral'!BM322</f>
        <v>1.5488937995111691</v>
      </c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</row>
    <row r="323" spans="1:35" ht="15.75" customHeight="1" x14ac:dyDescent="0.25">
      <c r="A323" s="288"/>
      <c r="B323" s="164" t="s">
        <v>238</v>
      </c>
      <c r="C323" s="183">
        <f>'Cuadro Gral'!BA323</f>
        <v>1.8446995273463878</v>
      </c>
      <c r="D323" s="183">
        <f>'Cuadro Gral'!BB323</f>
        <v>0.99059000716310452</v>
      </c>
      <c r="E323" s="183">
        <f>'Cuadro Gral'!BC323</f>
        <v>1.3603057057758983</v>
      </c>
      <c r="F323" s="183">
        <f>'Cuadro Gral'!BD323</f>
        <v>1.8577460120337361</v>
      </c>
      <c r="G323" s="183">
        <f>'Cuadro Gral'!BE323</f>
        <v>1.4950422748739312</v>
      </c>
      <c r="H323" s="183">
        <f>'Cuadro Gral'!BF323</f>
        <v>1.4341166310622244</v>
      </c>
      <c r="I323" s="183">
        <f>'Cuadro Gral'!BG323</f>
        <v>1.1495527247900754</v>
      </c>
      <c r="J323" s="313"/>
      <c r="K323" s="164" t="s">
        <v>238</v>
      </c>
      <c r="L323" s="183">
        <f>'Cuadro Gral'!BG323</f>
        <v>1.1495527247900754</v>
      </c>
      <c r="M323" s="183">
        <f>'Cuadro Gral'!BH323</f>
        <v>1.0477146841741818</v>
      </c>
      <c r="N323" s="183">
        <f>'Cuadro Gral'!BI323</f>
        <v>1.490803021137179</v>
      </c>
      <c r="O323" s="183">
        <f>'Cuadro Gral'!BJ323</f>
        <v>1.7549647500950276</v>
      </c>
      <c r="P323" s="183">
        <f>'Cuadro Gral'!BK323</f>
        <v>1.8580994542917235</v>
      </c>
      <c r="Q323" s="183">
        <f>'Cuadro Gral'!BL323</f>
        <v>1.9464826274639271</v>
      </c>
      <c r="R323" s="183">
        <f>'Cuadro Gral'!BM323</f>
        <v>0.94079134917155782</v>
      </c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1:35" ht="15.75" customHeight="1" x14ac:dyDescent="0.25">
      <c r="A324" s="288"/>
      <c r="B324" s="164" t="s">
        <v>239</v>
      </c>
      <c r="C324" s="183">
        <f>'Cuadro Gral'!BA324</f>
        <v>0.10488408732838173</v>
      </c>
      <c r="D324" s="183">
        <f>'Cuadro Gral'!BB324</f>
        <v>6.2651654758770714E-2</v>
      </c>
      <c r="E324" s="183">
        <f>'Cuadro Gral'!BC324</f>
        <v>0.20718011920825319</v>
      </c>
      <c r="F324" s="183">
        <f>'Cuadro Gral'!BD324</f>
        <v>0.12520064670114389</v>
      </c>
      <c r="G324" s="183">
        <f>'Cuadro Gral'!BE324</f>
        <v>0.12415152933121562</v>
      </c>
      <c r="H324" s="183">
        <f>'Cuadro Gral'!BF324</f>
        <v>0.18708240534521159</v>
      </c>
      <c r="I324" s="183">
        <f>'Cuadro Gral'!BG324</f>
        <v>0.33706111302379049</v>
      </c>
      <c r="J324" s="313"/>
      <c r="K324" s="164" t="s">
        <v>239</v>
      </c>
      <c r="L324" s="183">
        <f>'Cuadro Gral'!BG324</f>
        <v>0.33706111302379049</v>
      </c>
      <c r="M324" s="183">
        <f>'Cuadro Gral'!BH324</f>
        <v>0.21008369280086175</v>
      </c>
      <c r="N324" s="183">
        <f>'Cuadro Gral'!BI324</f>
        <v>0.15363237240726654</v>
      </c>
      <c r="O324" s="183">
        <f>'Cuadro Gral'!BJ324</f>
        <v>0.23986756754465979</v>
      </c>
      <c r="P324" s="183">
        <f>'Cuadro Gral'!BK324</f>
        <v>0.35975260860487257</v>
      </c>
      <c r="Q324" s="183">
        <f>'Cuadro Gral'!BL324</f>
        <v>0.4438962442883192</v>
      </c>
      <c r="R324" s="183">
        <f>'Cuadro Gral'!BM324</f>
        <v>0.24723441410503388</v>
      </c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1:35" ht="15.75" customHeight="1" x14ac:dyDescent="0.25">
      <c r="A325" s="288"/>
      <c r="B325" s="164" t="s">
        <v>240</v>
      </c>
      <c r="C325" s="240" t="str">
        <f>'Cuadro Gral'!BA325</f>
        <v>-</v>
      </c>
      <c r="D325" s="183">
        <f>'Cuadro Gral'!BB325</f>
        <v>1.1428314874564039E-2</v>
      </c>
      <c r="E325" s="183">
        <f>'Cuadro Gral'!BC325</f>
        <v>2.4790783495004656E-2</v>
      </c>
      <c r="F325" s="183">
        <f>'Cuadro Gral'!BD325</f>
        <v>3.1987679677402084E-2</v>
      </c>
      <c r="G325" s="183">
        <f>'Cuadro Gral'!BE325</f>
        <v>4.3792034517904158E-2</v>
      </c>
      <c r="H325" s="183">
        <f>'Cuadro Gral'!BF325</f>
        <v>9.3632107631471298E-2</v>
      </c>
      <c r="I325" s="183">
        <f>'Cuadro Gral'!BG325</f>
        <v>0.17170349709110644</v>
      </c>
      <c r="J325" s="313"/>
      <c r="K325" s="164" t="s">
        <v>240</v>
      </c>
      <c r="L325" s="183">
        <f>'Cuadro Gral'!BG325</f>
        <v>0.17170349709110644</v>
      </c>
      <c r="M325" s="183">
        <f>'Cuadro Gral'!BH325</f>
        <v>6.5161093906058787E-2</v>
      </c>
      <c r="N325" s="183">
        <f>'Cuadro Gral'!BI325</f>
        <v>8.2698795840502992E-2</v>
      </c>
      <c r="O325" s="183">
        <f>'Cuadro Gral'!BJ325</f>
        <v>0.10741555246801494</v>
      </c>
      <c r="P325" s="183">
        <f>'Cuadro Gral'!BK325</f>
        <v>0.15023086782119929</v>
      </c>
      <c r="Q325" s="183">
        <f>'Cuadro Gral'!BL325</f>
        <v>0.15105435926187266</v>
      </c>
      <c r="R325" s="183">
        <f>'Cuadro Gral'!BM325</f>
        <v>0.16092538453085201</v>
      </c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1:35" ht="15.75" customHeight="1" x14ac:dyDescent="0.25">
      <c r="A326" s="288"/>
      <c r="B326" s="164" t="s">
        <v>241</v>
      </c>
      <c r="C326" s="240" t="str">
        <f>'Cuadro Gral'!BA326</f>
        <v>-</v>
      </c>
      <c r="D326" s="240" t="str">
        <f>'Cuadro Gral'!BB326</f>
        <v>-</v>
      </c>
      <c r="E326" s="240" t="str">
        <f>'Cuadro Gral'!BC326</f>
        <v>-</v>
      </c>
      <c r="F326" s="240" t="str">
        <f>'Cuadro Gral'!BD326</f>
        <v>-</v>
      </c>
      <c r="G326" s="240" t="str">
        <f>'Cuadro Gral'!BE326</f>
        <v>-</v>
      </c>
      <c r="H326" s="240" t="str">
        <f>'Cuadro Gral'!BF326</f>
        <v>-</v>
      </c>
      <c r="I326" s="240" t="str">
        <f>'Cuadro Gral'!BG326</f>
        <v>-</v>
      </c>
      <c r="J326" s="312"/>
      <c r="K326" s="164" t="s">
        <v>241</v>
      </c>
      <c r="L326" s="240" t="str">
        <f>'Cuadro Gral'!BG326</f>
        <v>-</v>
      </c>
      <c r="M326" s="240" t="str">
        <f>'Cuadro Gral'!BH326</f>
        <v>-</v>
      </c>
      <c r="N326" s="240" t="str">
        <f>'Cuadro Gral'!BI326</f>
        <v>-</v>
      </c>
      <c r="O326" s="183">
        <f>'Cuadro Gral'!BJ326</f>
        <v>0.40609272749440428</v>
      </c>
      <c r="P326" s="183">
        <f>'Cuadro Gral'!BK326</f>
        <v>0.3503034103408838</v>
      </c>
      <c r="Q326" s="183">
        <f>'Cuadro Gral'!BL326</f>
        <v>0.34923860695455133</v>
      </c>
      <c r="R326" s="183">
        <f>'Cuadro Gral'!BM326</f>
        <v>0.60859225043499721</v>
      </c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1:35" ht="15.75" customHeight="1" x14ac:dyDescent="0.25">
      <c r="A327" s="288"/>
      <c r="B327" s="7" t="s">
        <v>242</v>
      </c>
      <c r="C327" s="183">
        <f>'Cuadro Gral'!BA327</f>
        <v>100</v>
      </c>
      <c r="D327" s="183">
        <f>'Cuadro Gral'!BB327</f>
        <v>100</v>
      </c>
      <c r="E327" s="183">
        <f>'Cuadro Gral'!BC327</f>
        <v>100</v>
      </c>
      <c r="F327" s="183">
        <f>'Cuadro Gral'!BD327</f>
        <v>100</v>
      </c>
      <c r="G327" s="183">
        <f>'Cuadro Gral'!BE327</f>
        <v>100</v>
      </c>
      <c r="H327" s="183">
        <f>'Cuadro Gral'!BF327</f>
        <v>100</v>
      </c>
      <c r="I327" s="183">
        <f>'Cuadro Gral'!BG327</f>
        <v>100</v>
      </c>
      <c r="J327" s="313"/>
      <c r="K327" s="7" t="s">
        <v>242</v>
      </c>
      <c r="L327" s="183">
        <f>'Cuadro Gral'!BG327</f>
        <v>100</v>
      </c>
      <c r="M327" s="183">
        <f>'Cuadro Gral'!BH327</f>
        <v>100</v>
      </c>
      <c r="N327" s="183">
        <f>'Cuadro Gral'!BI327</f>
        <v>100</v>
      </c>
      <c r="O327" s="183">
        <f>'Cuadro Gral'!BJ327</f>
        <v>100</v>
      </c>
      <c r="P327" s="183">
        <f>'Cuadro Gral'!BK327</f>
        <v>100</v>
      </c>
      <c r="Q327" s="183">
        <f>'Cuadro Gral'!BL327</f>
        <v>100</v>
      </c>
      <c r="R327" s="183">
        <f>'Cuadro Gral'!BM327</f>
        <v>100</v>
      </c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1:35" ht="15.75" customHeight="1" x14ac:dyDescent="0.25">
      <c r="A328" s="288"/>
      <c r="B328" s="164" t="s">
        <v>235</v>
      </c>
      <c r="C328" s="183">
        <f>'Cuadro Gral'!BA328</f>
        <v>13.425783256291732</v>
      </c>
      <c r="D328" s="183">
        <f>'Cuadro Gral'!BB328</f>
        <v>14.572729708009643</v>
      </c>
      <c r="E328" s="183">
        <f>'Cuadro Gral'!BC328</f>
        <v>14.859751336416602</v>
      </c>
      <c r="F328" s="183">
        <f>'Cuadro Gral'!BD328</f>
        <v>14.133793490910552</v>
      </c>
      <c r="G328" s="183">
        <f>'Cuadro Gral'!BE328</f>
        <v>16.922768366811688</v>
      </c>
      <c r="H328" s="183">
        <f>'Cuadro Gral'!BF328</f>
        <v>18.08765023442313</v>
      </c>
      <c r="I328" s="183">
        <f>'Cuadro Gral'!BG328</f>
        <v>13.898223936801982</v>
      </c>
      <c r="J328" s="313"/>
      <c r="K328" s="164" t="s">
        <v>235</v>
      </c>
      <c r="L328" s="183">
        <f>'Cuadro Gral'!BG328</f>
        <v>13.898223936801982</v>
      </c>
      <c r="M328" s="183">
        <f>'Cuadro Gral'!BH328</f>
        <v>18.396596765213914</v>
      </c>
      <c r="N328" s="183">
        <f>'Cuadro Gral'!BI328</f>
        <v>18.861727281927667</v>
      </c>
      <c r="O328" s="183">
        <f>'Cuadro Gral'!BJ328</f>
        <v>14.989593658665628</v>
      </c>
      <c r="P328" s="183">
        <f>'Cuadro Gral'!BK328</f>
        <v>15.809641736154248</v>
      </c>
      <c r="Q328" s="183">
        <f>'Cuadro Gral'!BL328</f>
        <v>13.836742496654558</v>
      </c>
      <c r="R328" s="183">
        <f>'Cuadro Gral'!BM328</f>
        <v>15.251534877495221</v>
      </c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1:35" ht="15.75" customHeight="1" x14ac:dyDescent="0.25">
      <c r="A329" s="288"/>
      <c r="B329" s="164" t="s">
        <v>236</v>
      </c>
      <c r="C329" s="183">
        <f>'Cuadro Gral'!BA329</f>
        <v>37.996918335901384</v>
      </c>
      <c r="D329" s="183">
        <f>'Cuadro Gral'!BB329</f>
        <v>41.646575587105993</v>
      </c>
      <c r="E329" s="183">
        <f>'Cuadro Gral'!BC329</f>
        <v>34.479548321220491</v>
      </c>
      <c r="F329" s="183">
        <f>'Cuadro Gral'!BD329</f>
        <v>32.549460251213937</v>
      </c>
      <c r="G329" s="183">
        <f>'Cuadro Gral'!BE329</f>
        <v>36.017772840877534</v>
      </c>
      <c r="H329" s="183">
        <f>'Cuadro Gral'!BF329</f>
        <v>41.511167730011387</v>
      </c>
      <c r="I329" s="183">
        <f>'Cuadro Gral'!BG329</f>
        <v>45.994420454650083</v>
      </c>
      <c r="J329" s="313"/>
      <c r="K329" s="164" t="s">
        <v>236</v>
      </c>
      <c r="L329" s="183">
        <f>'Cuadro Gral'!BG329</f>
        <v>45.994420454650083</v>
      </c>
      <c r="M329" s="183">
        <f>'Cuadro Gral'!BH329</f>
        <v>45.176371500763729</v>
      </c>
      <c r="N329" s="183">
        <f>'Cuadro Gral'!BI329</f>
        <v>48.050896578373553</v>
      </c>
      <c r="O329" s="183">
        <f>'Cuadro Gral'!BJ329</f>
        <v>46.377222702079038</v>
      </c>
      <c r="P329" s="183">
        <f>'Cuadro Gral'!BK329</f>
        <v>45.609632685970979</v>
      </c>
      <c r="Q329" s="183">
        <f>'Cuadro Gral'!BL329</f>
        <v>49.47916597999987</v>
      </c>
      <c r="R329" s="183">
        <f>'Cuadro Gral'!BM329</f>
        <v>51.632806517840798</v>
      </c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1:35" ht="15.75" customHeight="1" x14ac:dyDescent="0.25">
      <c r="A330" s="288"/>
      <c r="B330" s="233" t="s">
        <v>237</v>
      </c>
      <c r="C330" s="183">
        <f>'Cuadro Gral'!BA330</f>
        <v>18.917993494264682</v>
      </c>
      <c r="D330" s="183">
        <f>'Cuadro Gral'!BB330</f>
        <v>20.488436467541746</v>
      </c>
      <c r="E330" s="183">
        <f>'Cuadro Gral'!BC330</f>
        <v>23.656075439966365</v>
      </c>
      <c r="F330" s="183">
        <f>'Cuadro Gral'!BD330</f>
        <v>25.384244953649826</v>
      </c>
      <c r="G330" s="183">
        <f>'Cuadro Gral'!BE330</f>
        <v>23.976364590083001</v>
      </c>
      <c r="H330" s="183">
        <f>'Cuadro Gral'!BF330</f>
        <v>20.703373813526579</v>
      </c>
      <c r="I330" s="183">
        <f>'Cuadro Gral'!BG330</f>
        <v>19.174853375809082</v>
      </c>
      <c r="J330" s="313"/>
      <c r="K330" s="233" t="s">
        <v>237</v>
      </c>
      <c r="L330" s="183">
        <f>'Cuadro Gral'!BG330</f>
        <v>19.174853375809082</v>
      </c>
      <c r="M330" s="183">
        <f>'Cuadro Gral'!BH330</f>
        <v>18.964754250474655</v>
      </c>
      <c r="N330" s="183">
        <f>'Cuadro Gral'!BI330</f>
        <v>14.516381301119688</v>
      </c>
      <c r="O330" s="183">
        <f>'Cuadro Gral'!BJ330</f>
        <v>14.109277739353818</v>
      </c>
      <c r="P330" s="183">
        <f>'Cuadro Gral'!BK330</f>
        <v>12.050319018960135</v>
      </c>
      <c r="Q330" s="183">
        <f>'Cuadro Gral'!BL330</f>
        <v>13.694750789392153</v>
      </c>
      <c r="R330" s="183">
        <f>'Cuadro Gral'!BM330</f>
        <v>14.628135451093558</v>
      </c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1:35" ht="15.75" customHeight="1" x14ac:dyDescent="0.25">
      <c r="A331" s="288"/>
      <c r="B331" s="164" t="s">
        <v>238</v>
      </c>
      <c r="C331" s="183">
        <f>'Cuadro Gral'!BA331</f>
        <v>28.063687724704671</v>
      </c>
      <c r="D331" s="183">
        <f>'Cuadro Gral'!BB331</f>
        <v>21.671577819448164</v>
      </c>
      <c r="E331" s="183">
        <f>'Cuadro Gral'!BC331</f>
        <v>23.070454681962882</v>
      </c>
      <c r="F331" s="183">
        <f>'Cuadro Gral'!BD331</f>
        <v>25.753441149323809</v>
      </c>
      <c r="G331" s="183">
        <f>'Cuadro Gral'!BE331</f>
        <v>20.75195161837761</v>
      </c>
      <c r="H331" s="183">
        <f>'Cuadro Gral'!BF331</f>
        <v>16.473315442689028</v>
      </c>
      <c r="I331" s="183">
        <f>'Cuadro Gral'!BG331</f>
        <v>14.510500778005911</v>
      </c>
      <c r="J331" s="313"/>
      <c r="K331" s="164" t="s">
        <v>238</v>
      </c>
      <c r="L331" s="183">
        <f>'Cuadro Gral'!BG331</f>
        <v>14.510500778005911</v>
      </c>
      <c r="M331" s="183">
        <f>'Cuadro Gral'!BH331</f>
        <v>13.829210146892979</v>
      </c>
      <c r="N331" s="183">
        <f>'Cuadro Gral'!BI331</f>
        <v>16.029846077412113</v>
      </c>
      <c r="O331" s="183">
        <f>'Cuadro Gral'!BJ331</f>
        <v>17.158192324486617</v>
      </c>
      <c r="P331" s="183">
        <f>'Cuadro Gral'!BK331</f>
        <v>16.785210355055145</v>
      </c>
      <c r="Q331" s="183">
        <f>'Cuadro Gral'!BL331</f>
        <v>15.480260252209968</v>
      </c>
      <c r="R331" s="183">
        <f>'Cuadro Gral'!BM331</f>
        <v>8.8850657748400153</v>
      </c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1:35" ht="15.75" customHeight="1" x14ac:dyDescent="0.25">
      <c r="A332" s="288"/>
      <c r="B332" s="164" t="s">
        <v>239</v>
      </c>
      <c r="C332" s="183">
        <f>'Cuadro Gral'!BA332</f>
        <v>1.5956171888375277</v>
      </c>
      <c r="D332" s="183">
        <f>'Cuadro Gral'!BB332</f>
        <v>1.3706580944727207</v>
      </c>
      <c r="E332" s="183">
        <f>'Cuadro Gral'!BC332</f>
        <v>3.5137245480209023</v>
      </c>
      <c r="F332" s="183">
        <f>'Cuadro Gral'!BD332</f>
        <v>1.7356234198804124</v>
      </c>
      <c r="G332" s="183">
        <f>'Cuadro Gral'!BE332</f>
        <v>1.7232867413372828</v>
      </c>
      <c r="H332" s="183">
        <f>'Cuadro Gral'!BF332</f>
        <v>2.1489657188801985</v>
      </c>
      <c r="I332" s="183">
        <f>'Cuadro Gral'!BG332</f>
        <v>4.2546335085764797</v>
      </c>
      <c r="J332" s="313"/>
      <c r="K332" s="164" t="s">
        <v>239</v>
      </c>
      <c r="L332" s="183">
        <f>'Cuadro Gral'!BG332</f>
        <v>4.2546335085764797</v>
      </c>
      <c r="M332" s="183">
        <f>'Cuadro Gral'!BH332</f>
        <v>2.7729796862286049</v>
      </c>
      <c r="N332" s="183">
        <f>'Cuadro Gral'!BI332</f>
        <v>1.6519307026340728</v>
      </c>
      <c r="O332" s="183">
        <f>'Cuadro Gral'!BJ332</f>
        <v>2.3451718082173443</v>
      </c>
      <c r="P332" s="183">
        <f>'Cuadro Gral'!BK332</f>
        <v>3.2498385365030913</v>
      </c>
      <c r="Q332" s="183">
        <f>'Cuadro Gral'!BL332</f>
        <v>3.5302803578138287</v>
      </c>
      <c r="R332" s="183">
        <f>'Cuadro Gral'!BM332</f>
        <v>2.3349428468508191</v>
      </c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1:35" ht="15.75" customHeight="1" x14ac:dyDescent="0.25">
      <c r="A333" s="288"/>
      <c r="B333" s="164" t="s">
        <v>240</v>
      </c>
      <c r="C333" s="242" t="str">
        <f>'Cuadro Gral'!BA333</f>
        <v>-</v>
      </c>
      <c r="D333" s="183">
        <f>'Cuadro Gral'!BB333</f>
        <v>0.25002232342173408</v>
      </c>
      <c r="E333" s="183">
        <f>'Cuadro Gral'!BC333</f>
        <v>0.42044567241275754</v>
      </c>
      <c r="F333" s="183">
        <f>'Cuadro Gral'!BD333</f>
        <v>0.44343673502146957</v>
      </c>
      <c r="G333" s="183">
        <f>'Cuadro Gral'!BE333</f>
        <v>0.60785584251288227</v>
      </c>
      <c r="H333" s="183">
        <f>'Cuadro Gral'!BF333</f>
        <v>1.0755270604696816</v>
      </c>
      <c r="I333" s="183">
        <f>'Cuadro Gral'!BG333</f>
        <v>2.1673679461564666</v>
      </c>
      <c r="J333" s="313"/>
      <c r="K333" s="164" t="s">
        <v>240</v>
      </c>
      <c r="L333" s="183">
        <f>'Cuadro Gral'!BG333</f>
        <v>2.1673679461564666</v>
      </c>
      <c r="M333" s="183">
        <f>'Cuadro Gral'!BH333</f>
        <v>0.86008765042611812</v>
      </c>
      <c r="N333" s="183">
        <f>'Cuadro Gral'!BI333</f>
        <v>0.88921805853290525</v>
      </c>
      <c r="O333" s="183">
        <f>'Cuadro Gral'!BJ333</f>
        <v>1.0501958559494631</v>
      </c>
      <c r="P333" s="183">
        <f>'Cuadro Gral'!BK333</f>
        <v>1.3571161179650251</v>
      </c>
      <c r="Q333" s="183">
        <f>'Cuadro Gral'!BL333</f>
        <v>1.2013263106546517</v>
      </c>
      <c r="R333" s="183">
        <f>'Cuadro Gral'!BM333</f>
        <v>1.5198190625978059</v>
      </c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1:35" ht="15.75" customHeight="1" x14ac:dyDescent="0.25">
      <c r="A334" s="288"/>
      <c r="B334" s="234" t="s">
        <v>241</v>
      </c>
      <c r="C334" s="243" t="str">
        <f>'Cuadro Gral'!BA334</f>
        <v>-</v>
      </c>
      <c r="D334" s="243" t="str">
        <f>'Cuadro Gral'!BB334</f>
        <v>-</v>
      </c>
      <c r="E334" s="243" t="str">
        <f>'Cuadro Gral'!BC334</f>
        <v>-</v>
      </c>
      <c r="F334" s="243" t="str">
        <f>'Cuadro Gral'!BD334</f>
        <v>-</v>
      </c>
      <c r="G334" s="243" t="str">
        <f>'Cuadro Gral'!BE334</f>
        <v>-</v>
      </c>
      <c r="H334" s="243" t="str">
        <f>'Cuadro Gral'!BF334</f>
        <v>-</v>
      </c>
      <c r="I334" s="243" t="str">
        <f>'Cuadro Gral'!BG334</f>
        <v>-</v>
      </c>
      <c r="J334" s="314"/>
      <c r="K334" s="234" t="s">
        <v>241</v>
      </c>
      <c r="L334" s="243" t="str">
        <f>'Cuadro Gral'!BG334</f>
        <v>-</v>
      </c>
      <c r="M334" s="243" t="str">
        <f>'Cuadro Gral'!BH334</f>
        <v>-</v>
      </c>
      <c r="N334" s="243" t="str">
        <f>'Cuadro Gral'!BI334</f>
        <v>-</v>
      </c>
      <c r="O334" s="239">
        <f>'Cuadro Gral'!BJ334</f>
        <v>3.9703459112480917</v>
      </c>
      <c r="P334" s="239">
        <f>'Cuadro Gral'!BK334</f>
        <v>3.1644788534240549</v>
      </c>
      <c r="Q334" s="239">
        <f>'Cuadro Gral'!BL334</f>
        <v>2.7774738132749723</v>
      </c>
      <c r="R334" s="239">
        <f>'Cuadro Gral'!BM334</f>
        <v>5.7476954692817817</v>
      </c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</row>
    <row r="335" spans="1:35" x14ac:dyDescent="0.25">
      <c r="A335" s="288"/>
      <c r="B335" s="269"/>
      <c r="C335" s="269"/>
      <c r="D335" s="269"/>
      <c r="E335" s="269"/>
      <c r="F335" s="269"/>
      <c r="G335" s="269"/>
      <c r="H335" s="269"/>
      <c r="I335" s="269"/>
      <c r="J335" s="287"/>
      <c r="K335" s="284"/>
      <c r="L335" s="284"/>
      <c r="M335" s="269"/>
      <c r="N335" s="269"/>
      <c r="O335" s="269"/>
      <c r="P335" s="269"/>
      <c r="Q335" s="269"/>
      <c r="R335" s="269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</row>
    <row r="336" spans="1:35" x14ac:dyDescent="0.25">
      <c r="A336" s="288"/>
      <c r="B336" s="43" t="s">
        <v>284</v>
      </c>
      <c r="C336" s="43"/>
      <c r="D336" s="43"/>
      <c r="E336" s="43"/>
      <c r="F336" s="43"/>
      <c r="G336" s="43"/>
      <c r="H336" s="43"/>
      <c r="I336" s="43"/>
      <c r="J336" s="121"/>
      <c r="K336" s="43" t="s">
        <v>284</v>
      </c>
      <c r="L336" s="43"/>
      <c r="M336" s="43"/>
      <c r="N336" s="43"/>
      <c r="O336" s="8"/>
      <c r="P336" s="8"/>
      <c r="Q336" s="8"/>
      <c r="R336" s="8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</row>
    <row r="337" spans="1:35" x14ac:dyDescent="0.25">
      <c r="A337" s="288"/>
      <c r="B337" s="9"/>
      <c r="C337" s="10">
        <v>1970</v>
      </c>
      <c r="D337" s="10">
        <v>1971</v>
      </c>
      <c r="E337" s="10">
        <v>1972</v>
      </c>
      <c r="F337" s="10">
        <v>1973</v>
      </c>
      <c r="G337" s="10">
        <v>1974</v>
      </c>
      <c r="H337" s="10">
        <v>1975</v>
      </c>
      <c r="I337" s="10">
        <v>1976</v>
      </c>
      <c r="J337" s="156"/>
      <c r="K337" s="9"/>
      <c r="L337" s="10">
        <v>1976</v>
      </c>
      <c r="M337" s="10">
        <v>1977</v>
      </c>
      <c r="N337" s="10">
        <v>1978</v>
      </c>
      <c r="O337" s="10">
        <v>1979</v>
      </c>
      <c r="P337" s="10">
        <v>1980</v>
      </c>
      <c r="Q337" s="10">
        <v>1981</v>
      </c>
      <c r="R337" s="10">
        <v>1982</v>
      </c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</row>
    <row r="338" spans="1:35" x14ac:dyDescent="0.25">
      <c r="A338" s="288"/>
      <c r="B338" s="36" t="s">
        <v>225</v>
      </c>
      <c r="C338" s="137">
        <f>'Cuadro Gral'!BA338</f>
        <v>30659</v>
      </c>
      <c r="D338" s="137">
        <f>'Cuadro Gral'!BB338</f>
        <v>31916</v>
      </c>
      <c r="E338" s="137">
        <f>'Cuadro Gral'!BC338</f>
        <v>57193</v>
      </c>
      <c r="F338" s="137">
        <f>'Cuadro Gral'!BD338</f>
        <v>81018</v>
      </c>
      <c r="G338" s="137">
        <f>'Cuadro Gral'!BE338</f>
        <v>114638</v>
      </c>
      <c r="H338" s="137">
        <f>'Cuadro Gral'!BF338</f>
        <v>149434</v>
      </c>
      <c r="I338" s="137">
        <f>'Cuadro Gral'!BG338</f>
        <v>182779</v>
      </c>
      <c r="J338" s="116"/>
      <c r="K338" s="36" t="s">
        <v>225</v>
      </c>
      <c r="L338" s="137">
        <f>'Cuadro Gral'!BG338</f>
        <v>182779</v>
      </c>
      <c r="M338" s="137">
        <f>'Cuadro Gral'!BH338</f>
        <v>262528</v>
      </c>
      <c r="N338" s="137">
        <f>'Cuadro Gral'!BI338</f>
        <v>339440</v>
      </c>
      <c r="O338" s="137">
        <f>'Cuadro Gral'!BJ338</f>
        <v>552197.28</v>
      </c>
      <c r="P338" s="137">
        <f>'Cuadro Gral'!BK338</f>
        <v>751369.6</v>
      </c>
      <c r="Q338" s="137">
        <f>'Cuadro Gral'!BL338</f>
        <v>1082112.6000000001</v>
      </c>
      <c r="R338" s="137">
        <f>'Cuadro Gral'!BM338</f>
        <v>2592800.15</v>
      </c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</row>
    <row r="339" spans="1:35" x14ac:dyDescent="0.25">
      <c r="A339" s="288"/>
      <c r="B339" s="14" t="s">
        <v>16</v>
      </c>
      <c r="C339" s="137">
        <f>'Cuadro Gral'!BA339</f>
        <v>10327</v>
      </c>
      <c r="D339" s="137">
        <f>'Cuadro Gral'!BB339</f>
        <v>12859</v>
      </c>
      <c r="E339" s="137">
        <f>'Cuadro Gral'!BC339</f>
        <v>16801</v>
      </c>
      <c r="F339" s="137">
        <f>'Cuadro Gral'!BD339</f>
        <v>17976</v>
      </c>
      <c r="G339" s="137">
        <f>'Cuadro Gral'!BE339</f>
        <v>18176</v>
      </c>
      <c r="H339" s="137">
        <f>'Cuadro Gral'!BF339</f>
        <v>20153</v>
      </c>
      <c r="I339" s="137">
        <f>'Cuadro Gral'!BG339</f>
        <v>28156</v>
      </c>
      <c r="J339" s="116"/>
      <c r="K339" s="14" t="s">
        <v>16</v>
      </c>
      <c r="L339" s="137">
        <f>'Cuadro Gral'!BG339</f>
        <v>28156</v>
      </c>
      <c r="M339" s="137">
        <f>'Cuadro Gral'!BH339</f>
        <v>44159</v>
      </c>
      <c r="N339" s="137">
        <f>'Cuadro Gral'!BI339</f>
        <v>51606</v>
      </c>
      <c r="O339" s="137">
        <f>'Cuadro Gral'!BJ339</f>
        <v>70397.279999999999</v>
      </c>
      <c r="P339" s="137">
        <f>'Cuadro Gral'!BK339</f>
        <v>92869.599999999991</v>
      </c>
      <c r="Q339" s="137">
        <f>'Cuadro Gral'!BL339</f>
        <v>130912.6</v>
      </c>
      <c r="R339" s="137">
        <f>'Cuadro Gral'!BM339</f>
        <v>147500.15</v>
      </c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</row>
    <row r="340" spans="1:35" x14ac:dyDescent="0.25">
      <c r="A340" s="288"/>
      <c r="B340" s="14" t="s">
        <v>17</v>
      </c>
      <c r="C340" s="137">
        <f>'Cuadro Gral'!BA340</f>
        <v>20332</v>
      </c>
      <c r="D340" s="137">
        <f>'Cuadro Gral'!BB340</f>
        <v>19057</v>
      </c>
      <c r="E340" s="137">
        <f>'Cuadro Gral'!BC340</f>
        <v>40392</v>
      </c>
      <c r="F340" s="137">
        <f>'Cuadro Gral'!BD340</f>
        <v>63042</v>
      </c>
      <c r="G340" s="137">
        <f>'Cuadro Gral'!BE340</f>
        <v>96462</v>
      </c>
      <c r="H340" s="137">
        <f>'Cuadro Gral'!BF340</f>
        <v>129281</v>
      </c>
      <c r="I340" s="137">
        <f>'Cuadro Gral'!BG340</f>
        <v>154623</v>
      </c>
      <c r="J340" s="116"/>
      <c r="K340" s="14" t="s">
        <v>17</v>
      </c>
      <c r="L340" s="137">
        <f>'Cuadro Gral'!BG340</f>
        <v>154623</v>
      </c>
      <c r="M340" s="137">
        <f>'Cuadro Gral'!BH340</f>
        <v>218369</v>
      </c>
      <c r="N340" s="137">
        <f>'Cuadro Gral'!BI340</f>
        <v>287834</v>
      </c>
      <c r="O340" s="137">
        <f>'Cuadro Gral'!BJ340</f>
        <v>481800</v>
      </c>
      <c r="P340" s="137">
        <f>'Cuadro Gral'!BK340</f>
        <v>658500</v>
      </c>
      <c r="Q340" s="137">
        <f>'Cuadro Gral'!BL340</f>
        <v>951200</v>
      </c>
      <c r="R340" s="137">
        <f>'Cuadro Gral'!BM340</f>
        <v>2445300</v>
      </c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</row>
    <row r="341" spans="1:35" x14ac:dyDescent="0.25">
      <c r="A341" s="288"/>
      <c r="B341" s="15" t="s">
        <v>18</v>
      </c>
      <c r="C341" s="137">
        <f>'Cuadro Gral'!BA341</f>
        <v>17143</v>
      </c>
      <c r="D341" s="137">
        <f>'Cuadro Gral'!BB341</f>
        <v>14576</v>
      </c>
      <c r="E341" s="137">
        <f>'Cuadro Gral'!BC341</f>
        <v>37577</v>
      </c>
      <c r="F341" s="137">
        <f>'Cuadro Gral'!BD341</f>
        <v>59215</v>
      </c>
      <c r="G341" s="137">
        <f>'Cuadro Gral'!BE341</f>
        <v>90928</v>
      </c>
      <c r="H341" s="137">
        <f>'Cuadro Gral'!BF341</f>
        <v>123409</v>
      </c>
      <c r="I341" s="137">
        <f>'Cuadro Gral'!BG341</f>
        <v>122564</v>
      </c>
      <c r="J341" s="116"/>
      <c r="K341" s="15" t="s">
        <v>18</v>
      </c>
      <c r="L341" s="137">
        <f>'Cuadro Gral'!BG341</f>
        <v>122564</v>
      </c>
      <c r="M341" s="137">
        <f>'Cuadro Gral'!BH341</f>
        <v>189976</v>
      </c>
      <c r="N341" s="137">
        <f>'Cuadro Gral'!BI341</f>
        <v>258564</v>
      </c>
      <c r="O341" s="137">
        <f>'Cuadro Gral'!BJ341</f>
        <v>459500</v>
      </c>
      <c r="P341" s="137">
        <f>'Cuadro Gral'!BK341</f>
        <v>611400</v>
      </c>
      <c r="Q341" s="137">
        <f>'Cuadro Gral'!BL341</f>
        <v>900000</v>
      </c>
      <c r="R341" s="137">
        <f>'Cuadro Gral'!BM341</f>
        <v>2137400</v>
      </c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</row>
    <row r="342" spans="1:35" x14ac:dyDescent="0.25">
      <c r="A342" s="288"/>
      <c r="B342" s="15" t="s">
        <v>94</v>
      </c>
      <c r="C342" s="137">
        <f>'Cuadro Gral'!BA342</f>
        <v>943</v>
      </c>
      <c r="D342" s="137">
        <f>'Cuadro Gral'!BB342</f>
        <v>443</v>
      </c>
      <c r="E342" s="137">
        <f>'Cuadro Gral'!BC342</f>
        <v>468</v>
      </c>
      <c r="F342" s="137">
        <f>'Cuadro Gral'!BD342</f>
        <v>670</v>
      </c>
      <c r="G342" s="137">
        <f>'Cuadro Gral'!BE342</f>
        <v>477</v>
      </c>
      <c r="H342" s="137">
        <f>'Cuadro Gral'!BF342</f>
        <v>816</v>
      </c>
      <c r="I342" s="137">
        <f>'Cuadro Gral'!BG342</f>
        <v>1128</v>
      </c>
      <c r="J342" s="116"/>
      <c r="K342" s="15" t="s">
        <v>94</v>
      </c>
      <c r="L342" s="137">
        <f>'Cuadro Gral'!BG342</f>
        <v>1128</v>
      </c>
      <c r="M342" s="137">
        <f>'Cuadro Gral'!BH342</f>
        <v>604</v>
      </c>
      <c r="N342" s="137">
        <f>'Cuadro Gral'!BI342</f>
        <v>5901</v>
      </c>
      <c r="O342" s="137">
        <f>'Cuadro Gral'!BJ342</f>
        <v>11700</v>
      </c>
      <c r="P342" s="137">
        <f>'Cuadro Gral'!BK342</f>
        <v>28800</v>
      </c>
      <c r="Q342" s="137">
        <f>'Cuadro Gral'!BL342</f>
        <v>35400</v>
      </c>
      <c r="R342" s="137">
        <f>'Cuadro Gral'!BM342</f>
        <v>72200</v>
      </c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</row>
    <row r="343" spans="1:35" x14ac:dyDescent="0.25">
      <c r="A343" s="288"/>
      <c r="B343" s="15" t="s">
        <v>95</v>
      </c>
      <c r="C343" s="23">
        <f>'Cuadro Gral'!BA343</f>
        <v>45</v>
      </c>
      <c r="D343" s="23">
        <f>'Cuadro Gral'!BB343</f>
        <v>868</v>
      </c>
      <c r="E343" s="23">
        <f>'Cuadro Gral'!BC343</f>
        <v>21</v>
      </c>
      <c r="F343" s="23">
        <f>'Cuadro Gral'!BD343</f>
        <v>0</v>
      </c>
      <c r="G343" s="23">
        <f>'Cuadro Gral'!BE343</f>
        <v>2</v>
      </c>
      <c r="H343" s="23">
        <f>'Cuadro Gral'!BF343</f>
        <v>0</v>
      </c>
      <c r="I343" s="23">
        <f>'Cuadro Gral'!BG343</f>
        <v>19332</v>
      </c>
      <c r="J343" s="79"/>
      <c r="K343" s="15" t="s">
        <v>95</v>
      </c>
      <c r="L343" s="23">
        <f>'Cuadro Gral'!BG343</f>
        <v>19332</v>
      </c>
      <c r="M343" s="23">
        <f>'Cuadro Gral'!BH343</f>
        <v>8700</v>
      </c>
      <c r="N343" s="23">
        <f>'Cuadro Gral'!BI343</f>
        <v>2149</v>
      </c>
      <c r="O343" s="23">
        <f>'Cuadro Gral'!BJ343</f>
        <v>7700</v>
      </c>
      <c r="P343" s="23">
        <f>'Cuadro Gral'!BK343</f>
        <v>14800</v>
      </c>
      <c r="Q343" s="23">
        <f>'Cuadro Gral'!BL343</f>
        <v>11100</v>
      </c>
      <c r="R343" s="23">
        <f>'Cuadro Gral'!BM343</f>
        <v>233700</v>
      </c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</row>
    <row r="344" spans="1:35" x14ac:dyDescent="0.25">
      <c r="A344" s="288"/>
      <c r="B344" s="15" t="s">
        <v>19</v>
      </c>
      <c r="C344" s="137">
        <f>'Cuadro Gral'!BA344</f>
        <v>2201</v>
      </c>
      <c r="D344" s="137">
        <f>'Cuadro Gral'!BB344</f>
        <v>3170</v>
      </c>
      <c r="E344" s="137">
        <f>'Cuadro Gral'!BC344</f>
        <v>2326</v>
      </c>
      <c r="F344" s="137">
        <f>'Cuadro Gral'!BD344</f>
        <v>3157</v>
      </c>
      <c r="G344" s="137">
        <f>'Cuadro Gral'!BE344</f>
        <v>5055</v>
      </c>
      <c r="H344" s="137">
        <f>'Cuadro Gral'!BF344</f>
        <v>5056</v>
      </c>
      <c r="I344" s="137">
        <f>'Cuadro Gral'!BG344</f>
        <v>11599</v>
      </c>
      <c r="J344" s="116"/>
      <c r="K344" s="15" t="s">
        <v>19</v>
      </c>
      <c r="L344" s="137">
        <f>'Cuadro Gral'!BG344</f>
        <v>11599</v>
      </c>
      <c r="M344" s="137">
        <f>'Cuadro Gral'!BH344</f>
        <v>19089</v>
      </c>
      <c r="N344" s="137">
        <f>'Cuadro Gral'!BI344</f>
        <v>21220</v>
      </c>
      <c r="O344" s="137">
        <f>'Cuadro Gral'!BJ344</f>
        <v>2900</v>
      </c>
      <c r="P344" s="137">
        <f>'Cuadro Gral'!BK344</f>
        <v>3500</v>
      </c>
      <c r="Q344" s="137">
        <f>'Cuadro Gral'!BL344</f>
        <v>4700</v>
      </c>
      <c r="R344" s="137">
        <f>'Cuadro Gral'!BM344</f>
        <v>2000</v>
      </c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</row>
    <row r="345" spans="1:35" x14ac:dyDescent="0.25">
      <c r="A345" s="288"/>
      <c r="B345" s="27" t="s">
        <v>87</v>
      </c>
      <c r="C345" s="137">
        <f>'Cuadro Gral'!BA345</f>
        <v>49052</v>
      </c>
      <c r="D345" s="137">
        <f>'Cuadro Gral'!BB345</f>
        <v>53123</v>
      </c>
      <c r="E345" s="137">
        <f>'Cuadro Gral'!BC345</f>
        <v>64369</v>
      </c>
      <c r="F345" s="137">
        <f>'Cuadro Gral'!BD345</f>
        <v>79898</v>
      </c>
      <c r="G345" s="137">
        <f>'Cuadro Gral'!BE345</f>
        <v>97485</v>
      </c>
      <c r="H345" s="137">
        <f>'Cuadro Gral'!BF345</f>
        <v>118268</v>
      </c>
      <c r="I345" s="137">
        <f>'Cuadro Gral'!BG345</f>
        <v>154807</v>
      </c>
      <c r="J345" s="116"/>
      <c r="K345" s="27" t="s">
        <v>87</v>
      </c>
      <c r="L345" s="137">
        <f>'Cuadro Gral'!BG345</f>
        <v>154807</v>
      </c>
      <c r="M345" s="137">
        <f>'Cuadro Gral'!BH345</f>
        <v>196008</v>
      </c>
      <c r="N345" s="137">
        <f>'Cuadro Gral'!BI345</f>
        <v>260003</v>
      </c>
      <c r="O345" s="137">
        <f>'Cuadro Gral'!BJ345</f>
        <v>346400</v>
      </c>
      <c r="P345" s="137">
        <f>'Cuadro Gral'!BK345</f>
        <v>462000</v>
      </c>
      <c r="Q345" s="137">
        <f>'Cuadro Gral'!BL345</f>
        <v>612000</v>
      </c>
      <c r="R345" s="137">
        <f>'Cuadro Gral'!BM345</f>
        <v>993000</v>
      </c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1:35" x14ac:dyDescent="0.25">
      <c r="A346" s="288"/>
      <c r="B346" s="27" t="s">
        <v>88</v>
      </c>
      <c r="C346" s="137">
        <f>'Cuadro Gral'!BA346</f>
        <v>42387.3</v>
      </c>
      <c r="D346" s="137">
        <f>'Cuadro Gral'!BB346</f>
        <v>45599.199999999997</v>
      </c>
      <c r="E346" s="137">
        <f>'Cuadro Gral'!BC346</f>
        <v>52633.2</v>
      </c>
      <c r="F346" s="137">
        <f>'Cuadro Gral'!BD346</f>
        <v>65758.7</v>
      </c>
      <c r="G346" s="137">
        <f>'Cuadro Gral'!BE346</f>
        <v>79442.5</v>
      </c>
      <c r="H346" s="137">
        <f>'Cuadro Gral'!BF346</f>
        <v>97150.2</v>
      </c>
      <c r="I346" s="137" t="str">
        <f>'Cuadro Gral'!BG346</f>
        <v>-</v>
      </c>
      <c r="J346" s="116"/>
      <c r="K346" s="27" t="s">
        <v>88</v>
      </c>
      <c r="L346" s="52" t="str">
        <f>'Cuadro Gral'!BG346</f>
        <v>-</v>
      </c>
      <c r="M346" s="52" t="str">
        <f>'Cuadro Gral'!BH346</f>
        <v>-</v>
      </c>
      <c r="N346" s="52" t="str">
        <f>'Cuadro Gral'!BI346</f>
        <v>-</v>
      </c>
      <c r="O346" s="52" t="str">
        <f>'Cuadro Gral'!BJ346</f>
        <v>-</v>
      </c>
      <c r="P346" s="52" t="str">
        <f>'Cuadro Gral'!BK346</f>
        <v>-</v>
      </c>
      <c r="Q346" s="52" t="str">
        <f>'Cuadro Gral'!BL346</f>
        <v>-</v>
      </c>
      <c r="R346" s="52" t="str">
        <f>'Cuadro Gral'!BM346</f>
        <v>-</v>
      </c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</row>
    <row r="347" spans="1:35" x14ac:dyDescent="0.25">
      <c r="A347" s="288"/>
      <c r="B347" s="27" t="s">
        <v>86</v>
      </c>
      <c r="C347" s="137">
        <f>'Cuadro Gral'!BA347</f>
        <v>20551.688505216458</v>
      </c>
      <c r="D347" s="137">
        <f>'Cuadro Gral'!BB347</f>
        <v>21103.207401563846</v>
      </c>
      <c r="E347" s="137">
        <f>'Cuadro Gral'!BC347</f>
        <v>24366.116295028925</v>
      </c>
      <c r="F347" s="137">
        <f>'Cuadro Gral'!BD347</f>
        <v>26984.215793483469</v>
      </c>
      <c r="G347" s="137">
        <f>'Cuadro Gral'!BE347</f>
        <v>26597.884015864947</v>
      </c>
      <c r="H347" s="137">
        <f>'Cuadro Gral'!BF347</f>
        <v>28072.962787871274</v>
      </c>
      <c r="I347" s="137">
        <f>'Cuadro Gral'!BG347</f>
        <v>31725.63577654145</v>
      </c>
      <c r="J347" s="116"/>
      <c r="K347" s="27" t="s">
        <v>86</v>
      </c>
      <c r="L347" s="137">
        <f>'Cuadro Gral'!BG347</f>
        <v>31725.63577654145</v>
      </c>
      <c r="M347" s="137">
        <f>'Cuadro Gral'!BH347</f>
        <v>31123.468514965254</v>
      </c>
      <c r="N347" s="137">
        <f>'Cuadro Gral'!BI347</f>
        <v>35148.966177397946</v>
      </c>
      <c r="O347" s="137">
        <f>'Cuadro Gral'!BJ347</f>
        <v>39621.120440017774</v>
      </c>
      <c r="P347" s="137">
        <f>'Cuadro Gral'!BK347</f>
        <v>41822.494907450382</v>
      </c>
      <c r="Q347" s="137">
        <f>'Cuadro Gral'!BL347</f>
        <v>43304.618383166417</v>
      </c>
      <c r="R347" s="137">
        <f>'Cuadro Gral'!BM347</f>
        <v>44215.18517147925</v>
      </c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</row>
    <row r="348" spans="1:35" x14ac:dyDescent="0.25">
      <c r="A348" s="288"/>
      <c r="B348" s="27" t="s">
        <v>217</v>
      </c>
      <c r="C348" s="190">
        <f>'Cuadro Gral'!BA348</f>
        <v>0.1443317421238775</v>
      </c>
      <c r="D348" s="190">
        <f>'Cuadro Gral'!BB348</f>
        <v>0.14283101433774764</v>
      </c>
      <c r="E348" s="190">
        <f>'Cuadro Gral'!BC348</f>
        <v>0.15237632440924387</v>
      </c>
      <c r="F348" s="190">
        <f>'Cuadro Gral'!BD348</f>
        <v>0.15645017633075442</v>
      </c>
      <c r="G348" s="190">
        <f>'Cuadro Gral'!BE348</f>
        <v>0.14578834550196601</v>
      </c>
      <c r="H348" s="190">
        <f>'Cuadro Gral'!BF348</f>
        <v>0.14551449043094664</v>
      </c>
      <c r="I348" s="190">
        <f>'Cuadro Gral'!BG348</f>
        <v>0.15749082871348652</v>
      </c>
      <c r="J348" s="309"/>
      <c r="K348" s="27" t="s">
        <v>217</v>
      </c>
      <c r="L348" s="190">
        <f>'Cuadro Gral'!BG348</f>
        <v>0.15749082871348652</v>
      </c>
      <c r="M348" s="190">
        <f>'Cuadro Gral'!BH348</f>
        <v>0.149434784692351</v>
      </c>
      <c r="N348" s="190">
        <f>'Cuadro Gral'!BI348</f>
        <v>0.15488927983753722</v>
      </c>
      <c r="O348" s="190">
        <f>'Cuadro Gral'!BJ348</f>
        <v>0.1591608222811367</v>
      </c>
      <c r="P348" s="190">
        <f>'Cuadro Gral'!BK348</f>
        <v>0.15380288969310499</v>
      </c>
      <c r="Q348" s="190">
        <f>'Cuadro Gral'!BL348</f>
        <v>0.14545244038882943</v>
      </c>
      <c r="R348" s="190">
        <f>'Cuadro Gral'!BM348</f>
        <v>0.14852213377493279</v>
      </c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</row>
    <row r="349" spans="1:35" x14ac:dyDescent="0.25">
      <c r="A349" s="288"/>
      <c r="B349" s="27" t="s">
        <v>86</v>
      </c>
      <c r="C349" s="137">
        <f>'Cuadro Gral'!BA349</f>
        <v>150900</v>
      </c>
      <c r="D349" s="137">
        <f>'Cuadro Gral'!BB349</f>
        <v>171900</v>
      </c>
      <c r="E349" s="137">
        <f>'Cuadro Gral'!BC349</f>
        <v>202600</v>
      </c>
      <c r="F349" s="137">
        <f>'Cuadro Gral'!BD349</f>
        <v>231200</v>
      </c>
      <c r="G349" s="137">
        <f>'Cuadro Gral'!BE349</f>
        <v>273000</v>
      </c>
      <c r="H349" s="137">
        <f>'Cuadro Gral'!BF349</f>
        <v>346100</v>
      </c>
      <c r="I349" s="137">
        <f>'Cuadro Gral'!BG349</f>
        <v>395400</v>
      </c>
      <c r="J349" s="116"/>
      <c r="K349" s="27" t="s">
        <v>86</v>
      </c>
      <c r="L349" s="137">
        <f>'Cuadro Gral'!BG349</f>
        <v>395400</v>
      </c>
      <c r="M349" s="137">
        <f>'Cuadro Gral'!BH349</f>
        <v>495200</v>
      </c>
      <c r="N349" s="137">
        <f>'Cuadro Gral'!BI349</f>
        <v>640900</v>
      </c>
      <c r="O349" s="137">
        <f>'Cuadro Gral'!BJ349</f>
        <v>865100</v>
      </c>
      <c r="P349" s="137">
        <f>'Cuadro Gral'!BK349</f>
        <v>1246000</v>
      </c>
      <c r="Q349" s="137">
        <f>'Cuadro Gral'!BL349</f>
        <v>1907000</v>
      </c>
      <c r="R349" s="137">
        <f>'Cuadro Gral'!BM349</f>
        <v>3265000</v>
      </c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</row>
    <row r="350" spans="1:35" x14ac:dyDescent="0.25">
      <c r="A350" s="288"/>
      <c r="B350" s="27" t="s">
        <v>89</v>
      </c>
      <c r="C350" s="23">
        <f>'Cuadro Gral'!BA350</f>
        <v>1.5999217195603248</v>
      </c>
      <c r="D350" s="23">
        <f>'Cuadro Gral'!BB350</f>
        <v>1.6644629652838701</v>
      </c>
      <c r="E350" s="23">
        <f>'Cuadro Gral'!BC350</f>
        <v>1.1254699001626074</v>
      </c>
      <c r="F350" s="23">
        <f>'Cuadro Gral'!BD350</f>
        <v>0.98617591152583373</v>
      </c>
      <c r="G350" s="23">
        <f>'Cuadro Gral'!BE350</f>
        <v>0.85037247684014028</v>
      </c>
      <c r="H350" s="23">
        <f>'Cuadro Gral'!BF350</f>
        <v>0.79143969913138912</v>
      </c>
      <c r="I350" s="23">
        <f>'Cuadro Gral'!BG350</f>
        <v>0.84696272547721563</v>
      </c>
      <c r="J350" s="79"/>
      <c r="K350" s="27" t="s">
        <v>89</v>
      </c>
      <c r="L350" s="23">
        <f>'Cuadro Gral'!BG350</f>
        <v>0.84696272547721563</v>
      </c>
      <c r="M350" s="23">
        <f>'Cuadro Gral'!BH350</f>
        <v>0.74661750365675283</v>
      </c>
      <c r="N350" s="23">
        <f>'Cuadro Gral'!BI350</f>
        <v>0.76597631392882393</v>
      </c>
      <c r="O350" s="23">
        <f>'Cuadro Gral'!BJ350</f>
        <v>0.62731203601727259</v>
      </c>
      <c r="P350" s="23">
        <f>'Cuadro Gral'!BK350</f>
        <v>0.61487715233621376</v>
      </c>
      <c r="Q350" s="23">
        <f>'Cuadro Gral'!BL350</f>
        <v>0.565560367747312</v>
      </c>
      <c r="R350" s="23">
        <f>'Cuadro Gral'!BM350</f>
        <v>0.38298362486595816</v>
      </c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</row>
    <row r="351" spans="1:35" x14ac:dyDescent="0.25">
      <c r="A351" s="288"/>
      <c r="B351" s="27" t="s">
        <v>90</v>
      </c>
      <c r="C351" s="23">
        <f>'Cuadro Gral'!BA351</f>
        <v>9.0577346489439776</v>
      </c>
      <c r="D351" s="23">
        <f>'Cuadro Gral'!BB351</f>
        <v>9.224083730211019</v>
      </c>
      <c r="E351" s="23">
        <f>'Cuadro Gral'!BC351</f>
        <v>8.7732604203886968</v>
      </c>
      <c r="F351" s="23">
        <f>'Cuadro Gral'!BD351</f>
        <v>8.6471626323562543</v>
      </c>
      <c r="G351" s="23">
        <f>'Cuadro Gral'!BE351</f>
        <v>9.2291839770221067</v>
      </c>
      <c r="H351" s="23">
        <f>'Cuadro Gral'!BF351</f>
        <v>9.3013325667128885</v>
      </c>
      <c r="I351" s="23">
        <f>'Cuadro Gral'!BG351</f>
        <v>8.8559819646398417</v>
      </c>
      <c r="J351" s="79"/>
      <c r="K351" s="27" t="s">
        <v>90</v>
      </c>
      <c r="L351" s="23">
        <f>'Cuadro Gral'!BG351</f>
        <v>8.8559819646398417</v>
      </c>
      <c r="M351" s="23">
        <f>'Cuadro Gral'!BH351</f>
        <v>9.4346302191747284</v>
      </c>
      <c r="N351" s="23">
        <f>'Cuadro Gral'!BI351</f>
        <v>8.9898885782087135</v>
      </c>
      <c r="O351" s="23">
        <f>'Cuadro Gral'!BJ351</f>
        <v>8.8554445727482687</v>
      </c>
      <c r="P351" s="23">
        <f>'Cuadro Gral'!BK351</f>
        <v>9.5062922077922085</v>
      </c>
      <c r="Q351" s="23">
        <f>'Cuadro Gral'!BL351</f>
        <v>9.8566429738562089</v>
      </c>
      <c r="R351" s="23">
        <f>'Cuadro Gral'!BM351</f>
        <v>9.6633952668680774</v>
      </c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</row>
    <row r="352" spans="1:35" x14ac:dyDescent="0.25">
      <c r="A352" s="288"/>
      <c r="B352" s="27" t="s">
        <v>91</v>
      </c>
      <c r="C352" s="23">
        <f>'Cuadro Gral'!BA352</f>
        <v>11.04028809363043</v>
      </c>
      <c r="D352" s="23">
        <f>'Cuadro Gral'!BB352</f>
        <v>10.841185197883313</v>
      </c>
      <c r="E352" s="23">
        <f>'Cuadro Gral'!BC352</f>
        <v>11.398271019928249</v>
      </c>
      <c r="F352" s="23">
        <f>'Cuadro Gral'!BD352</f>
        <v>11.564487017489009</v>
      </c>
      <c r="G352" s="23">
        <f>'Cuadro Gral'!BE352</f>
        <v>10.835194124309359</v>
      </c>
      <c r="H352" s="23">
        <f>'Cuadro Gral'!BF352</f>
        <v>10.751147675105678</v>
      </c>
      <c r="I352" s="23">
        <f>'Cuadro Gral'!BG352</f>
        <v>11.291802580366573</v>
      </c>
      <c r="J352" s="79"/>
      <c r="K352" s="27" t="s">
        <v>91</v>
      </c>
      <c r="L352" s="23">
        <f>'Cuadro Gral'!BG352</f>
        <v>11.291802580366573</v>
      </c>
      <c r="M352" s="23">
        <f>'Cuadro Gral'!BH352</f>
        <v>10.599249538870351</v>
      </c>
      <c r="N352" s="23">
        <f>'Cuadro Gral'!BI352</f>
        <v>11.123608388472995</v>
      </c>
      <c r="O352" s="23">
        <f>'Cuadro Gral'!BJ352</f>
        <v>11.292487822434104</v>
      </c>
      <c r="P352" s="23">
        <f>'Cuadro Gral'!BK352</f>
        <v>10.519348428826019</v>
      </c>
      <c r="Q352" s="23">
        <f>'Cuadro Gral'!BL352</f>
        <v>10.145442039976523</v>
      </c>
      <c r="R352" s="23">
        <f>'Cuadro Gral'!BM352</f>
        <v>10.348329674856629</v>
      </c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</row>
    <row r="353" spans="1:35" x14ac:dyDescent="0.25">
      <c r="A353" s="288"/>
      <c r="B353" s="27"/>
      <c r="C353" s="137"/>
      <c r="D353" s="137"/>
      <c r="E353" s="137"/>
      <c r="F353" s="137"/>
      <c r="G353" s="137"/>
      <c r="H353" s="137"/>
      <c r="I353" s="137"/>
      <c r="J353" s="116"/>
      <c r="K353" s="27"/>
      <c r="L353" s="137"/>
      <c r="M353" s="137"/>
      <c r="N353" s="137"/>
      <c r="O353" s="137"/>
      <c r="P353" s="137"/>
      <c r="Q353" s="137"/>
      <c r="R353" s="137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</row>
    <row r="354" spans="1:35" x14ac:dyDescent="0.25">
      <c r="A354" s="288"/>
      <c r="B354" s="36" t="s">
        <v>226</v>
      </c>
      <c r="C354" s="137">
        <f>'Cuadro Gral'!BA354</f>
        <v>60051</v>
      </c>
      <c r="D354" s="137">
        <f>'Cuadro Gral'!BB354</f>
        <v>69059</v>
      </c>
      <c r="E354" s="137">
        <f>'Cuadro Gral'!BC354</f>
        <v>84304</v>
      </c>
      <c r="F354" s="137">
        <f>'Cuadro Gral'!BD354</f>
        <v>105376</v>
      </c>
      <c r="G354" s="137">
        <f>'Cuadro Gral'!BE354</f>
        <v>137437</v>
      </c>
      <c r="H354" s="137">
        <f>'Cuadro Gral'!BF354</f>
        <v>181642</v>
      </c>
      <c r="I354" s="137">
        <f>'Cuadro Gral'!BG354</f>
        <v>274488</v>
      </c>
      <c r="J354" s="116"/>
      <c r="K354" s="36" t="s">
        <v>226</v>
      </c>
      <c r="L354" s="137">
        <f>'Cuadro Gral'!BG354</f>
        <v>274488</v>
      </c>
      <c r="M354" s="137">
        <f>'Cuadro Gral'!BH354</f>
        <v>332380</v>
      </c>
      <c r="N354" s="137">
        <f>'Cuadro Gral'!BI354</f>
        <v>402570</v>
      </c>
      <c r="O354" s="137">
        <f>'Cuadro Gral'!BJ354</f>
        <v>695497.28</v>
      </c>
      <c r="P354" s="137">
        <f>'Cuadro Gral'!BK354</f>
        <v>935469.6</v>
      </c>
      <c r="Q354" s="137">
        <f>'Cuadro Gral'!BL354</f>
        <v>1552012.6</v>
      </c>
      <c r="R354" s="137">
        <f>'Cuadro Gral'!BM354</f>
        <v>4461800.1500000004</v>
      </c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</row>
    <row r="355" spans="1:35" x14ac:dyDescent="0.25">
      <c r="A355" s="288"/>
      <c r="B355" s="14" t="s">
        <v>16</v>
      </c>
      <c r="C355" s="137">
        <f>'Cuadro Gral'!BA355</f>
        <v>10327</v>
      </c>
      <c r="D355" s="137">
        <f>'Cuadro Gral'!BB355</f>
        <v>12859</v>
      </c>
      <c r="E355" s="137">
        <f>'Cuadro Gral'!BC355</f>
        <v>16801</v>
      </c>
      <c r="F355" s="137">
        <f>'Cuadro Gral'!BD355</f>
        <v>17976</v>
      </c>
      <c r="G355" s="137">
        <f>'Cuadro Gral'!BE355</f>
        <v>18176</v>
      </c>
      <c r="H355" s="137">
        <f>'Cuadro Gral'!BF355</f>
        <v>20153</v>
      </c>
      <c r="I355" s="137">
        <f>'Cuadro Gral'!BG355</f>
        <v>28156</v>
      </c>
      <c r="J355" s="116"/>
      <c r="K355" s="14" t="s">
        <v>16</v>
      </c>
      <c r="L355" s="137">
        <f>'Cuadro Gral'!BG355</f>
        <v>28156</v>
      </c>
      <c r="M355" s="137">
        <f>'Cuadro Gral'!BH355</f>
        <v>44159</v>
      </c>
      <c r="N355" s="137">
        <f>'Cuadro Gral'!BI355</f>
        <v>51606</v>
      </c>
      <c r="O355" s="137">
        <f>'Cuadro Gral'!BJ355</f>
        <v>70397.279999999999</v>
      </c>
      <c r="P355" s="137">
        <f>'Cuadro Gral'!BK355</f>
        <v>92869.599999999991</v>
      </c>
      <c r="Q355" s="137">
        <f>'Cuadro Gral'!BL355</f>
        <v>130912.6</v>
      </c>
      <c r="R355" s="137">
        <f>'Cuadro Gral'!BM355</f>
        <v>147500.15</v>
      </c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</row>
    <row r="356" spans="1:35" x14ac:dyDescent="0.25">
      <c r="A356" s="288"/>
      <c r="B356" s="14" t="s">
        <v>102</v>
      </c>
      <c r="C356" s="137">
        <f>'Cuadro Gral'!BA356</f>
        <v>49724</v>
      </c>
      <c r="D356" s="137">
        <f>'Cuadro Gral'!BB356</f>
        <v>56200</v>
      </c>
      <c r="E356" s="137">
        <f>'Cuadro Gral'!BC356</f>
        <v>67503</v>
      </c>
      <c r="F356" s="137">
        <f>'Cuadro Gral'!BD356</f>
        <v>87400</v>
      </c>
      <c r="G356" s="137">
        <f>'Cuadro Gral'!BE356</f>
        <v>119261</v>
      </c>
      <c r="H356" s="137">
        <f>'Cuadro Gral'!BF356</f>
        <v>161489</v>
      </c>
      <c r="I356" s="137">
        <f>'Cuadro Gral'!BG356</f>
        <v>246332</v>
      </c>
      <c r="J356" s="116"/>
      <c r="K356" s="14" t="s">
        <v>102</v>
      </c>
      <c r="L356" s="137">
        <f>'Cuadro Gral'!BG356</f>
        <v>246332</v>
      </c>
      <c r="M356" s="137">
        <f>'Cuadro Gral'!BH356</f>
        <v>288221</v>
      </c>
      <c r="N356" s="137">
        <f>'Cuadro Gral'!BI356</f>
        <v>350964</v>
      </c>
      <c r="O356" s="137">
        <f>'Cuadro Gral'!BJ356</f>
        <v>625100</v>
      </c>
      <c r="P356" s="137">
        <f>'Cuadro Gral'!BK356</f>
        <v>842600</v>
      </c>
      <c r="Q356" s="137">
        <f>'Cuadro Gral'!BL356</f>
        <v>1421100</v>
      </c>
      <c r="R356" s="137">
        <f>'Cuadro Gral'!BM356</f>
        <v>4314300</v>
      </c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</row>
    <row r="357" spans="1:35" x14ac:dyDescent="0.25">
      <c r="A357" s="288"/>
      <c r="B357" s="15" t="s">
        <v>103</v>
      </c>
      <c r="C357" s="137">
        <f>'Cuadro Gral'!BA357</f>
        <v>46535</v>
      </c>
      <c r="D357" s="137">
        <f>'Cuadro Gral'!BB357</f>
        <v>51719</v>
      </c>
      <c r="E357" s="137">
        <f>'Cuadro Gral'!BC357</f>
        <v>64688</v>
      </c>
      <c r="F357" s="137">
        <f>'Cuadro Gral'!BD357</f>
        <v>83573</v>
      </c>
      <c r="G357" s="137">
        <f>'Cuadro Gral'!BE357</f>
        <v>113727</v>
      </c>
      <c r="H357" s="137">
        <f>'Cuadro Gral'!BF357</f>
        <v>155617</v>
      </c>
      <c r="I357" s="137">
        <f>'Cuadro Gral'!BG357</f>
        <v>214273</v>
      </c>
      <c r="J357" s="116"/>
      <c r="K357" s="15" t="s">
        <v>103</v>
      </c>
      <c r="L357" s="137">
        <f>'Cuadro Gral'!BG357</f>
        <v>214273</v>
      </c>
      <c r="M357" s="137">
        <f>'Cuadro Gral'!BH357</f>
        <v>259828</v>
      </c>
      <c r="N357" s="137">
        <f>'Cuadro Gral'!BI357</f>
        <v>321694</v>
      </c>
      <c r="O357" s="137">
        <f>'Cuadro Gral'!BJ357</f>
        <v>602800</v>
      </c>
      <c r="P357" s="137">
        <f>'Cuadro Gral'!BK357</f>
        <v>795500</v>
      </c>
      <c r="Q357" s="137">
        <f>'Cuadro Gral'!BL357</f>
        <v>1369900</v>
      </c>
      <c r="R357" s="137">
        <f>'Cuadro Gral'!BM357</f>
        <v>4006400</v>
      </c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</row>
    <row r="358" spans="1:35" x14ac:dyDescent="0.25">
      <c r="A358" s="288"/>
      <c r="B358" s="44" t="s">
        <v>20</v>
      </c>
      <c r="C358" s="137">
        <f>'Cuadro Gral'!BA358</f>
        <v>17143</v>
      </c>
      <c r="D358" s="137">
        <f>'Cuadro Gral'!BB358</f>
        <v>14576</v>
      </c>
      <c r="E358" s="137">
        <f>'Cuadro Gral'!BC358</f>
        <v>37577</v>
      </c>
      <c r="F358" s="137">
        <f>'Cuadro Gral'!BD358</f>
        <v>59215</v>
      </c>
      <c r="G358" s="137">
        <f>'Cuadro Gral'!BE358</f>
        <v>90928</v>
      </c>
      <c r="H358" s="137">
        <f>'Cuadro Gral'!BF358</f>
        <v>123409</v>
      </c>
      <c r="I358" s="137">
        <f>'Cuadro Gral'!BG358</f>
        <v>122564</v>
      </c>
      <c r="J358" s="116"/>
      <c r="K358" s="44" t="s">
        <v>20</v>
      </c>
      <c r="L358" s="137">
        <f>'Cuadro Gral'!BG358</f>
        <v>122564</v>
      </c>
      <c r="M358" s="137">
        <f>'Cuadro Gral'!BH358</f>
        <v>189976</v>
      </c>
      <c r="N358" s="137">
        <f>'Cuadro Gral'!BI358</f>
        <v>258564</v>
      </c>
      <c r="O358" s="137">
        <f>'Cuadro Gral'!BJ358</f>
        <v>459500</v>
      </c>
      <c r="P358" s="137">
        <f>'Cuadro Gral'!BK358</f>
        <v>611400</v>
      </c>
      <c r="Q358" s="137">
        <f>'Cuadro Gral'!BL358</f>
        <v>900000</v>
      </c>
      <c r="R358" s="137">
        <f>'Cuadro Gral'!BM358</f>
        <v>2137400</v>
      </c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</row>
    <row r="359" spans="1:35" x14ac:dyDescent="0.25">
      <c r="A359" s="288"/>
      <c r="B359" s="44" t="s">
        <v>21</v>
      </c>
      <c r="C359" s="137">
        <f>'Cuadro Gral'!BA359</f>
        <v>2329</v>
      </c>
      <c r="D359" s="137">
        <f>'Cuadro Gral'!BB359</f>
        <v>2740</v>
      </c>
      <c r="E359" s="137">
        <f>'Cuadro Gral'!BC359</f>
        <v>2778</v>
      </c>
      <c r="F359" s="137">
        <f>'Cuadro Gral'!BD359</f>
        <v>1896</v>
      </c>
      <c r="G359" s="137">
        <f>'Cuadro Gral'!BE359</f>
        <v>2135</v>
      </c>
      <c r="H359" s="137">
        <f>'Cuadro Gral'!BF359</f>
        <v>4587</v>
      </c>
      <c r="I359" s="137">
        <f>'Cuadro Gral'!BG359</f>
        <v>6188</v>
      </c>
      <c r="J359" s="116"/>
      <c r="K359" s="44" t="s">
        <v>21</v>
      </c>
      <c r="L359" s="137">
        <f>'Cuadro Gral'!BG359</f>
        <v>6188</v>
      </c>
      <c r="M359" s="137">
        <f>'Cuadro Gral'!BH359</f>
        <v>3261</v>
      </c>
      <c r="N359" s="137">
        <f>'Cuadro Gral'!BI359</f>
        <v>3502</v>
      </c>
      <c r="O359" s="137">
        <f>'Cuadro Gral'!BJ359</f>
        <v>96900</v>
      </c>
      <c r="P359" s="137">
        <f>'Cuadro Gral'!BK359</f>
        <v>121600</v>
      </c>
      <c r="Q359" s="137">
        <f>'Cuadro Gral'!BL359</f>
        <v>331500</v>
      </c>
      <c r="R359" s="137">
        <f>'Cuadro Gral'!BM359</f>
        <v>1098900</v>
      </c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</row>
    <row r="360" spans="1:35" x14ac:dyDescent="0.25">
      <c r="A360" s="288"/>
      <c r="B360" s="44" t="s">
        <v>22</v>
      </c>
      <c r="C360" s="137">
        <f>'Cuadro Gral'!BA360</f>
        <v>27063</v>
      </c>
      <c r="D360" s="137">
        <f>'Cuadro Gral'!BB360</f>
        <v>34403</v>
      </c>
      <c r="E360" s="137">
        <f>'Cuadro Gral'!BC360</f>
        <v>24333</v>
      </c>
      <c r="F360" s="137">
        <f>'Cuadro Gral'!BD360</f>
        <v>22462</v>
      </c>
      <c r="G360" s="137">
        <f>'Cuadro Gral'!BE360</f>
        <v>20664</v>
      </c>
      <c r="H360" s="137">
        <f>'Cuadro Gral'!BF360</f>
        <v>27621</v>
      </c>
      <c r="I360" s="137">
        <f>'Cuadro Gral'!BG360</f>
        <v>85521</v>
      </c>
      <c r="J360" s="116"/>
      <c r="K360" s="44" t="s">
        <v>22</v>
      </c>
      <c r="L360" s="137">
        <f>'Cuadro Gral'!BG360</f>
        <v>85521</v>
      </c>
      <c r="M360" s="137">
        <f>'Cuadro Gral'!BH360</f>
        <v>66591</v>
      </c>
      <c r="N360" s="137">
        <f>'Cuadro Gral'!BI360</f>
        <v>59628</v>
      </c>
      <c r="O360" s="137">
        <f>'Cuadro Gral'!BJ360</f>
        <v>46400</v>
      </c>
      <c r="P360" s="137">
        <f>'Cuadro Gral'!BK360</f>
        <v>62500</v>
      </c>
      <c r="Q360" s="137">
        <f>'Cuadro Gral'!BL360</f>
        <v>138400</v>
      </c>
      <c r="R360" s="137">
        <f>'Cuadro Gral'!BM360</f>
        <v>770100</v>
      </c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</row>
    <row r="361" spans="1:35" x14ac:dyDescent="0.25">
      <c r="A361" s="288"/>
      <c r="B361" s="15" t="s">
        <v>94</v>
      </c>
      <c r="C361" s="137">
        <f>'Cuadro Gral'!BA361</f>
        <v>943</v>
      </c>
      <c r="D361" s="137">
        <f>'Cuadro Gral'!BB361</f>
        <v>443</v>
      </c>
      <c r="E361" s="137">
        <f>'Cuadro Gral'!BC361</f>
        <v>468</v>
      </c>
      <c r="F361" s="137">
        <f>'Cuadro Gral'!BD361</f>
        <v>670</v>
      </c>
      <c r="G361" s="137">
        <f>'Cuadro Gral'!BE361</f>
        <v>477</v>
      </c>
      <c r="H361" s="137">
        <f>'Cuadro Gral'!BF361</f>
        <v>816</v>
      </c>
      <c r="I361" s="137">
        <f>'Cuadro Gral'!BG361</f>
        <v>1128</v>
      </c>
      <c r="J361" s="116"/>
      <c r="K361" s="15" t="s">
        <v>94</v>
      </c>
      <c r="L361" s="137">
        <f>'Cuadro Gral'!BG361</f>
        <v>1128</v>
      </c>
      <c r="M361" s="137">
        <f>'Cuadro Gral'!BH361</f>
        <v>604</v>
      </c>
      <c r="N361" s="137">
        <f>'Cuadro Gral'!BI361</f>
        <v>5901</v>
      </c>
      <c r="O361" s="137">
        <f>'Cuadro Gral'!BJ361</f>
        <v>11700</v>
      </c>
      <c r="P361" s="137">
        <f>'Cuadro Gral'!BK361</f>
        <v>28800</v>
      </c>
      <c r="Q361" s="137">
        <f>'Cuadro Gral'!BL361</f>
        <v>35400</v>
      </c>
      <c r="R361" s="137">
        <f>'Cuadro Gral'!BM361</f>
        <v>72200</v>
      </c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1:35" x14ac:dyDescent="0.25">
      <c r="A362" s="288"/>
      <c r="B362" s="15" t="s">
        <v>95</v>
      </c>
      <c r="C362" s="23">
        <f>'Cuadro Gral'!BA362</f>
        <v>45</v>
      </c>
      <c r="D362" s="23">
        <f>'Cuadro Gral'!BB362</f>
        <v>868</v>
      </c>
      <c r="E362" s="23">
        <f>'Cuadro Gral'!BC362</f>
        <v>21</v>
      </c>
      <c r="F362" s="23">
        <f>'Cuadro Gral'!BD362</f>
        <v>0</v>
      </c>
      <c r="G362" s="23">
        <f>'Cuadro Gral'!BE362</f>
        <v>2</v>
      </c>
      <c r="H362" s="23">
        <f>'Cuadro Gral'!BF362</f>
        <v>0</v>
      </c>
      <c r="I362" s="23">
        <f>'Cuadro Gral'!BG362</f>
        <v>19332</v>
      </c>
      <c r="J362" s="79"/>
      <c r="K362" s="15" t="s">
        <v>95</v>
      </c>
      <c r="L362" s="137">
        <f>'Cuadro Gral'!BG362</f>
        <v>19332</v>
      </c>
      <c r="M362" s="137">
        <f>'Cuadro Gral'!BH362</f>
        <v>8700</v>
      </c>
      <c r="N362" s="137">
        <f>'Cuadro Gral'!BI362</f>
        <v>2149</v>
      </c>
      <c r="O362" s="137">
        <f>'Cuadro Gral'!BJ362</f>
        <v>7700</v>
      </c>
      <c r="P362" s="137">
        <f>'Cuadro Gral'!BK362</f>
        <v>14800</v>
      </c>
      <c r="Q362" s="137">
        <f>'Cuadro Gral'!BL362</f>
        <v>11100</v>
      </c>
      <c r="R362" s="137">
        <f>'Cuadro Gral'!BM362</f>
        <v>233700</v>
      </c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</row>
    <row r="363" spans="1:35" x14ac:dyDescent="0.25">
      <c r="A363" s="288"/>
      <c r="B363" s="15" t="s">
        <v>19</v>
      </c>
      <c r="C363" s="137">
        <f>'Cuadro Gral'!BA363</f>
        <v>2201</v>
      </c>
      <c r="D363" s="137">
        <f>'Cuadro Gral'!BB363</f>
        <v>3170</v>
      </c>
      <c r="E363" s="137">
        <f>'Cuadro Gral'!BC363</f>
        <v>2326</v>
      </c>
      <c r="F363" s="137">
        <f>'Cuadro Gral'!BD363</f>
        <v>3157</v>
      </c>
      <c r="G363" s="137">
        <f>'Cuadro Gral'!BE363</f>
        <v>5055</v>
      </c>
      <c r="H363" s="137">
        <f>'Cuadro Gral'!BF363</f>
        <v>5056</v>
      </c>
      <c r="I363" s="137">
        <f>'Cuadro Gral'!BG363</f>
        <v>11599</v>
      </c>
      <c r="J363" s="116"/>
      <c r="K363" s="15" t="s">
        <v>19</v>
      </c>
      <c r="L363" s="137">
        <f>'Cuadro Gral'!BG363</f>
        <v>11599</v>
      </c>
      <c r="M363" s="137">
        <f>'Cuadro Gral'!BH363</f>
        <v>19089</v>
      </c>
      <c r="N363" s="137">
        <f>'Cuadro Gral'!BI363</f>
        <v>21220</v>
      </c>
      <c r="O363" s="137">
        <f>'Cuadro Gral'!BJ363</f>
        <v>2900</v>
      </c>
      <c r="P363" s="137">
        <f>'Cuadro Gral'!BK363</f>
        <v>3500</v>
      </c>
      <c r="Q363" s="137">
        <f>'Cuadro Gral'!BL363</f>
        <v>4700</v>
      </c>
      <c r="R363" s="137">
        <f>'Cuadro Gral'!BM363</f>
        <v>2000</v>
      </c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1:35" x14ac:dyDescent="0.25">
      <c r="A364" s="288"/>
      <c r="B364" s="92" t="s">
        <v>104</v>
      </c>
      <c r="C364" s="144">
        <f>'Cuadro Gral'!BA364</f>
        <v>0.81683902016619203</v>
      </c>
      <c r="D364" s="144">
        <f>'Cuadro Gral'!BB364</f>
        <v>0.76924079410359258</v>
      </c>
      <c r="E364" s="144">
        <f>'Cuadro Gral'!BC364</f>
        <v>0.76353435186942498</v>
      </c>
      <c r="F364" s="144">
        <f>'Cuadro Gral'!BD364</f>
        <v>0.75821819010021252</v>
      </c>
      <c r="G364" s="144">
        <f>'Cuadro Gral'!BE364</f>
        <v>0.70930680966551951</v>
      </c>
      <c r="H364" s="144">
        <f>'Cuadro Gral'!BF364</f>
        <v>0.65110492066812742</v>
      </c>
      <c r="I364" s="144">
        <f>'Cuadro Gral'!BG364</f>
        <v>0.56398458220395786</v>
      </c>
      <c r="J364" s="79"/>
      <c r="K364" s="92" t="s">
        <v>104</v>
      </c>
      <c r="L364" s="144">
        <f>'Cuadro Gral'!BG364</f>
        <v>0.56398458220395786</v>
      </c>
      <c r="M364" s="144">
        <f>'Cuadro Gral'!BH364</f>
        <v>0.58971057223659662</v>
      </c>
      <c r="N364" s="144">
        <f>'Cuadro Gral'!BI364</f>
        <v>0.64585786322875527</v>
      </c>
      <c r="O364" s="144">
        <f>'Cuadro Gral'!BJ364</f>
        <v>0.49806089823960203</v>
      </c>
      <c r="P364" s="144">
        <f>'Cuadro Gral'!BK364</f>
        <v>0.49386960303146143</v>
      </c>
      <c r="Q364" s="144">
        <f>'Cuadro Gral'!BL364</f>
        <v>0.39432669554357996</v>
      </c>
      <c r="R364" s="144">
        <f>'Cuadro Gral'!BM364</f>
        <v>0.22255591165373015</v>
      </c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1:35" x14ac:dyDescent="0.25">
      <c r="A365" s="288"/>
      <c r="B365" s="270"/>
      <c r="C365" s="270"/>
      <c r="D365" s="270"/>
      <c r="E365" s="270"/>
      <c r="F365" s="270"/>
      <c r="G365" s="270"/>
      <c r="H365" s="270"/>
      <c r="I365" s="270"/>
      <c r="J365" s="290"/>
      <c r="K365" s="285"/>
      <c r="L365" s="285"/>
      <c r="M365" s="270"/>
      <c r="N365" s="270"/>
      <c r="O365" s="270"/>
      <c r="P365" s="270"/>
      <c r="Q365" s="270"/>
      <c r="R365" s="270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1:35" x14ac:dyDescent="0.25">
      <c r="A366" s="288"/>
      <c r="B366" s="43" t="s">
        <v>285</v>
      </c>
      <c r="C366" s="43"/>
      <c r="D366" s="43"/>
      <c r="E366" s="43"/>
      <c r="F366" s="43"/>
      <c r="G366" s="43"/>
      <c r="H366" s="43"/>
      <c r="I366" s="43"/>
      <c r="J366" s="121"/>
      <c r="K366" s="43" t="s">
        <v>285</v>
      </c>
      <c r="L366" s="43"/>
      <c r="M366" s="43"/>
      <c r="N366" s="43"/>
      <c r="O366" s="8"/>
      <c r="P366" s="8"/>
      <c r="Q366" s="8"/>
      <c r="R366" s="8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1:35" x14ac:dyDescent="0.25">
      <c r="A367" s="288"/>
      <c r="B367" s="9"/>
      <c r="C367" s="10">
        <v>1970</v>
      </c>
      <c r="D367" s="10">
        <v>1971</v>
      </c>
      <c r="E367" s="10">
        <v>1972</v>
      </c>
      <c r="F367" s="10">
        <v>1973</v>
      </c>
      <c r="G367" s="10">
        <v>1974</v>
      </c>
      <c r="H367" s="10">
        <v>1975</v>
      </c>
      <c r="I367" s="10">
        <v>1976</v>
      </c>
      <c r="J367" s="156"/>
      <c r="K367" s="9"/>
      <c r="L367" s="10">
        <v>1976</v>
      </c>
      <c r="M367" s="10">
        <v>1977</v>
      </c>
      <c r="N367" s="10">
        <v>1978</v>
      </c>
      <c r="O367" s="10">
        <v>1979</v>
      </c>
      <c r="P367" s="10">
        <v>1980</v>
      </c>
      <c r="Q367" s="10">
        <v>1981</v>
      </c>
      <c r="R367" s="10">
        <v>1982</v>
      </c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1:35" x14ac:dyDescent="0.25">
      <c r="A368" s="288"/>
      <c r="B368" s="36" t="s">
        <v>227</v>
      </c>
      <c r="C368" s="13">
        <f>'Cuadro Gral'!BA368</f>
        <v>6.9005176682421787</v>
      </c>
      <c r="D368" s="13">
        <f>'Cuadro Gral'!BB368</f>
        <v>6.5133231702961769</v>
      </c>
      <c r="E368" s="13">
        <f>'Cuadro Gral'!BC368</f>
        <v>10.127566288784296</v>
      </c>
      <c r="F368" s="13">
        <f>'Cuadro Gral'!BD368</f>
        <v>11.726596525356388</v>
      </c>
      <c r="G368" s="13">
        <f>'Cuadro Gral'!BE368</f>
        <v>12.74170368797842</v>
      </c>
      <c r="H368" s="13">
        <f>'Cuadro Gral'!BF368</f>
        <v>13.584291623108042</v>
      </c>
      <c r="I368" s="13">
        <f>'Cuadro Gral'!BG368</f>
        <v>13.332112784543476</v>
      </c>
      <c r="J368" s="94"/>
      <c r="K368" s="36" t="s">
        <v>227</v>
      </c>
      <c r="L368" s="13">
        <f>'Cuadro Gral'!BG368</f>
        <v>13.332112784543476</v>
      </c>
      <c r="M368" s="13">
        <f>'Cuadro Gral'!BH368</f>
        <v>14.196358224871206</v>
      </c>
      <c r="N368" s="13">
        <f>'Cuadro Gral'!BI368</f>
        <v>14.522131019193138</v>
      </c>
      <c r="O368" s="13">
        <f>'Cuadro Gral'!BJ368</f>
        <v>18.001388741285325</v>
      </c>
      <c r="P368" s="13">
        <f>'Cuadro Gral'!BK368</f>
        <v>17.108048963696181</v>
      </c>
      <c r="Q368" s="13">
        <f>'Cuadro Gral'!BL368</f>
        <v>17.938742915078922</v>
      </c>
      <c r="R368" s="13">
        <f>'Cuadro Gral'!BM368</f>
        <v>27.020292782696593</v>
      </c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1:35" x14ac:dyDescent="0.25">
      <c r="A369" s="288"/>
      <c r="B369" s="14" t="s">
        <v>16</v>
      </c>
      <c r="C369" s="13">
        <f>'Cuadro Gral'!BA369</f>
        <v>2.3243304073823992</v>
      </c>
      <c r="D369" s="13">
        <f>'Cuadro Gral'!BB369</f>
        <v>2.6242268030717679</v>
      </c>
      <c r="E369" s="13">
        <f>'Cuadro Gral'!BC369</f>
        <v>2.9750710964255229</v>
      </c>
      <c r="F369" s="13">
        <f>'Cuadro Gral'!BD369</f>
        <v>2.6018576012714014</v>
      </c>
      <c r="G369" s="13">
        <f>'Cuadro Gral'!BE369</f>
        <v>2.020213247201589</v>
      </c>
      <c r="H369" s="13">
        <f>'Cuadro Gral'!BF369</f>
        <v>1.8320076360165447</v>
      </c>
      <c r="I369" s="13">
        <f>'Cuadro Gral'!BG369</f>
        <v>2.0537313781211526</v>
      </c>
      <c r="J369" s="94"/>
      <c r="K369" s="14" t="s">
        <v>16</v>
      </c>
      <c r="L369" s="13">
        <f>'Cuadro Gral'!BG369</f>
        <v>2.0537313781211526</v>
      </c>
      <c r="M369" s="13">
        <f>'Cuadro Gral'!BH369</f>
        <v>2.387924270371494</v>
      </c>
      <c r="N369" s="13">
        <f>'Cuadro Gral'!BI369</f>
        <v>2.2078396576021713</v>
      </c>
      <c r="O369" s="13">
        <f>'Cuadro Gral'!BJ369</f>
        <v>2.2949204016526674</v>
      </c>
      <c r="P369" s="13">
        <f>'Cuadro Gral'!BK369</f>
        <v>2.1145620797525995</v>
      </c>
      <c r="Q369" s="13">
        <f>'Cuadro Gral'!BL369</f>
        <v>2.1702062019650827</v>
      </c>
      <c r="R369" s="13">
        <f>'Cuadro Gral'!BM369</f>
        <v>1.5371401604136996</v>
      </c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1:35" x14ac:dyDescent="0.25">
      <c r="A370" s="288"/>
      <c r="B370" s="14" t="s">
        <v>17</v>
      </c>
      <c r="C370" s="13">
        <f>'Cuadro Gral'!BA370</f>
        <v>4.5761872608597791</v>
      </c>
      <c r="D370" s="13">
        <f>'Cuadro Gral'!BB370</f>
        <v>3.8890963672244094</v>
      </c>
      <c r="E370" s="13">
        <f>'Cuadro Gral'!BC370</f>
        <v>7.1524951923587725</v>
      </c>
      <c r="F370" s="13">
        <f>'Cuadro Gral'!BD370</f>
        <v>9.124738924084987</v>
      </c>
      <c r="G370" s="13">
        <f>'Cuadro Gral'!BE370</f>
        <v>10.721490440776831</v>
      </c>
      <c r="H370" s="13">
        <f>'Cuadro Gral'!BF370</f>
        <v>11.752283987091495</v>
      </c>
      <c r="I370" s="13">
        <f>'Cuadro Gral'!BG370</f>
        <v>11.278381406422323</v>
      </c>
      <c r="J370" s="94"/>
      <c r="K370" s="14" t="s">
        <v>17</v>
      </c>
      <c r="L370" s="13">
        <f>'Cuadro Gral'!BG370</f>
        <v>11.278381406422323</v>
      </c>
      <c r="M370" s="13">
        <f>'Cuadro Gral'!BH370</f>
        <v>11.808433954499712</v>
      </c>
      <c r="N370" s="13">
        <f>'Cuadro Gral'!BI370</f>
        <v>12.314291361590966</v>
      </c>
      <c r="O370" s="13">
        <f>'Cuadro Gral'!BJ370</f>
        <v>15.706468339632654</v>
      </c>
      <c r="P370" s="13">
        <f>'Cuadro Gral'!BK370</f>
        <v>14.99348688394358</v>
      </c>
      <c r="Q370" s="13">
        <f>'Cuadro Gral'!BL370</f>
        <v>15.768536713113837</v>
      </c>
      <c r="R370" s="13">
        <f>'Cuadro Gral'!BM370</f>
        <v>25.483152622282894</v>
      </c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1:35" x14ac:dyDescent="0.25">
      <c r="A371" s="288"/>
      <c r="B371" s="15" t="s">
        <v>18</v>
      </c>
      <c r="C371" s="13">
        <f>'Cuadro Gral'!BA371</f>
        <v>3.858428989421562</v>
      </c>
      <c r="D371" s="13">
        <f>'Cuadro Gral'!BB371</f>
        <v>2.9746271002079547</v>
      </c>
      <c r="E371" s="13">
        <f>'Cuadro Gral'!BC371</f>
        <v>6.6540233670842133</v>
      </c>
      <c r="F371" s="13">
        <f>'Cuadro Gral'!BD371</f>
        <v>8.5708165253274391</v>
      </c>
      <c r="G371" s="13">
        <f>'Cuadro Gral'!BE371</f>
        <v>10.10640130620302</v>
      </c>
      <c r="H371" s="13">
        <f>'Cuadro Gral'!BF371</f>
        <v>11.218490068633244</v>
      </c>
      <c r="I371" s="13">
        <f>'Cuadro Gral'!BG371</f>
        <v>8.9399606701250516</v>
      </c>
      <c r="J371" s="94"/>
      <c r="K371" s="15" t="s">
        <v>18</v>
      </c>
      <c r="L371" s="13">
        <f>'Cuadro Gral'!BG371</f>
        <v>8.9399606701250516</v>
      </c>
      <c r="M371" s="13">
        <f>'Cuadro Gral'!BH371</f>
        <v>10.273065540163838</v>
      </c>
      <c r="N371" s="13">
        <f>'Cuadro Gral'!BI371</f>
        <v>11.062044204709681</v>
      </c>
      <c r="O371" s="13">
        <f>'Cuadro Gral'!BJ371</f>
        <v>14.979498136283114</v>
      </c>
      <c r="P371" s="13">
        <f>'Cuadro Gral'!BK371</f>
        <v>13.921059803861969</v>
      </c>
      <c r="Q371" s="13">
        <f>'Cuadro Gral'!BL371</f>
        <v>14.919767705847828</v>
      </c>
      <c r="R371" s="13">
        <f>'Cuadro Gral'!BM371</f>
        <v>22.274440933573572</v>
      </c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1:35" x14ac:dyDescent="0.25">
      <c r="A372" s="288"/>
      <c r="B372" s="15" t="s">
        <v>94</v>
      </c>
      <c r="C372" s="13">
        <f>'Cuadro Gral'!BA372</f>
        <v>0.21224397929327032</v>
      </c>
      <c r="D372" s="13">
        <f>'Cuadro Gral'!BB372</f>
        <v>9.0406133739854816E-2</v>
      </c>
      <c r="E372" s="13">
        <f>'Cuadro Gral'!BC372</f>
        <v>8.2872047683301281E-2</v>
      </c>
      <c r="F372" s="13">
        <f>'Cuadro Gral'!BD372</f>
        <v>9.6976223456377339E-2</v>
      </c>
      <c r="G372" s="13">
        <f>'Cuadro Gral'!BE372</f>
        <v>5.301726006355402E-2</v>
      </c>
      <c r="H372" s="13">
        <f>'Cuadro Gral'!BF372</f>
        <v>7.417844643425299E-2</v>
      </c>
      <c r="I372" s="13">
        <f>'Cuadro Gral'!BG372</f>
        <v>8.2277631571269355E-2</v>
      </c>
      <c r="J372" s="94"/>
      <c r="K372" s="15" t="s">
        <v>94</v>
      </c>
      <c r="L372" s="13">
        <f>'Cuadro Gral'!BG372</f>
        <v>8.2277631571269355E-2</v>
      </c>
      <c r="M372" s="13">
        <f>'Cuadro Gral'!BH372</f>
        <v>3.2661660347933205E-2</v>
      </c>
      <c r="N372" s="13">
        <f>'Cuadro Gral'!BI372</f>
        <v>0.25246021430667775</v>
      </c>
      <c r="O372" s="13">
        <f>'Cuadro Gral'!BJ372</f>
        <v>0.38141486005334591</v>
      </c>
      <c r="P372" s="13">
        <f>'Cuadro Gral'!BK372</f>
        <v>0.65575159036837527</v>
      </c>
      <c r="Q372" s="13">
        <f>'Cuadro Gral'!BL372</f>
        <v>0.58684419643001451</v>
      </c>
      <c r="R372" s="13">
        <f>'Cuadro Gral'!BM372</f>
        <v>0.75241631674184151</v>
      </c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1:35" x14ac:dyDescent="0.25">
      <c r="A373" s="288"/>
      <c r="B373" s="15" t="s">
        <v>95</v>
      </c>
      <c r="C373" s="13">
        <f>'Cuadro Gral'!BA373</f>
        <v>1.012829169480081E-2</v>
      </c>
      <c r="D373" s="13">
        <f>'Cuadro Gral'!BB373</f>
        <v>0.17713888055574264</v>
      </c>
      <c r="E373" s="13">
        <f>'Cuadro Gral'!BC373</f>
        <v>3.7186175242506989E-3</v>
      </c>
      <c r="F373" s="13">
        <f>'Cuadro Gral'!BD373</f>
        <v>0</v>
      </c>
      <c r="G373" s="13">
        <f>'Cuadro Gral'!BE373</f>
        <v>2.2229459146144243E-4</v>
      </c>
      <c r="H373" s="13">
        <f>'Cuadro Gral'!BF373</f>
        <v>0</v>
      </c>
      <c r="I373" s="13">
        <f>'Cuadro Gral'!BG373</f>
        <v>1.410098558099095</v>
      </c>
      <c r="J373" s="94"/>
      <c r="K373" s="15" t="s">
        <v>95</v>
      </c>
      <c r="L373" s="13">
        <f>'Cuadro Gral'!BG373</f>
        <v>1.410098558099095</v>
      </c>
      <c r="M373" s="13">
        <f>'Cuadro Gral'!BH373</f>
        <v>0.47045769044208424</v>
      </c>
      <c r="N373" s="13">
        <f>'Cuadro Gral'!BI373</f>
        <v>9.1939840797331043E-2</v>
      </c>
      <c r="O373" s="13">
        <f>'Cuadro Gral'!BJ373</f>
        <v>0.25101661730006525</v>
      </c>
      <c r="P373" s="13">
        <f>'Cuadro Gral'!BK373</f>
        <v>0.3369834561615262</v>
      </c>
      <c r="Q373" s="13">
        <f>'Cuadro Gral'!BL373</f>
        <v>0.1840104683721232</v>
      </c>
      <c r="R373" s="13">
        <f>'Cuadro Gral'!BM373</f>
        <v>2.4354528147170131</v>
      </c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1:35" x14ac:dyDescent="0.25">
      <c r="A374" s="288"/>
      <c r="B374" s="15" t="s">
        <v>19</v>
      </c>
      <c r="C374" s="13">
        <f>'Cuadro Gral'!BA374</f>
        <v>0.49538600045014625</v>
      </c>
      <c r="D374" s="13">
        <f>'Cuadro Gral'!BB374</f>
        <v>0.6469242527208573</v>
      </c>
      <c r="E374" s="13">
        <f>'Cuadro Gral'!BC374</f>
        <v>0.41188116006700598</v>
      </c>
      <c r="F374" s="13">
        <f>'Cuadro Gral'!BD374</f>
        <v>0.45694617530116904</v>
      </c>
      <c r="G374" s="13">
        <f>'Cuadro Gral'!BE374</f>
        <v>0.56184957991879581</v>
      </c>
      <c r="H374" s="13">
        <f>'Cuadro Gral'!BF374</f>
        <v>0.45961547202399888</v>
      </c>
      <c r="I374" s="13">
        <f>'Cuadro Gral'!BG374</f>
        <v>0.84604454662690876</v>
      </c>
      <c r="J374" s="94"/>
      <c r="K374" s="15" t="s">
        <v>19</v>
      </c>
      <c r="L374" s="13">
        <f>'Cuadro Gral'!BG374</f>
        <v>0.84604454662690876</v>
      </c>
      <c r="M374" s="13">
        <f>'Cuadro Gral'!BH374</f>
        <v>1.0322490635458559</v>
      </c>
      <c r="N374" s="13">
        <f>'Cuadro Gral'!BI374</f>
        <v>0.90784710177727546</v>
      </c>
      <c r="O374" s="13">
        <f>'Cuadro Gral'!BJ374</f>
        <v>9.4538725996128475E-2</v>
      </c>
      <c r="P374" s="13">
        <f>'Cuadro Gral'!BK374</f>
        <v>7.9692033551712282E-2</v>
      </c>
      <c r="Q374" s="13">
        <f>'Cuadro Gral'!BL374</f>
        <v>7.791434246387198E-2</v>
      </c>
      <c r="R374" s="13">
        <f>'Cuadro Gral'!BM374</f>
        <v>2.084255725046652E-2</v>
      </c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</row>
    <row r="375" spans="1:35" x14ac:dyDescent="0.25">
      <c r="A375" s="288"/>
      <c r="B375" s="27" t="s">
        <v>87</v>
      </c>
      <c r="C375" s="13">
        <f>'Cuadro Gral'!BA375</f>
        <v>11.04028809363043</v>
      </c>
      <c r="D375" s="13">
        <f>'Cuadro Gral'!BB375</f>
        <v>10.841185197883313</v>
      </c>
      <c r="E375" s="13">
        <f>'Cuadro Gral'!BC375</f>
        <v>11.398271019928249</v>
      </c>
      <c r="F375" s="13">
        <f>'Cuadro Gral'!BD375</f>
        <v>11.564487017489009</v>
      </c>
      <c r="G375" s="13">
        <f>'Cuadro Gral'!BE375</f>
        <v>10.835194124309359</v>
      </c>
      <c r="H375" s="13">
        <f>'Cuadro Gral'!BF375</f>
        <v>10.751147675105678</v>
      </c>
      <c r="I375" s="13">
        <f>'Cuadro Gral'!BG375</f>
        <v>11.291802580366573</v>
      </c>
      <c r="J375" s="94"/>
      <c r="K375" s="27" t="s">
        <v>87</v>
      </c>
      <c r="L375" s="13">
        <f>'Cuadro Gral'!BG375</f>
        <v>11.291802580366573</v>
      </c>
      <c r="M375" s="13">
        <f>'Cuadro Gral'!BH375</f>
        <v>10.599249538870351</v>
      </c>
      <c r="N375" s="13">
        <f>'Cuadro Gral'!BI375</f>
        <v>11.123608388472995</v>
      </c>
      <c r="O375" s="13">
        <f>'Cuadro Gral'!BJ375</f>
        <v>11.292487822434104</v>
      </c>
      <c r="P375" s="13">
        <f>'Cuadro Gral'!BK375</f>
        <v>10.519348428826019</v>
      </c>
      <c r="Q375" s="13">
        <f>'Cuadro Gral'!BL375</f>
        <v>10.145442039976523</v>
      </c>
      <c r="R375" s="13">
        <f>'Cuadro Gral'!BM375</f>
        <v>10.348329674856629</v>
      </c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</row>
    <row r="376" spans="1:35" x14ac:dyDescent="0.25">
      <c r="A376" s="288"/>
      <c r="B376" s="27" t="s">
        <v>88</v>
      </c>
      <c r="C376" s="13">
        <f>'Cuadro Gral'!BA376</f>
        <v>9.5402430790006765</v>
      </c>
      <c r="D376" s="13">
        <f>'Cuadro Gral'!BB376</f>
        <v>9.305750279075367</v>
      </c>
      <c r="E376" s="13">
        <f>'Cuadro Gral'!BC376</f>
        <v>9.3201304703519927</v>
      </c>
      <c r="F376" s="13">
        <f>'Cuadro Gral'!BD376</f>
        <v>9.5179557991057919</v>
      </c>
      <c r="G376" s="13">
        <f>'Cuadro Gral'!BE376</f>
        <v>8.8298190410878199</v>
      </c>
      <c r="H376" s="13">
        <f>'Cuadro Gral'!BF376</f>
        <v>8.8314349347756913</v>
      </c>
      <c r="I376" s="279" t="str">
        <f>'Cuadro Gral'!BG376</f>
        <v>-</v>
      </c>
      <c r="J376" s="73"/>
      <c r="K376" s="27" t="s">
        <v>88</v>
      </c>
      <c r="L376" s="279" t="str">
        <f>'Cuadro Gral'!BG376</f>
        <v>-</v>
      </c>
      <c r="M376" s="279" t="str">
        <f>'Cuadro Gral'!BH376</f>
        <v>-</v>
      </c>
      <c r="N376" s="279" t="str">
        <f>'Cuadro Gral'!BI376</f>
        <v>-</v>
      </c>
      <c r="O376" s="279" t="str">
        <f>'Cuadro Gral'!BJ376</f>
        <v>-</v>
      </c>
      <c r="P376" s="279" t="str">
        <f>'Cuadro Gral'!BK376</f>
        <v>-</v>
      </c>
      <c r="Q376" s="279" t="str">
        <f>'Cuadro Gral'!BL376</f>
        <v>-</v>
      </c>
      <c r="R376" s="279" t="str">
        <f>'Cuadro Gral'!BM376</f>
        <v>-</v>
      </c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</row>
    <row r="377" spans="1:35" x14ac:dyDescent="0.25">
      <c r="A377" s="288"/>
      <c r="B377" s="27" t="s">
        <v>86</v>
      </c>
      <c r="C377" s="13">
        <f>'Cuadro Gral'!BA377</f>
        <v>33.963538149898717</v>
      </c>
      <c r="D377" s="13">
        <f>'Cuadro Gral'!BB377</f>
        <v>35.080845123884977</v>
      </c>
      <c r="E377" s="13">
        <f>'Cuadro Gral'!BC377</f>
        <v>35.875805257771027</v>
      </c>
      <c r="F377" s="13">
        <f>'Cuadro Gral'!BD377</f>
        <v>33.464034124051409</v>
      </c>
      <c r="G377" s="13">
        <f>'Cuadro Gral'!BE377</f>
        <v>30.343211734486896</v>
      </c>
      <c r="H377" s="13">
        <f>'Cuadro Gral'!BF377</f>
        <v>31.462206263351668</v>
      </c>
      <c r="I377" s="13">
        <f>'Cuadro Gral'!BG377</f>
        <v>28.840935747588563</v>
      </c>
      <c r="J377" s="94"/>
      <c r="K377" s="27" t="s">
        <v>86</v>
      </c>
      <c r="L377" s="13">
        <f>'Cuadro Gral'!BG377</f>
        <v>28.840935747588563</v>
      </c>
      <c r="M377" s="13">
        <f>'Cuadro Gral'!BH377</f>
        <v>26.778235437577024</v>
      </c>
      <c r="N377" s="13">
        <f>'Cuadro Gral'!BI377</f>
        <v>27.419378300144004</v>
      </c>
      <c r="O377" s="13">
        <f>'Cuadro Gral'!BJ377</f>
        <v>28.201879951465774</v>
      </c>
      <c r="P377" s="13">
        <f>'Cuadro Gral'!BK377</f>
        <v>28.370363944409572</v>
      </c>
      <c r="Q377" s="13">
        <f>'Cuadro Gral'!BL377</f>
        <v>31.613330016724227</v>
      </c>
      <c r="R377" s="13">
        <f>'Cuadro Gral'!BM377</f>
        <v>34.025474711386593</v>
      </c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</row>
    <row r="378" spans="1:35" x14ac:dyDescent="0.25">
      <c r="A378" s="288"/>
      <c r="B378" s="27" t="s">
        <v>89</v>
      </c>
      <c r="C378" s="13">
        <f>'Cuadro Gral'!BA378</f>
        <v>1.5999217195603248</v>
      </c>
      <c r="D378" s="13">
        <f>'Cuadro Gral'!BB378</f>
        <v>1.6644629652838701</v>
      </c>
      <c r="E378" s="13">
        <f>'Cuadro Gral'!BC378</f>
        <v>1.1254699001626074</v>
      </c>
      <c r="F378" s="13">
        <f>'Cuadro Gral'!BD378</f>
        <v>0.98617591152583373</v>
      </c>
      <c r="G378" s="13">
        <f>'Cuadro Gral'!BE378</f>
        <v>0.85037247684014028</v>
      </c>
      <c r="H378" s="13">
        <f>'Cuadro Gral'!BF378</f>
        <v>0.79143969913138912</v>
      </c>
      <c r="I378" s="13">
        <f>'Cuadro Gral'!BG378</f>
        <v>0.84696272547721563</v>
      </c>
      <c r="J378" s="94"/>
      <c r="K378" s="27" t="s">
        <v>89</v>
      </c>
      <c r="L378" s="13">
        <f>'Cuadro Gral'!BG378</f>
        <v>0.84696272547721563</v>
      </c>
      <c r="M378" s="13">
        <f>'Cuadro Gral'!BH378</f>
        <v>0.74661750365675283</v>
      </c>
      <c r="N378" s="13">
        <f>'Cuadro Gral'!BI378</f>
        <v>0.76597631392882393</v>
      </c>
      <c r="O378" s="13">
        <f>'Cuadro Gral'!BJ378</f>
        <v>0.6348959177585447</v>
      </c>
      <c r="P378" s="13">
        <f>'Cuadro Gral'!BK378</f>
        <v>0.61622045903142308</v>
      </c>
      <c r="Q378" s="13">
        <f>'Cuadro Gral'!BL378</f>
        <v>0.56821853462010696</v>
      </c>
      <c r="R378" s="13">
        <f>'Cuadro Gral'!BM378</f>
        <v>0.38392888384372742</v>
      </c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</row>
    <row r="379" spans="1:35" x14ac:dyDescent="0.25">
      <c r="A379" s="288"/>
      <c r="B379" s="27" t="s">
        <v>90</v>
      </c>
      <c r="C379" s="13">
        <f>'Cuadro Gral'!BA379</f>
        <v>9.0577346489439776</v>
      </c>
      <c r="D379" s="13">
        <f>'Cuadro Gral'!BB379</f>
        <v>9.224083730211019</v>
      </c>
      <c r="E379" s="13">
        <f>'Cuadro Gral'!BC379</f>
        <v>8.7732604203886968</v>
      </c>
      <c r="F379" s="13">
        <f>'Cuadro Gral'!BD379</f>
        <v>8.6471626323562543</v>
      </c>
      <c r="G379" s="13">
        <f>'Cuadro Gral'!BE379</f>
        <v>9.2291839770221067</v>
      </c>
      <c r="H379" s="13">
        <f>'Cuadro Gral'!BF379</f>
        <v>9.3013325667128885</v>
      </c>
      <c r="I379" s="13">
        <f>'Cuadro Gral'!BG379</f>
        <v>8.8559819646398417</v>
      </c>
      <c r="J379" s="94"/>
      <c r="K379" s="27" t="s">
        <v>90</v>
      </c>
      <c r="L379" s="13">
        <f>'Cuadro Gral'!BG379</f>
        <v>8.8559819646398417</v>
      </c>
      <c r="M379" s="13">
        <f>'Cuadro Gral'!BH379</f>
        <v>9.4346302191747284</v>
      </c>
      <c r="N379" s="13">
        <f>'Cuadro Gral'!BI379</f>
        <v>8.9898885782087135</v>
      </c>
      <c r="O379" s="13">
        <f>'Cuadro Gral'!BJ379</f>
        <v>8.8554445727482687</v>
      </c>
      <c r="P379" s="13">
        <f>'Cuadro Gral'!BK379</f>
        <v>9.5062922077922085</v>
      </c>
      <c r="Q379" s="13">
        <f>'Cuadro Gral'!BL379</f>
        <v>9.8566429738562089</v>
      </c>
      <c r="R379" s="13">
        <f>'Cuadro Gral'!BM379</f>
        <v>9.6633952668680774</v>
      </c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</row>
    <row r="380" spans="1:35" x14ac:dyDescent="0.25">
      <c r="A380" s="288"/>
      <c r="B380" s="27" t="s">
        <v>233</v>
      </c>
      <c r="C380" s="13">
        <f>'Cuadro Gral'!BA380</f>
        <v>11.04028809363043</v>
      </c>
      <c r="D380" s="13">
        <f>'Cuadro Gral'!BB380</f>
        <v>10.841185197883313</v>
      </c>
      <c r="E380" s="13">
        <f>'Cuadro Gral'!BC380</f>
        <v>11.398271019928249</v>
      </c>
      <c r="F380" s="13">
        <f>'Cuadro Gral'!BD380</f>
        <v>11.564487017489009</v>
      </c>
      <c r="G380" s="13">
        <f>'Cuadro Gral'!BE380</f>
        <v>10.835194124309359</v>
      </c>
      <c r="H380" s="13">
        <f>'Cuadro Gral'!BF380</f>
        <v>10.751147675105678</v>
      </c>
      <c r="I380" s="13">
        <f>'Cuadro Gral'!BG380</f>
        <v>11.291802580366573</v>
      </c>
      <c r="J380" s="94"/>
      <c r="K380" s="27" t="s">
        <v>233</v>
      </c>
      <c r="L380" s="13">
        <f>'Cuadro Gral'!BG380</f>
        <v>11.291802580366573</v>
      </c>
      <c r="M380" s="13">
        <f>'Cuadro Gral'!BH380</f>
        <v>10.599249538870351</v>
      </c>
      <c r="N380" s="13">
        <f>'Cuadro Gral'!BI380</f>
        <v>11.123608388472995</v>
      </c>
      <c r="O380" s="13">
        <f>'Cuadro Gral'!BJ380</f>
        <v>11.292487822434104</v>
      </c>
      <c r="P380" s="13">
        <f>'Cuadro Gral'!BK380</f>
        <v>10.519348428826019</v>
      </c>
      <c r="Q380" s="13">
        <f>'Cuadro Gral'!BL380</f>
        <v>10.145442039976523</v>
      </c>
      <c r="R380" s="13">
        <f>'Cuadro Gral'!BM380</f>
        <v>10.348329674856629</v>
      </c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</row>
    <row r="381" spans="1:35" x14ac:dyDescent="0.25">
      <c r="A381" s="288"/>
      <c r="B381" s="27"/>
      <c r="C381" s="13"/>
      <c r="D381" s="13"/>
      <c r="E381" s="13"/>
      <c r="F381" s="13"/>
      <c r="G381" s="13"/>
      <c r="H381" s="13"/>
      <c r="I381" s="13"/>
      <c r="J381" s="94"/>
      <c r="K381" s="27"/>
      <c r="L381" s="13"/>
      <c r="M381" s="13"/>
      <c r="N381" s="13"/>
      <c r="O381" s="13"/>
      <c r="P381" s="13"/>
      <c r="Q381" s="13"/>
      <c r="R381" s="13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</row>
    <row r="382" spans="1:35" x14ac:dyDescent="0.25">
      <c r="A382" s="288"/>
      <c r="B382" s="36" t="s">
        <v>101</v>
      </c>
      <c r="C382" s="13">
        <f>'Cuadro Gral'!BA382</f>
        <v>13.515867656988521</v>
      </c>
      <c r="D382" s="13">
        <f>'Cuadro Gral'!BB382</f>
        <v>14.093357087902108</v>
      </c>
      <c r="E382" s="13">
        <f>'Cuadro Gral'!BC382</f>
        <v>14.928301512591947</v>
      </c>
      <c r="F382" s="13">
        <f>'Cuadro Gral'!BD382</f>
        <v>15.25218884020779</v>
      </c>
      <c r="G382" s="13">
        <f>'Cuadro Gral'!BE382</f>
        <v>15.275750883343134</v>
      </c>
      <c r="H382" s="13">
        <f>'Cuadro Gral'!BF382</f>
        <v>16.512158538248261</v>
      </c>
      <c r="I382" s="13">
        <f>'Cuadro Gral'!BG382</f>
        <v>20.0214738783108</v>
      </c>
      <c r="J382" s="94"/>
      <c r="K382" s="36" t="s">
        <v>101</v>
      </c>
      <c r="L382" s="13">
        <f>'Cuadro Gral'!BG382</f>
        <v>20.0214738783108</v>
      </c>
      <c r="M382" s="13">
        <f>'Cuadro Gral'!BH382</f>
        <v>17.973646798751719</v>
      </c>
      <c r="N382" s="13">
        <f>'Cuadro Gral'!BI382</f>
        <v>17.2229975382883</v>
      </c>
      <c r="O382" s="13">
        <f>'Cuadro Gral'!BJ382</f>
        <v>22.6729057879216</v>
      </c>
      <c r="P382" s="13">
        <f>'Cuadro Gral'!BK382</f>
        <v>21.299849928516245</v>
      </c>
      <c r="Q382" s="13">
        <f>'Cuadro Gral'!BL382</f>
        <v>25.728519409498809</v>
      </c>
      <c r="R382" s="13">
        <f>'Cuadro Gral'!BM382</f>
        <v>46.497662533257561</v>
      </c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</row>
    <row r="383" spans="1:35" x14ac:dyDescent="0.25">
      <c r="A383" s="288"/>
      <c r="B383" s="14" t="s">
        <v>16</v>
      </c>
      <c r="C383" s="13">
        <f>'Cuadro Gral'!BA383</f>
        <v>2.3243304073823992</v>
      </c>
      <c r="D383" s="13">
        <f>'Cuadro Gral'!BB383</f>
        <v>2.6242268030717679</v>
      </c>
      <c r="E383" s="13">
        <f>'Cuadro Gral'!BC383</f>
        <v>2.9750710964255229</v>
      </c>
      <c r="F383" s="13">
        <f>'Cuadro Gral'!BD383</f>
        <v>2.6018576012714014</v>
      </c>
      <c r="G383" s="13">
        <f>'Cuadro Gral'!BE383</f>
        <v>2.020213247201589</v>
      </c>
      <c r="H383" s="13">
        <f>'Cuadro Gral'!BF383</f>
        <v>1.8320076360165447</v>
      </c>
      <c r="I383" s="13">
        <f>'Cuadro Gral'!BG383</f>
        <v>2.0537313781211526</v>
      </c>
      <c r="J383" s="94"/>
      <c r="K383" s="14" t="s">
        <v>16</v>
      </c>
      <c r="L383" s="13">
        <f>'Cuadro Gral'!BG383</f>
        <v>2.0537313781211526</v>
      </c>
      <c r="M383" s="13">
        <f>'Cuadro Gral'!BH383</f>
        <v>2.387924270371494</v>
      </c>
      <c r="N383" s="13">
        <f>'Cuadro Gral'!BI383</f>
        <v>2.2078396576021713</v>
      </c>
      <c r="O383" s="13">
        <f>'Cuadro Gral'!BJ383</f>
        <v>2.2949204016526674</v>
      </c>
      <c r="P383" s="13">
        <f>'Cuadro Gral'!BK383</f>
        <v>2.1145620797525995</v>
      </c>
      <c r="Q383" s="13">
        <f>'Cuadro Gral'!BL383</f>
        <v>2.1702062019650827</v>
      </c>
      <c r="R383" s="13">
        <f>'Cuadro Gral'!BM383</f>
        <v>1.5371401604136996</v>
      </c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</row>
    <row r="384" spans="1:35" x14ac:dyDescent="0.25">
      <c r="A384" s="288"/>
      <c r="B384" s="14" t="s">
        <v>102</v>
      </c>
      <c r="C384" s="13">
        <f>'Cuadro Gral'!BA384</f>
        <v>11.191537249606123</v>
      </c>
      <c r="D384" s="13">
        <f>'Cuadro Gral'!BB384</f>
        <v>11.46913028483034</v>
      </c>
      <c r="E384" s="13">
        <f>'Cuadro Gral'!BC384</f>
        <v>11.953230416166424</v>
      </c>
      <c r="F384" s="13">
        <f>'Cuadro Gral'!BD384</f>
        <v>12.650331238936388</v>
      </c>
      <c r="G384" s="13">
        <f>'Cuadro Gral'!BE384</f>
        <v>13.255537636141543</v>
      </c>
      <c r="H384" s="13">
        <f>'Cuadro Gral'!BF384</f>
        <v>14.680150902231718</v>
      </c>
      <c r="I384" s="13">
        <f>'Cuadro Gral'!BG384</f>
        <v>17.967742500189647</v>
      </c>
      <c r="J384" s="94"/>
      <c r="K384" s="14" t="s">
        <v>102</v>
      </c>
      <c r="L384" s="13">
        <f>'Cuadro Gral'!BG384</f>
        <v>17.967742500189647</v>
      </c>
      <c r="M384" s="13">
        <f>'Cuadro Gral'!BH384</f>
        <v>15.585722528380225</v>
      </c>
      <c r="N384" s="13">
        <f>'Cuadro Gral'!BI384</f>
        <v>15.015157880686131</v>
      </c>
      <c r="O384" s="13">
        <f>'Cuadro Gral'!BJ384</f>
        <v>20.377985386268936</v>
      </c>
      <c r="P384" s="13">
        <f>'Cuadro Gral'!BK384</f>
        <v>19.185287848763647</v>
      </c>
      <c r="Q384" s="13">
        <f>'Cuadro Gral'!BL384</f>
        <v>23.558313207533722</v>
      </c>
      <c r="R384" s="13">
        <f>'Cuadro Gral'!BM384</f>
        <v>44.960522372843862</v>
      </c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</row>
    <row r="385" spans="1:35" x14ac:dyDescent="0.25">
      <c r="A385" s="288"/>
      <c r="B385" s="15" t="s">
        <v>103</v>
      </c>
      <c r="C385" s="13">
        <f>'Cuadro Gral'!BA385</f>
        <v>10.473778978167905</v>
      </c>
      <c r="D385" s="13">
        <f>'Cuadro Gral'!BB385</f>
        <v>10.554661017813887</v>
      </c>
      <c r="E385" s="13">
        <f>'Cuadro Gral'!BC385</f>
        <v>11.454758590891865</v>
      </c>
      <c r="F385" s="13">
        <f>'Cuadro Gral'!BD385</f>
        <v>12.096408840178842</v>
      </c>
      <c r="G385" s="13">
        <f>'Cuadro Gral'!BE385</f>
        <v>12.640448501567732</v>
      </c>
      <c r="H385" s="13">
        <f>'Cuadro Gral'!BF385</f>
        <v>14.146356983773464</v>
      </c>
      <c r="I385" s="13">
        <f>'Cuadro Gral'!BG385</f>
        <v>15.629321763892372</v>
      </c>
      <c r="J385" s="94"/>
      <c r="K385" s="15" t="s">
        <v>103</v>
      </c>
      <c r="L385" s="13">
        <f>'Cuadro Gral'!BG385</f>
        <v>15.629321763892372</v>
      </c>
      <c r="M385" s="13">
        <f>'Cuadro Gral'!BH385</f>
        <v>14.050354114044353</v>
      </c>
      <c r="N385" s="13">
        <f>'Cuadro Gral'!BI385</f>
        <v>13.762910723804847</v>
      </c>
      <c r="O385" s="13">
        <f>'Cuadro Gral'!BJ385</f>
        <v>19.651015182919394</v>
      </c>
      <c r="P385" s="13">
        <f>'Cuadro Gral'!BK385</f>
        <v>18.112860768682033</v>
      </c>
      <c r="Q385" s="13">
        <f>'Cuadro Gral'!BL385</f>
        <v>22.709544200267711</v>
      </c>
      <c r="R385" s="13">
        <f>'Cuadro Gral'!BM385</f>
        <v>41.75181068413454</v>
      </c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</row>
    <row r="386" spans="1:35" x14ac:dyDescent="0.25">
      <c r="A386" s="288"/>
      <c r="B386" s="44" t="s">
        <v>20</v>
      </c>
      <c r="C386" s="13">
        <f>'Cuadro Gral'!BA386</f>
        <v>3.858428989421562</v>
      </c>
      <c r="D386" s="13">
        <f>'Cuadro Gral'!BB386</f>
        <v>2.9746271002079547</v>
      </c>
      <c r="E386" s="13">
        <f>'Cuadro Gral'!BC386</f>
        <v>6.6540233670842133</v>
      </c>
      <c r="F386" s="13">
        <f>'Cuadro Gral'!BD386</f>
        <v>8.5708165253274391</v>
      </c>
      <c r="G386" s="13">
        <f>'Cuadro Gral'!BE386</f>
        <v>10.10640130620302</v>
      </c>
      <c r="H386" s="13">
        <f>'Cuadro Gral'!BF386</f>
        <v>11.218490068633244</v>
      </c>
      <c r="I386" s="13">
        <f>'Cuadro Gral'!BG386</f>
        <v>8.9399606701250516</v>
      </c>
      <c r="J386" s="94"/>
      <c r="K386" s="44" t="s">
        <v>20</v>
      </c>
      <c r="L386" s="13">
        <f>'Cuadro Gral'!BG386</f>
        <v>8.9399606701250516</v>
      </c>
      <c r="M386" s="13">
        <f>'Cuadro Gral'!BH386</f>
        <v>10.273065540163838</v>
      </c>
      <c r="N386" s="13">
        <f>'Cuadro Gral'!BI386</f>
        <v>11.062044204709681</v>
      </c>
      <c r="O386" s="13">
        <f>'Cuadro Gral'!BJ386</f>
        <v>14.979498136283114</v>
      </c>
      <c r="P386" s="13">
        <f>'Cuadro Gral'!BK386</f>
        <v>13.921059803861969</v>
      </c>
      <c r="Q386" s="13">
        <f>'Cuadro Gral'!BL386</f>
        <v>14.919767705847828</v>
      </c>
      <c r="R386" s="13">
        <f>'Cuadro Gral'!BM386</f>
        <v>22.274440933573572</v>
      </c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</row>
    <row r="387" spans="1:35" x14ac:dyDescent="0.25">
      <c r="A387" s="288"/>
      <c r="B387" s="44" t="s">
        <v>21</v>
      </c>
      <c r="C387" s="13">
        <f>'Cuadro Gral'!BA387</f>
        <v>0.52419536349313534</v>
      </c>
      <c r="D387" s="13">
        <f>'Cuadro Gral'!BB387</f>
        <v>0.55917112064831198</v>
      </c>
      <c r="E387" s="13">
        <f>'Cuadro Gral'!BC387</f>
        <v>0.49191997535087811</v>
      </c>
      <c r="F387" s="13">
        <f>'Cuadro Gral'!BD387</f>
        <v>0.27442823831834545</v>
      </c>
      <c r="G387" s="13">
        <f>'Cuadro Gral'!BE387</f>
        <v>0.2372994763850898</v>
      </c>
      <c r="H387" s="13">
        <f>'Cuadro Gral'!BF387</f>
        <v>0.41698104631607652</v>
      </c>
      <c r="I387" s="13">
        <f>'Cuadro Gral'!BG387</f>
        <v>0.45135991503813366</v>
      </c>
      <c r="J387" s="94"/>
      <c r="K387" s="44" t="s">
        <v>21</v>
      </c>
      <c r="L387" s="13">
        <f>'Cuadro Gral'!BG387</f>
        <v>0.45135991503813366</v>
      </c>
      <c r="M387" s="13">
        <f>'Cuadro Gral'!BH387</f>
        <v>0.17634052052087776</v>
      </c>
      <c r="N387" s="13">
        <f>'Cuadro Gral'!BI387</f>
        <v>0.14982471962412905</v>
      </c>
      <c r="O387" s="13">
        <f>'Cuadro Gral'!BJ387</f>
        <v>3.1588974306982238</v>
      </c>
      <c r="P387" s="13">
        <f>'Cuadro Gral'!BK387</f>
        <v>2.7687289371109181</v>
      </c>
      <c r="Q387" s="13">
        <f>'Cuadro Gral'!BL387</f>
        <v>5.49544777165395</v>
      </c>
      <c r="R387" s="13">
        <f>'Cuadro Gral'!BM387</f>
        <v>11.45194308126883</v>
      </c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</row>
    <row r="388" spans="1:35" x14ac:dyDescent="0.25">
      <c r="A388" s="288"/>
      <c r="B388" s="44" t="s">
        <v>22</v>
      </c>
      <c r="C388" s="13">
        <f>'Cuadro Gral'!BA388</f>
        <v>6.0911546252532078</v>
      </c>
      <c r="D388" s="13">
        <f>'Cuadro Gral'!BB388</f>
        <v>7.0208627969576192</v>
      </c>
      <c r="E388" s="13">
        <f>'Cuadro Gral'!BC388</f>
        <v>4.3088152484567734</v>
      </c>
      <c r="F388" s="13">
        <f>'Cuadro Gral'!BD388</f>
        <v>3.2511640765330565</v>
      </c>
      <c r="G388" s="13">
        <f>'Cuadro Gral'!BE388</f>
        <v>2.2967477189796233</v>
      </c>
      <c r="H388" s="13">
        <f>'Cuadro Gral'!BF388</f>
        <v>2.5108858688241442</v>
      </c>
      <c r="I388" s="13">
        <f>'Cuadro Gral'!BG388</f>
        <v>6.2380011787291894</v>
      </c>
      <c r="J388" s="94"/>
      <c r="K388" s="44" t="s">
        <v>22</v>
      </c>
      <c r="L388" s="13">
        <f>'Cuadro Gral'!BG388</f>
        <v>6.2380011787291894</v>
      </c>
      <c r="M388" s="13">
        <f>'Cuadro Gral'!BH388</f>
        <v>3.6009480533596356</v>
      </c>
      <c r="N388" s="13">
        <f>'Cuadro Gral'!BI388</f>
        <v>2.5510417994710357</v>
      </c>
      <c r="O388" s="13">
        <f>'Cuadro Gral'!BJ388</f>
        <v>1.5126196159380556</v>
      </c>
      <c r="P388" s="13">
        <f>'Cuadro Gral'!BK388</f>
        <v>1.4230720277091478</v>
      </c>
      <c r="Q388" s="13">
        <f>'Cuadro Gral'!BL388</f>
        <v>2.2943287227659326</v>
      </c>
      <c r="R388" s="13">
        <f>'Cuadro Gral'!BM388</f>
        <v>8.0254266692921341</v>
      </c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</row>
    <row r="389" spans="1:35" x14ac:dyDescent="0.25">
      <c r="A389" s="288"/>
      <c r="B389" s="15" t="s">
        <v>94</v>
      </c>
      <c r="C389" s="13">
        <f>'Cuadro Gral'!BA389</f>
        <v>0.21224397929327032</v>
      </c>
      <c r="D389" s="13">
        <f>'Cuadro Gral'!BB389</f>
        <v>9.0406133739854816E-2</v>
      </c>
      <c r="E389" s="13">
        <f>'Cuadro Gral'!BC389</f>
        <v>8.2872047683301281E-2</v>
      </c>
      <c r="F389" s="13">
        <f>'Cuadro Gral'!BD389</f>
        <v>9.6976223456377339E-2</v>
      </c>
      <c r="G389" s="13">
        <f>'Cuadro Gral'!BE389</f>
        <v>5.301726006355402E-2</v>
      </c>
      <c r="H389" s="13">
        <f>'Cuadro Gral'!BF389</f>
        <v>7.417844643425299E-2</v>
      </c>
      <c r="I389" s="13">
        <f>'Cuadro Gral'!BG389</f>
        <v>8.2277631571269355E-2</v>
      </c>
      <c r="J389" s="94"/>
      <c r="K389" s="15" t="s">
        <v>94</v>
      </c>
      <c r="L389" s="13">
        <f>'Cuadro Gral'!BG389</f>
        <v>8.2277631571269355E-2</v>
      </c>
      <c r="M389" s="13">
        <f>'Cuadro Gral'!BH389</f>
        <v>3.2661660347933205E-2</v>
      </c>
      <c r="N389" s="13">
        <f>'Cuadro Gral'!BI389</f>
        <v>0.25246021430667775</v>
      </c>
      <c r="O389" s="13">
        <f>'Cuadro Gral'!BJ389</f>
        <v>0.38141486005334591</v>
      </c>
      <c r="P389" s="13">
        <f>'Cuadro Gral'!BK389</f>
        <v>0.65575159036837527</v>
      </c>
      <c r="Q389" s="13">
        <f>'Cuadro Gral'!BL389</f>
        <v>0.58684419643001451</v>
      </c>
      <c r="R389" s="13">
        <f>'Cuadro Gral'!BM389</f>
        <v>0.75241631674184151</v>
      </c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</row>
    <row r="390" spans="1:35" x14ac:dyDescent="0.25">
      <c r="A390" s="288"/>
      <c r="B390" s="15" t="s">
        <v>95</v>
      </c>
      <c r="C390" s="13">
        <f>'Cuadro Gral'!BA390</f>
        <v>1.012829169480081E-2</v>
      </c>
      <c r="D390" s="13">
        <f>'Cuadro Gral'!BB390</f>
        <v>0.17713888055574264</v>
      </c>
      <c r="E390" s="13">
        <f>'Cuadro Gral'!BC390</f>
        <v>3.7186175242506989E-3</v>
      </c>
      <c r="F390" s="13">
        <f>'Cuadro Gral'!BD390</f>
        <v>0</v>
      </c>
      <c r="G390" s="13">
        <f>'Cuadro Gral'!BE390</f>
        <v>2.2229459146144243E-4</v>
      </c>
      <c r="H390" s="13">
        <f>'Cuadro Gral'!BF390</f>
        <v>0</v>
      </c>
      <c r="I390" s="13">
        <f>'Cuadro Gral'!BG390</f>
        <v>1.410098558099095</v>
      </c>
      <c r="J390" s="94"/>
      <c r="K390" s="15" t="s">
        <v>95</v>
      </c>
      <c r="L390" s="13">
        <f>'Cuadro Gral'!BG390</f>
        <v>1.410098558099095</v>
      </c>
      <c r="M390" s="13">
        <f>'Cuadro Gral'!BH390</f>
        <v>0.47045769044208424</v>
      </c>
      <c r="N390" s="13">
        <f>'Cuadro Gral'!BI390</f>
        <v>9.1939840797331043E-2</v>
      </c>
      <c r="O390" s="13">
        <f>'Cuadro Gral'!BJ390</f>
        <v>0.25101661730006525</v>
      </c>
      <c r="P390" s="13">
        <f>'Cuadro Gral'!BK390</f>
        <v>0.3369834561615262</v>
      </c>
      <c r="Q390" s="13">
        <f>'Cuadro Gral'!BL390</f>
        <v>0.1840104683721232</v>
      </c>
      <c r="R390" s="13">
        <f>'Cuadro Gral'!BM390</f>
        <v>2.4354528147170131</v>
      </c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</row>
    <row r="391" spans="1:35" x14ac:dyDescent="0.25">
      <c r="A391" s="288"/>
      <c r="B391" s="224" t="s">
        <v>19</v>
      </c>
      <c r="C391" s="42">
        <f>'Cuadro Gral'!BA391</f>
        <v>0.49538600045014625</v>
      </c>
      <c r="D391" s="42">
        <f>'Cuadro Gral'!BB391</f>
        <v>0.6469242527208573</v>
      </c>
      <c r="E391" s="42">
        <f>'Cuadro Gral'!BC391</f>
        <v>0.41188116006700598</v>
      </c>
      <c r="F391" s="42">
        <f>'Cuadro Gral'!BD391</f>
        <v>0.45694617530116904</v>
      </c>
      <c r="G391" s="42">
        <f>'Cuadro Gral'!BE391</f>
        <v>0.56184957991879581</v>
      </c>
      <c r="H391" s="42">
        <f>'Cuadro Gral'!BF391</f>
        <v>0.45961547202399888</v>
      </c>
      <c r="I391" s="42">
        <f>'Cuadro Gral'!BG391</f>
        <v>0.84604454662690876</v>
      </c>
      <c r="J391" s="94"/>
      <c r="K391" s="224" t="s">
        <v>19</v>
      </c>
      <c r="L391" s="42">
        <f>'Cuadro Gral'!BG391</f>
        <v>0.84604454662690876</v>
      </c>
      <c r="M391" s="42">
        <f>'Cuadro Gral'!BH391</f>
        <v>1.0322490635458559</v>
      </c>
      <c r="N391" s="42">
        <f>'Cuadro Gral'!BI391</f>
        <v>0.90784710177727546</v>
      </c>
      <c r="O391" s="42">
        <f>'Cuadro Gral'!BJ391</f>
        <v>9.4538725996128475E-2</v>
      </c>
      <c r="P391" s="42">
        <f>'Cuadro Gral'!BK391</f>
        <v>7.9692033551712282E-2</v>
      </c>
      <c r="Q391" s="42">
        <f>'Cuadro Gral'!BL391</f>
        <v>7.791434246387198E-2</v>
      </c>
      <c r="R391" s="42">
        <f>'Cuadro Gral'!BM391</f>
        <v>2.084255725046652E-2</v>
      </c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</row>
    <row r="392" spans="1:35" x14ac:dyDescent="0.25">
      <c r="A392" s="288"/>
      <c r="B392" s="270"/>
      <c r="C392" s="270"/>
      <c r="D392" s="270"/>
      <c r="E392" s="270"/>
      <c r="F392" s="270"/>
      <c r="G392" s="270"/>
      <c r="H392" s="270"/>
      <c r="I392" s="270"/>
      <c r="J392" s="290"/>
      <c r="K392" s="285"/>
      <c r="L392" s="285"/>
      <c r="M392" s="270"/>
      <c r="N392" s="270"/>
      <c r="O392" s="270"/>
      <c r="P392" s="270"/>
      <c r="Q392" s="270"/>
      <c r="R392" s="270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</row>
    <row r="393" spans="1:35" x14ac:dyDescent="0.25">
      <c r="A393" s="288"/>
      <c r="B393" s="43" t="s">
        <v>286</v>
      </c>
      <c r="C393" s="43"/>
      <c r="D393" s="43"/>
      <c r="E393" s="43"/>
      <c r="F393" s="43"/>
      <c r="G393" s="43"/>
      <c r="H393" s="43"/>
      <c r="I393" s="43"/>
      <c r="J393" s="121"/>
      <c r="K393" s="43" t="s">
        <v>286</v>
      </c>
      <c r="L393" s="43"/>
      <c r="M393" s="43"/>
      <c r="N393" s="43"/>
      <c r="O393" s="8"/>
      <c r="P393" s="8"/>
      <c r="Q393" s="8"/>
      <c r="R393" s="8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</row>
    <row r="394" spans="1:35" x14ac:dyDescent="0.25">
      <c r="A394" s="288"/>
      <c r="B394" s="9"/>
      <c r="C394" s="10">
        <v>1970</v>
      </c>
      <c r="D394" s="10">
        <v>1971</v>
      </c>
      <c r="E394" s="10">
        <v>1972</v>
      </c>
      <c r="F394" s="10">
        <v>1973</v>
      </c>
      <c r="G394" s="10">
        <v>1974</v>
      </c>
      <c r="H394" s="10">
        <v>1975</v>
      </c>
      <c r="I394" s="10">
        <v>1976</v>
      </c>
      <c r="J394" s="156"/>
      <c r="K394" s="9"/>
      <c r="L394" s="10">
        <v>1976</v>
      </c>
      <c r="M394" s="10">
        <v>1977</v>
      </c>
      <c r="N394" s="10">
        <v>1978</v>
      </c>
      <c r="O394" s="10">
        <v>1979</v>
      </c>
      <c r="P394" s="10">
        <v>1980</v>
      </c>
      <c r="Q394" s="10">
        <v>1981</v>
      </c>
      <c r="R394" s="10">
        <v>1982</v>
      </c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</row>
    <row r="395" spans="1:35" x14ac:dyDescent="0.25">
      <c r="A395" s="288"/>
      <c r="B395" s="36" t="s">
        <v>228</v>
      </c>
      <c r="C395" s="23">
        <f>'Cuadro Gral'!BA395</f>
        <v>8.1675134067174646</v>
      </c>
      <c r="D395" s="23">
        <f>'Cuadro Gral'!BB395</f>
        <v>4.0999380279852504</v>
      </c>
      <c r="E395" s="23">
        <f>'Cuadro Gral'!BC395</f>
        <v>79.198521117934575</v>
      </c>
      <c r="F395" s="23">
        <f>'Cuadro Gral'!BD395</f>
        <v>41.657195810676129</v>
      </c>
      <c r="G395" s="23">
        <f>'Cuadro Gral'!BE395</f>
        <v>41.496951294774</v>
      </c>
      <c r="H395" s="23">
        <f>'Cuadro Gral'!BF395</f>
        <v>30.352937071477172</v>
      </c>
      <c r="I395" s="23">
        <f>'Cuadro Gral'!BG395</f>
        <v>22.314198910555838</v>
      </c>
      <c r="J395" s="79"/>
      <c r="K395" s="36" t="s">
        <v>228</v>
      </c>
      <c r="L395" s="23">
        <f>'Cuadro Gral'!BG395</f>
        <v>22.314198910555838</v>
      </c>
      <c r="M395" s="23">
        <f>'Cuadro Gral'!BH395</f>
        <v>43.631379972535143</v>
      </c>
      <c r="N395" s="23">
        <f>'Cuadro Gral'!BI395</f>
        <v>29.296684544124819</v>
      </c>
      <c r="O395" s="23">
        <f>'Cuadro Gral'!BJ395</f>
        <v>62.678906434126816</v>
      </c>
      <c r="P395" s="23">
        <f>'Cuadro Gral'!BK395</f>
        <v>36.069051263707763</v>
      </c>
      <c r="Q395" s="23">
        <f>'Cuadro Gral'!BL395</f>
        <v>44.018682682929963</v>
      </c>
      <c r="R395" s="23">
        <f>'Cuadro Gral'!BM395</f>
        <v>139.60539319105973</v>
      </c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</row>
    <row r="396" spans="1:35" x14ac:dyDescent="0.25">
      <c r="A396" s="288"/>
      <c r="B396" s="14" t="s">
        <v>16</v>
      </c>
      <c r="C396" s="23">
        <f>'Cuadro Gral'!BA396</f>
        <v>14.987195189845238</v>
      </c>
      <c r="D396" s="23">
        <f>'Cuadro Gral'!BB396</f>
        <v>24.51825312288176</v>
      </c>
      <c r="E396" s="23">
        <f>'Cuadro Gral'!BC396</f>
        <v>30.655571972937246</v>
      </c>
      <c r="F396" s="23">
        <f>'Cuadro Gral'!BD396</f>
        <v>6.9936313314683751</v>
      </c>
      <c r="G396" s="23">
        <f>'Cuadro Gral'!BE396</f>
        <v>1.1125945705384943</v>
      </c>
      <c r="H396" s="23">
        <f>'Cuadro Gral'!BF396</f>
        <v>10.876980633802823</v>
      </c>
      <c r="I396" s="23">
        <f>'Cuadro Gral'!BG396</f>
        <v>39.711209249243296</v>
      </c>
      <c r="J396" s="79"/>
      <c r="K396" s="14" t="s">
        <v>16</v>
      </c>
      <c r="L396" s="23">
        <f>'Cuadro Gral'!BG396</f>
        <v>39.711209249243296</v>
      </c>
      <c r="M396" s="23">
        <f>'Cuadro Gral'!BH396</f>
        <v>56.836908651797138</v>
      </c>
      <c r="N396" s="23">
        <f>'Cuadro Gral'!BI396</f>
        <v>16.864059421635446</v>
      </c>
      <c r="O396" s="23">
        <f>'Cuadro Gral'!BJ396</f>
        <v>36.412975235437742</v>
      </c>
      <c r="P396" s="23">
        <f>'Cuadro Gral'!BK396</f>
        <v>31.922142446412693</v>
      </c>
      <c r="Q396" s="23">
        <f>'Cuadro Gral'!BL396</f>
        <v>40.963889152101451</v>
      </c>
      <c r="R396" s="23">
        <f>'Cuadro Gral'!BM396</f>
        <v>12.670705493588841</v>
      </c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</row>
    <row r="397" spans="1:35" x14ac:dyDescent="0.25">
      <c r="A397" s="288"/>
      <c r="B397" s="14" t="s">
        <v>17</v>
      </c>
      <c r="C397" s="23">
        <f>'Cuadro Gral'!BA397</f>
        <v>5.0043898156277411</v>
      </c>
      <c r="D397" s="23">
        <f>'Cuadro Gral'!BB397</f>
        <v>-6.2709030100334466</v>
      </c>
      <c r="E397" s="23">
        <f>'Cuadro Gral'!BC397</f>
        <v>111.95361284567352</v>
      </c>
      <c r="F397" s="23">
        <f>'Cuadro Gral'!BD397</f>
        <v>56.0754604872252</v>
      </c>
      <c r="G397" s="23">
        <f>'Cuadro Gral'!BE397</f>
        <v>53.012277529266207</v>
      </c>
      <c r="H397" s="23">
        <f>'Cuadro Gral'!BF397</f>
        <v>34.022723974207466</v>
      </c>
      <c r="I397" s="23">
        <f>'Cuadro Gral'!BG397</f>
        <v>19.602261739930849</v>
      </c>
      <c r="J397" s="79"/>
      <c r="K397" s="14" t="s">
        <v>17</v>
      </c>
      <c r="L397" s="23">
        <f>'Cuadro Gral'!BG397</f>
        <v>19.602261739930849</v>
      </c>
      <c r="M397" s="23">
        <f>'Cuadro Gral'!BH397</f>
        <v>41.226725648836208</v>
      </c>
      <c r="N397" s="23">
        <f>'Cuadro Gral'!BI397</f>
        <v>31.810833955369123</v>
      </c>
      <c r="O397" s="23">
        <f>'Cuadro Gral'!BJ397</f>
        <v>67.388147334922223</v>
      </c>
      <c r="P397" s="23">
        <f>'Cuadro Gral'!BK397</f>
        <v>36.67496886674968</v>
      </c>
      <c r="Q397" s="23">
        <f>'Cuadro Gral'!BL397</f>
        <v>44.449506454062274</v>
      </c>
      <c r="R397" s="23">
        <f>'Cuadro Gral'!BM397</f>
        <v>157.07527333894026</v>
      </c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</row>
    <row r="398" spans="1:35" x14ac:dyDescent="0.25">
      <c r="A398" s="288"/>
      <c r="B398" s="15" t="s">
        <v>18</v>
      </c>
      <c r="C398" s="23">
        <f>'Cuadro Gral'!BA398</f>
        <v>3.6582416253476913</v>
      </c>
      <c r="D398" s="23">
        <f>'Cuadro Gral'!BB398</f>
        <v>-14.974041882984313</v>
      </c>
      <c r="E398" s="23">
        <f>'Cuadro Gral'!BC398</f>
        <v>157.80049396267839</v>
      </c>
      <c r="F398" s="23">
        <f>'Cuadro Gral'!BD398</f>
        <v>57.583096042792128</v>
      </c>
      <c r="G398" s="23">
        <f>'Cuadro Gral'!BE398</f>
        <v>53.555686903656174</v>
      </c>
      <c r="H398" s="23">
        <f>'Cuadro Gral'!BF398</f>
        <v>35.72166989266232</v>
      </c>
      <c r="I398" s="23">
        <f>'Cuadro Gral'!BG398</f>
        <v>-0.68471505319709358</v>
      </c>
      <c r="J398" s="79"/>
      <c r="K398" s="15" t="s">
        <v>18</v>
      </c>
      <c r="L398" s="23">
        <f>'Cuadro Gral'!BG398</f>
        <v>-0.68471505319709358</v>
      </c>
      <c r="M398" s="23">
        <f>'Cuadro Gral'!BH398</f>
        <v>55.001468620475833</v>
      </c>
      <c r="N398" s="23">
        <f>'Cuadro Gral'!BI398</f>
        <v>36.103507811513033</v>
      </c>
      <c r="O398" s="23">
        <f>'Cuadro Gral'!BJ398</f>
        <v>77.712287866833748</v>
      </c>
      <c r="P398" s="23">
        <f>'Cuadro Gral'!BK398</f>
        <v>33.057671381936892</v>
      </c>
      <c r="Q398" s="23">
        <f>'Cuadro Gral'!BL398</f>
        <v>47.203140333660443</v>
      </c>
      <c r="R398" s="23">
        <f>'Cuadro Gral'!BM398</f>
        <v>137.48888888888891</v>
      </c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</row>
    <row r="399" spans="1:35" x14ac:dyDescent="0.25">
      <c r="A399" s="288"/>
      <c r="B399" s="15" t="s">
        <v>94</v>
      </c>
      <c r="C399" s="23">
        <f>'Cuadro Gral'!BA399</f>
        <v>4.7777777777777697</v>
      </c>
      <c r="D399" s="23">
        <f>'Cuadro Gral'!BB399</f>
        <v>-53.022269353128316</v>
      </c>
      <c r="E399" s="23">
        <f>'Cuadro Gral'!BC399</f>
        <v>5.6433408577878152</v>
      </c>
      <c r="F399" s="23">
        <f>'Cuadro Gral'!BD399</f>
        <v>43.162393162393165</v>
      </c>
      <c r="G399" s="23">
        <f>'Cuadro Gral'!BE399</f>
        <v>-28.805970149253735</v>
      </c>
      <c r="H399" s="23">
        <f>'Cuadro Gral'!BF399</f>
        <v>71.069182389937112</v>
      </c>
      <c r="I399" s="23">
        <f>'Cuadro Gral'!BG399</f>
        <v>38.235294117647058</v>
      </c>
      <c r="J399" s="79"/>
      <c r="K399" s="15" t="s">
        <v>94</v>
      </c>
      <c r="L399" s="23">
        <f>'Cuadro Gral'!BG399</f>
        <v>38.235294117647058</v>
      </c>
      <c r="M399" s="23">
        <f>'Cuadro Gral'!BH399</f>
        <v>-46.453900709219852</v>
      </c>
      <c r="N399" s="23">
        <f>'Cuadro Gral'!BI399</f>
        <v>876.98675496688736</v>
      </c>
      <c r="O399" s="23">
        <f>'Cuadro Gral'!BJ399</f>
        <v>98.271479410269436</v>
      </c>
      <c r="P399" s="23">
        <f>'Cuadro Gral'!BK399</f>
        <v>146.15384615384616</v>
      </c>
      <c r="Q399" s="23">
        <f>'Cuadro Gral'!BL399</f>
        <v>22.916666666666675</v>
      </c>
      <c r="R399" s="23">
        <f>'Cuadro Gral'!BM399</f>
        <v>103.95480225988703</v>
      </c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</row>
    <row r="400" spans="1:35" x14ac:dyDescent="0.25">
      <c r="A400" s="288"/>
      <c r="B400" s="15" t="s">
        <v>95</v>
      </c>
      <c r="C400" s="23">
        <f>'Cuadro Gral'!BA400</f>
        <v>-63.414634146341463</v>
      </c>
      <c r="D400" s="23">
        <f>'Cuadro Gral'!BB400</f>
        <v>1828.8888888888887</v>
      </c>
      <c r="E400" s="23">
        <f>'Cuadro Gral'!BC400</f>
        <v>-97.58064516129032</v>
      </c>
      <c r="F400" s="23">
        <f>'Cuadro Gral'!BD400</f>
        <v>-100</v>
      </c>
      <c r="G400" s="29" t="str">
        <f>'Cuadro Gral'!BE400</f>
        <v>-</v>
      </c>
      <c r="H400" s="23">
        <f>'Cuadro Gral'!BF400</f>
        <v>-100</v>
      </c>
      <c r="I400" s="29" t="str">
        <f>'Cuadro Gral'!BG400</f>
        <v>-</v>
      </c>
      <c r="J400" s="54"/>
      <c r="K400" s="15" t="s">
        <v>95</v>
      </c>
      <c r="L400" s="23" t="str">
        <f>'Cuadro Gral'!BG400</f>
        <v>-</v>
      </c>
      <c r="M400" s="23">
        <f>'Cuadro Gral'!BH400</f>
        <v>-54.996896337678457</v>
      </c>
      <c r="N400" s="23">
        <f>'Cuadro Gral'!BI400</f>
        <v>-75.298850574712645</v>
      </c>
      <c r="O400" s="23">
        <f>'Cuadro Gral'!BJ400</f>
        <v>258.30618892508141</v>
      </c>
      <c r="P400" s="23">
        <f>'Cuadro Gral'!BK400</f>
        <v>92.20779220779221</v>
      </c>
      <c r="Q400" s="23">
        <f>'Cuadro Gral'!BL400</f>
        <v>-25</v>
      </c>
      <c r="R400" s="23">
        <f>'Cuadro Gral'!BM400</f>
        <v>2005.4054054054052</v>
      </c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</row>
    <row r="401" spans="1:35" x14ac:dyDescent="0.25">
      <c r="A401" s="288"/>
      <c r="B401" s="15" t="s">
        <v>19</v>
      </c>
      <c r="C401" s="23">
        <f>'Cuadro Gral'!BA401</f>
        <v>22.142064372918966</v>
      </c>
      <c r="D401" s="23">
        <f>'Cuadro Gral'!BB401</f>
        <v>44.025442980463424</v>
      </c>
      <c r="E401" s="23">
        <f>'Cuadro Gral'!BC401</f>
        <v>-26.624605678233436</v>
      </c>
      <c r="F401" s="23">
        <f>'Cuadro Gral'!BD401</f>
        <v>35.726569217540849</v>
      </c>
      <c r="G401" s="23">
        <f>'Cuadro Gral'!BE401</f>
        <v>60.120367437440606</v>
      </c>
      <c r="H401" s="23">
        <f>'Cuadro Gral'!BF401</f>
        <v>1.978239366964285E-2</v>
      </c>
      <c r="I401" s="23">
        <f>'Cuadro Gral'!BG401</f>
        <v>129.41060126582281</v>
      </c>
      <c r="J401" s="79"/>
      <c r="K401" s="15" t="s">
        <v>19</v>
      </c>
      <c r="L401" s="23">
        <f>'Cuadro Gral'!BG401</f>
        <v>129.41060126582281</v>
      </c>
      <c r="M401" s="23">
        <f>'Cuadro Gral'!BH401</f>
        <v>64.574532287266152</v>
      </c>
      <c r="N401" s="23">
        <f>'Cuadro Gral'!BI401</f>
        <v>11.163497302111169</v>
      </c>
      <c r="O401" s="23">
        <f>'Cuadro Gral'!BJ401</f>
        <v>-86.333647502356271</v>
      </c>
      <c r="P401" s="23">
        <f>'Cuadro Gral'!BK401</f>
        <v>20.68965517241379</v>
      </c>
      <c r="Q401" s="23">
        <f>'Cuadro Gral'!BL401</f>
        <v>34.285714285714278</v>
      </c>
      <c r="R401" s="23">
        <f>'Cuadro Gral'!BM401</f>
        <v>-57.446808510638306</v>
      </c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1:35" x14ac:dyDescent="0.25">
      <c r="A402" s="288"/>
      <c r="B402" s="27" t="s">
        <v>87</v>
      </c>
      <c r="C402" s="23">
        <f>'Cuadro Gral'!BA402</f>
        <v>10.527264533573689</v>
      </c>
      <c r="D402" s="23">
        <f>'Cuadro Gral'!BB402</f>
        <v>8.2993557856968039</v>
      </c>
      <c r="E402" s="23">
        <f>'Cuadro Gral'!BC402</f>
        <v>21.169738154848172</v>
      </c>
      <c r="F402" s="23">
        <f>'Cuadro Gral'!BD402</f>
        <v>24.124966987214336</v>
      </c>
      <c r="G402" s="23">
        <f>'Cuadro Gral'!BE402</f>
        <v>22.011815064206864</v>
      </c>
      <c r="H402" s="23">
        <f>'Cuadro Gral'!BF402</f>
        <v>21.319177309329639</v>
      </c>
      <c r="I402" s="23">
        <f>'Cuadro Gral'!BG402</f>
        <v>30.89508573747759</v>
      </c>
      <c r="J402" s="79"/>
      <c r="K402" s="27" t="s">
        <v>87</v>
      </c>
      <c r="L402" s="23">
        <f>'Cuadro Gral'!BG402</f>
        <v>30.89508573747759</v>
      </c>
      <c r="M402" s="23">
        <f>'Cuadro Gral'!BH402</f>
        <v>26.614429580057752</v>
      </c>
      <c r="N402" s="23">
        <f>'Cuadro Gral'!BI402</f>
        <v>32.649177584588386</v>
      </c>
      <c r="O402" s="23">
        <f>'Cuadro Gral'!BJ402</f>
        <v>33.229231970400349</v>
      </c>
      <c r="P402" s="23">
        <f>'Cuadro Gral'!BK402</f>
        <v>33.371824480369504</v>
      </c>
      <c r="Q402" s="23">
        <f>'Cuadro Gral'!BL402</f>
        <v>32.467532467532465</v>
      </c>
      <c r="R402" s="23">
        <f>'Cuadro Gral'!BM402</f>
        <v>62.254901960784316</v>
      </c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</row>
    <row r="403" spans="1:35" x14ac:dyDescent="0.25">
      <c r="A403" s="288"/>
      <c r="B403" s="27" t="s">
        <v>88</v>
      </c>
      <c r="C403" s="23">
        <f>'Cuadro Gral'!BA403</f>
        <v>10.476520614996488</v>
      </c>
      <c r="D403" s="23">
        <f>'Cuadro Gral'!BB403</f>
        <v>7.577505526419448</v>
      </c>
      <c r="E403" s="23">
        <f>'Cuadro Gral'!BC403</f>
        <v>15.42570922296882</v>
      </c>
      <c r="F403" s="23">
        <f>'Cuadro Gral'!BD403</f>
        <v>24.937681919396894</v>
      </c>
      <c r="G403" s="23">
        <f>'Cuadro Gral'!BE403</f>
        <v>20.809109669138849</v>
      </c>
      <c r="H403" s="23">
        <f>'Cuadro Gral'!BF403</f>
        <v>22.289958145828749</v>
      </c>
      <c r="I403" s="29" t="str">
        <f>'Cuadro Gral'!BG403</f>
        <v>-</v>
      </c>
      <c r="J403" s="54"/>
      <c r="K403" s="27" t="s">
        <v>88</v>
      </c>
      <c r="L403" s="29" t="str">
        <f>'Cuadro Gral'!BG403</f>
        <v>-</v>
      </c>
      <c r="M403" s="29" t="str">
        <f>'Cuadro Gral'!BH403</f>
        <v>-</v>
      </c>
      <c r="N403" s="29" t="str">
        <f>'Cuadro Gral'!BI403</f>
        <v>-</v>
      </c>
      <c r="O403" s="29" t="str">
        <f>'Cuadro Gral'!BJ403</f>
        <v>-</v>
      </c>
      <c r="P403" s="29" t="str">
        <f>'Cuadro Gral'!BK403</f>
        <v>-</v>
      </c>
      <c r="Q403" s="29" t="str">
        <f>'Cuadro Gral'!BL403</f>
        <v>-</v>
      </c>
      <c r="R403" s="29" t="str">
        <f>'Cuadro Gral'!BM403</f>
        <v>-</v>
      </c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1:35" x14ac:dyDescent="0.25">
      <c r="A404" s="288"/>
      <c r="B404" s="27" t="s">
        <v>86</v>
      </c>
      <c r="C404" s="23">
        <f>'Cuadro Gral'!BA404</f>
        <v>18.260188087774299</v>
      </c>
      <c r="D404" s="23">
        <f>'Cuadro Gral'!BB404</f>
        <v>13.916500994035786</v>
      </c>
      <c r="E404" s="23">
        <f>'Cuadro Gral'!BC404</f>
        <v>17.85922047702153</v>
      </c>
      <c r="F404" s="23">
        <f>'Cuadro Gral'!BD404</f>
        <v>14.116485686080949</v>
      </c>
      <c r="G404" s="23">
        <f>'Cuadro Gral'!BE404</f>
        <v>18.079584775086509</v>
      </c>
      <c r="H404" s="23">
        <f>'Cuadro Gral'!BF404</f>
        <v>26.77655677655677</v>
      </c>
      <c r="I404" s="23">
        <f>'Cuadro Gral'!BG404</f>
        <v>14.244438023692574</v>
      </c>
      <c r="J404" s="79"/>
      <c r="K404" s="27" t="s">
        <v>86</v>
      </c>
      <c r="L404" s="23">
        <f>'Cuadro Gral'!BG404</f>
        <v>14.244438023692574</v>
      </c>
      <c r="M404" s="23">
        <f>'Cuadro Gral'!BH404</f>
        <v>25.240263024785037</v>
      </c>
      <c r="N404" s="23">
        <f>'Cuadro Gral'!BI404</f>
        <v>29.422455573505644</v>
      </c>
      <c r="O404" s="23">
        <f>'Cuadro Gral'!BJ404</f>
        <v>34.982056483070693</v>
      </c>
      <c r="P404" s="23">
        <f>'Cuadro Gral'!BK404</f>
        <v>44.029591954687319</v>
      </c>
      <c r="Q404" s="23">
        <f>'Cuadro Gral'!BL404</f>
        <v>53.049759229534523</v>
      </c>
      <c r="R404" s="23">
        <f>'Cuadro Gral'!BM404</f>
        <v>71.211326691137927</v>
      </c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1:35" x14ac:dyDescent="0.25">
      <c r="A405" s="288"/>
      <c r="B405" s="27" t="s">
        <v>89</v>
      </c>
      <c r="C405" s="23">
        <f>'Cuadro Gral'!BA405</f>
        <v>2.1815710212209183</v>
      </c>
      <c r="D405" s="23">
        <f>'Cuadro Gral'!BB405</f>
        <v>4.0340252235141705</v>
      </c>
      <c r="E405" s="23">
        <f>'Cuadro Gral'!BC405</f>
        <v>-32.38240059185329</v>
      </c>
      <c r="F405" s="23">
        <f>'Cuadro Gral'!BD405</f>
        <v>-12.376518342840493</v>
      </c>
      <c r="G405" s="23">
        <f>'Cuadro Gral'!BE405</f>
        <v>-13.770710995726443</v>
      </c>
      <c r="H405" s="23">
        <f>'Cuadro Gral'!BF405</f>
        <v>-6.9302310827058733</v>
      </c>
      <c r="I405" s="23">
        <f>'Cuadro Gral'!BG405</f>
        <v>7.0154462060424194</v>
      </c>
      <c r="J405" s="79"/>
      <c r="K405" s="27" t="s">
        <v>89</v>
      </c>
      <c r="L405" s="23">
        <f>'Cuadro Gral'!BG405</f>
        <v>7.0154462060424194</v>
      </c>
      <c r="M405" s="23">
        <f>'Cuadro Gral'!BH405</f>
        <v>-11.847655015033155</v>
      </c>
      <c r="N405" s="23">
        <f>'Cuadro Gral'!BI405</f>
        <v>2.5928685273592267</v>
      </c>
      <c r="O405" s="23">
        <f>'Cuadro Gral'!BJ405</f>
        <v>-18.102945925353552</v>
      </c>
      <c r="P405" s="23">
        <f>'Cuadro Gral'!BK405</f>
        <v>-1.9822485409344948</v>
      </c>
      <c r="Q405" s="23">
        <f>'Cuadro Gral'!BL405</f>
        <v>-8.0205914956383744</v>
      </c>
      <c r="R405" s="23">
        <f>'Cuadro Gral'!BM405</f>
        <v>-32.282449990011976</v>
      </c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1:35" x14ac:dyDescent="0.25">
      <c r="A406" s="288"/>
      <c r="B406" s="27" t="s">
        <v>90</v>
      </c>
      <c r="C406" s="23">
        <f>'Cuadro Gral'!BA406</f>
        <v>1.0523644581980962</v>
      </c>
      <c r="D406" s="23">
        <f>'Cuadro Gral'!BB406</f>
        <v>1.8365417812988838</v>
      </c>
      <c r="E406" s="23">
        <f>'Cuadro Gral'!BC406</f>
        <v>-4.8874589933065256</v>
      </c>
      <c r="F406" s="23">
        <f>'Cuadro Gral'!BD406</f>
        <v>-1.4372967630072453</v>
      </c>
      <c r="G406" s="23">
        <f>'Cuadro Gral'!BE406</f>
        <v>6.7307782842897401</v>
      </c>
      <c r="H406" s="23">
        <f>'Cuadro Gral'!BF406</f>
        <v>0.7817439750947619</v>
      </c>
      <c r="I406" s="23">
        <f>'Cuadro Gral'!BG406</f>
        <v>-4.7880300900845496</v>
      </c>
      <c r="J406" s="79"/>
      <c r="K406" s="27" t="s">
        <v>90</v>
      </c>
      <c r="L406" s="23">
        <f>'Cuadro Gral'!BG406</f>
        <v>-4.7880300900845496</v>
      </c>
      <c r="M406" s="23">
        <f>'Cuadro Gral'!BH406</f>
        <v>6.5339818536816585</v>
      </c>
      <c r="N406" s="23">
        <f>'Cuadro Gral'!BI406</f>
        <v>-4.7139276329254738</v>
      </c>
      <c r="O406" s="23">
        <f>'Cuadro Gral'!BJ406</f>
        <v>-1.495502466919707</v>
      </c>
      <c r="P406" s="23">
        <f>'Cuadro Gral'!BK406</f>
        <v>7.3496889929937304</v>
      </c>
      <c r="Q406" s="23">
        <f>'Cuadro Gral'!BL406</f>
        <v>3.6854617805333278</v>
      </c>
      <c r="R406" s="23">
        <f>'Cuadro Gral'!BM406</f>
        <v>-1.9605834106064535</v>
      </c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1:35" x14ac:dyDescent="0.25">
      <c r="A407" s="288"/>
      <c r="B407" s="27" t="s">
        <v>91</v>
      </c>
      <c r="C407" s="23">
        <f>'Cuadro Gral'!BA407</f>
        <v>-1.0414050812570852</v>
      </c>
      <c r="D407" s="23">
        <f>'Cuadro Gral'!BB407</f>
        <v>-1.8034211975137437</v>
      </c>
      <c r="E407" s="23">
        <f>'Cuadro Gral'!BC407</f>
        <v>5.1386062674559252</v>
      </c>
      <c r="F407" s="23">
        <f>'Cuadro Gral'!BD407</f>
        <v>1.4582562326352466</v>
      </c>
      <c r="G407" s="23">
        <f>'Cuadro Gral'!BE407</f>
        <v>-6.3063142539460548</v>
      </c>
      <c r="H407" s="23">
        <f>'Cuadro Gral'!BF407</f>
        <v>-0.77568014231621518</v>
      </c>
      <c r="I407" s="23">
        <f>'Cuadro Gral'!BG407</f>
        <v>5.0288110776562478</v>
      </c>
      <c r="J407" s="79"/>
      <c r="K407" s="27" t="s">
        <v>91</v>
      </c>
      <c r="L407" s="23">
        <f>'Cuadro Gral'!BG407</f>
        <v>5.0288110776562478</v>
      </c>
      <c r="M407" s="23">
        <f>'Cuadro Gral'!BH407</f>
        <v>-6.1332372450470078</v>
      </c>
      <c r="N407" s="23">
        <f>'Cuadro Gral'!BI407</f>
        <v>4.9471318481528082</v>
      </c>
      <c r="O407" s="23">
        <f>'Cuadro Gral'!BJ407</f>
        <v>1.5182072944613267</v>
      </c>
      <c r="P407" s="23">
        <f>'Cuadro Gral'!BK407</f>
        <v>-6.846493047104607</v>
      </c>
      <c r="Q407" s="23">
        <f>'Cuadro Gral'!BL407</f>
        <v>-3.5544633907636958</v>
      </c>
      <c r="R407" s="23">
        <f>'Cuadro Gral'!BM407</f>
        <v>1.9997909808233016</v>
      </c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1:35" x14ac:dyDescent="0.25">
      <c r="A408" s="288"/>
      <c r="B408" s="27"/>
      <c r="C408" s="23"/>
      <c r="D408" s="23"/>
      <c r="E408" s="23"/>
      <c r="F408" s="23"/>
      <c r="G408" s="23"/>
      <c r="H408" s="23"/>
      <c r="I408" s="23"/>
      <c r="J408" s="79"/>
      <c r="K408" s="27"/>
      <c r="L408" s="23"/>
      <c r="M408" s="23"/>
      <c r="N408" s="23"/>
      <c r="O408" s="23"/>
      <c r="P408" s="23"/>
      <c r="Q408" s="23"/>
      <c r="R408" s="23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1:35" x14ac:dyDescent="0.25">
      <c r="A409" s="288"/>
      <c r="B409" s="36" t="s">
        <v>229</v>
      </c>
      <c r="C409" s="23">
        <f>'Cuadro Gral'!BA409</f>
        <v>11.928948202270217</v>
      </c>
      <c r="D409" s="23">
        <f>'Cuadro Gral'!BB409</f>
        <v>15.000582837921094</v>
      </c>
      <c r="E409" s="23">
        <f>'Cuadro Gral'!BC409</f>
        <v>22.075326894394642</v>
      </c>
      <c r="F409" s="23">
        <f>'Cuadro Gral'!BD409</f>
        <v>24.995255266654006</v>
      </c>
      <c r="G409" s="23">
        <f>'Cuadro Gral'!BE409</f>
        <v>30.425334041907082</v>
      </c>
      <c r="H409" s="23">
        <f>'Cuadro Gral'!BF409</f>
        <v>32.163827790187497</v>
      </c>
      <c r="I409" s="23">
        <f>'Cuadro Gral'!BG409</f>
        <v>51.114830270532138</v>
      </c>
      <c r="J409" s="79"/>
      <c r="K409" s="36" t="s">
        <v>229</v>
      </c>
      <c r="L409" s="23">
        <f>'Cuadro Gral'!BG409</f>
        <v>51.114830270532138</v>
      </c>
      <c r="M409" s="23">
        <f>'Cuadro Gral'!BH409</f>
        <v>21.090903791786886</v>
      </c>
      <c r="N409" s="23">
        <f>'Cuadro Gral'!BI409</f>
        <v>21.117395751850299</v>
      </c>
      <c r="O409" s="23">
        <f>'Cuadro Gral'!BJ409</f>
        <v>72.764309312666128</v>
      </c>
      <c r="P409" s="23">
        <f>'Cuadro Gral'!BK409</f>
        <v>34.503703594642367</v>
      </c>
      <c r="Q409" s="23">
        <f>'Cuadro Gral'!BL409</f>
        <v>65.90732611727843</v>
      </c>
      <c r="R409" s="23">
        <f>'Cuadro Gral'!BM409</f>
        <v>187.48478910544927</v>
      </c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1:35" x14ac:dyDescent="0.25">
      <c r="A410" s="288"/>
      <c r="B410" s="14" t="s">
        <v>16</v>
      </c>
      <c r="C410" s="23">
        <f>'Cuadro Gral'!BA410</f>
        <v>14.987195189845238</v>
      </c>
      <c r="D410" s="23">
        <f>'Cuadro Gral'!BB410</f>
        <v>24.51825312288176</v>
      </c>
      <c r="E410" s="23">
        <f>'Cuadro Gral'!BC410</f>
        <v>30.655571972937246</v>
      </c>
      <c r="F410" s="23">
        <f>'Cuadro Gral'!BD410</f>
        <v>6.9936313314683751</v>
      </c>
      <c r="G410" s="23">
        <f>'Cuadro Gral'!BE410</f>
        <v>1.1125945705384943</v>
      </c>
      <c r="H410" s="23">
        <f>'Cuadro Gral'!BF410</f>
        <v>10.876980633802823</v>
      </c>
      <c r="I410" s="23">
        <f>'Cuadro Gral'!BG410</f>
        <v>39.711209249243296</v>
      </c>
      <c r="J410" s="79"/>
      <c r="K410" s="14" t="s">
        <v>16</v>
      </c>
      <c r="L410" s="23">
        <f>'Cuadro Gral'!BG410</f>
        <v>39.711209249243296</v>
      </c>
      <c r="M410" s="23">
        <f>'Cuadro Gral'!BH410</f>
        <v>56.836908651797138</v>
      </c>
      <c r="N410" s="23">
        <f>'Cuadro Gral'!BI410</f>
        <v>16.864059421635446</v>
      </c>
      <c r="O410" s="23">
        <f>'Cuadro Gral'!BJ410</f>
        <v>36.412975235437742</v>
      </c>
      <c r="P410" s="23">
        <f>'Cuadro Gral'!BK410</f>
        <v>31.922142446412693</v>
      </c>
      <c r="Q410" s="23">
        <f>'Cuadro Gral'!BL410</f>
        <v>40.963889152101451</v>
      </c>
      <c r="R410" s="23">
        <f>'Cuadro Gral'!BM410</f>
        <v>12.670705493588841</v>
      </c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1:35" x14ac:dyDescent="0.25">
      <c r="A411" s="288"/>
      <c r="B411" s="14" t="s">
        <v>102</v>
      </c>
      <c r="C411" s="23">
        <f>'Cuadro Gral'!BA411</f>
        <v>11.314081038728464</v>
      </c>
      <c r="D411" s="23">
        <f>'Cuadro Gral'!BB411</f>
        <v>13.023891883195237</v>
      </c>
      <c r="E411" s="23">
        <f>'Cuadro Gral'!BC411</f>
        <v>20.112099644128122</v>
      </c>
      <c r="F411" s="23">
        <f>'Cuadro Gral'!BD411</f>
        <v>29.475727004725716</v>
      </c>
      <c r="G411" s="23">
        <f>'Cuadro Gral'!BE411</f>
        <v>36.454233409610978</v>
      </c>
      <c r="H411" s="23">
        <f>'Cuadro Gral'!BF411</f>
        <v>35.40805460292971</v>
      </c>
      <c r="I411" s="23">
        <f>'Cuadro Gral'!BG411</f>
        <v>52.537943760875351</v>
      </c>
      <c r="J411" s="79"/>
      <c r="K411" s="14" t="s">
        <v>102</v>
      </c>
      <c r="L411" s="23">
        <f>'Cuadro Gral'!BG411</f>
        <v>52.537943760875351</v>
      </c>
      <c r="M411" s="23">
        <f>'Cuadro Gral'!BH411</f>
        <v>17.005098809736463</v>
      </c>
      <c r="N411" s="23">
        <f>'Cuadro Gral'!BI411</f>
        <v>21.769059159464433</v>
      </c>
      <c r="O411" s="23">
        <f>'Cuadro Gral'!BJ411</f>
        <v>78.1094357256015</v>
      </c>
      <c r="P411" s="23">
        <f>'Cuadro Gral'!BK411</f>
        <v>34.79443289073749</v>
      </c>
      <c r="Q411" s="23">
        <f>'Cuadro Gral'!BL411</f>
        <v>68.656539283171142</v>
      </c>
      <c r="R411" s="23">
        <f>'Cuadro Gral'!BM411</f>
        <v>203.58876926324677</v>
      </c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1:35" x14ac:dyDescent="0.25">
      <c r="A412" s="288"/>
      <c r="B412" s="15" t="s">
        <v>103</v>
      </c>
      <c r="C412" s="23">
        <f>'Cuadro Gral'!BA412</f>
        <v>11.208029633170025</v>
      </c>
      <c r="D412" s="23">
        <f>'Cuadro Gral'!BB412</f>
        <v>11.140002148920169</v>
      </c>
      <c r="E412" s="23">
        <f>'Cuadro Gral'!BC412</f>
        <v>25.075890871826601</v>
      </c>
      <c r="F412" s="23">
        <f>'Cuadro Gral'!BD412</f>
        <v>29.193977244620338</v>
      </c>
      <c r="G412" s="23">
        <f>'Cuadro Gral'!BE412</f>
        <v>36.0810309549735</v>
      </c>
      <c r="H412" s="23">
        <f>'Cuadro Gral'!BF412</f>
        <v>36.833821344095938</v>
      </c>
      <c r="I412" s="23">
        <f>'Cuadro Gral'!BG412</f>
        <v>37.692540018121413</v>
      </c>
      <c r="J412" s="79"/>
      <c r="K412" s="15" t="s">
        <v>103</v>
      </c>
      <c r="L412" s="23">
        <f>'Cuadro Gral'!BG412</f>
        <v>37.692540018121413</v>
      </c>
      <c r="M412" s="23">
        <f>'Cuadro Gral'!BH412</f>
        <v>21.260261442178894</v>
      </c>
      <c r="N412" s="23">
        <f>'Cuadro Gral'!BI412</f>
        <v>23.810366858075337</v>
      </c>
      <c r="O412" s="23">
        <f>'Cuadro Gral'!BJ412</f>
        <v>87.383041026565621</v>
      </c>
      <c r="P412" s="23">
        <f>'Cuadro Gral'!BK412</f>
        <v>31.967485069674861</v>
      </c>
      <c r="Q412" s="23">
        <f>'Cuadro Gral'!BL412</f>
        <v>72.206159648020105</v>
      </c>
      <c r="R412" s="23">
        <f>'Cuadro Gral'!BM412</f>
        <v>192.45930359880282</v>
      </c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1:35" x14ac:dyDescent="0.25">
      <c r="A413" s="288"/>
      <c r="B413" s="44" t="s">
        <v>20</v>
      </c>
      <c r="C413" s="23">
        <f>'Cuadro Gral'!BA413</f>
        <v>3.6582416253476913</v>
      </c>
      <c r="D413" s="23">
        <f>'Cuadro Gral'!BB413</f>
        <v>-14.974041882984313</v>
      </c>
      <c r="E413" s="23">
        <f>'Cuadro Gral'!BC413</f>
        <v>157.80049396267839</v>
      </c>
      <c r="F413" s="23">
        <f>'Cuadro Gral'!BD413</f>
        <v>57.583096042792128</v>
      </c>
      <c r="G413" s="23">
        <f>'Cuadro Gral'!BE413</f>
        <v>53.555686903656174</v>
      </c>
      <c r="H413" s="23">
        <f>'Cuadro Gral'!BF413</f>
        <v>35.72166989266232</v>
      </c>
      <c r="I413" s="23">
        <f>'Cuadro Gral'!BG413</f>
        <v>-0.68471505319709358</v>
      </c>
      <c r="J413" s="79"/>
      <c r="K413" s="44" t="s">
        <v>20</v>
      </c>
      <c r="L413" s="23">
        <f>'Cuadro Gral'!BG413</f>
        <v>-0.68471505319709358</v>
      </c>
      <c r="M413" s="23">
        <f>'Cuadro Gral'!BH413</f>
        <v>55.001468620475833</v>
      </c>
      <c r="N413" s="23">
        <f>'Cuadro Gral'!BI413</f>
        <v>36.103507811513033</v>
      </c>
      <c r="O413" s="23">
        <f>'Cuadro Gral'!BJ413</f>
        <v>77.712287866833748</v>
      </c>
      <c r="P413" s="23">
        <f>'Cuadro Gral'!BK413</f>
        <v>33.057671381936892</v>
      </c>
      <c r="Q413" s="23">
        <f>'Cuadro Gral'!BL413</f>
        <v>47.203140333660443</v>
      </c>
      <c r="R413" s="23">
        <f>'Cuadro Gral'!BM413</f>
        <v>137.48888888888891</v>
      </c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1:35" x14ac:dyDescent="0.25">
      <c r="A414" s="288"/>
      <c r="B414" s="44" t="s">
        <v>21</v>
      </c>
      <c r="C414" s="23">
        <f>'Cuadro Gral'!BA414</f>
        <v>42.708333333333329</v>
      </c>
      <c r="D414" s="23">
        <f>'Cuadro Gral'!BB414</f>
        <v>17.647058823529417</v>
      </c>
      <c r="E414" s="23">
        <f>'Cuadro Gral'!BC414</f>
        <v>1.3868613138686037</v>
      </c>
      <c r="F414" s="23">
        <f>'Cuadro Gral'!BD414</f>
        <v>-31.749460043196542</v>
      </c>
      <c r="G414" s="23">
        <f>'Cuadro Gral'!BE414</f>
        <v>12.605485232067505</v>
      </c>
      <c r="H414" s="23">
        <f>'Cuadro Gral'!BF414</f>
        <v>114.84777517564405</v>
      </c>
      <c r="I414" s="23">
        <f>'Cuadro Gral'!BG414</f>
        <v>34.902986701547853</v>
      </c>
      <c r="J414" s="79"/>
      <c r="K414" s="44" t="s">
        <v>21</v>
      </c>
      <c r="L414" s="23">
        <f>'Cuadro Gral'!BG414</f>
        <v>34.902986701547853</v>
      </c>
      <c r="M414" s="23">
        <f>'Cuadro Gral'!BH414</f>
        <v>-47.301228183581124</v>
      </c>
      <c r="N414" s="23">
        <f>'Cuadro Gral'!BI414</f>
        <v>7.3903710518245846</v>
      </c>
      <c r="O414" s="23">
        <f>'Cuadro Gral'!BJ414</f>
        <v>2666.990291262136</v>
      </c>
      <c r="P414" s="23">
        <f>'Cuadro Gral'!BK414</f>
        <v>25.490196078431371</v>
      </c>
      <c r="Q414" s="23">
        <f>'Cuadro Gral'!BL414</f>
        <v>172.6151315789474</v>
      </c>
      <c r="R414" s="23">
        <f>'Cuadro Gral'!BM414</f>
        <v>231.49321266968329</v>
      </c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</row>
    <row r="415" spans="1:35" x14ac:dyDescent="0.25">
      <c r="A415" s="288"/>
      <c r="B415" s="44" t="s">
        <v>22</v>
      </c>
      <c r="C415" s="23">
        <f>'Cuadro Gral'!BA415</f>
        <v>14.310454065469912</v>
      </c>
      <c r="D415" s="23">
        <f>'Cuadro Gral'!BB415</f>
        <v>27.121900750101613</v>
      </c>
      <c r="E415" s="23">
        <f>'Cuadro Gral'!BC415</f>
        <v>-29.270703136354392</v>
      </c>
      <c r="F415" s="23">
        <f>'Cuadro Gral'!BD415</f>
        <v>-7.689146426663374</v>
      </c>
      <c r="G415" s="23">
        <f>'Cuadro Gral'!BE415</f>
        <v>-8.0046300418484595</v>
      </c>
      <c r="H415" s="23">
        <f>'Cuadro Gral'!BF415</f>
        <v>33.667247386759591</v>
      </c>
      <c r="I415" s="23">
        <f>'Cuadro Gral'!BG415</f>
        <v>209.62311284891931</v>
      </c>
      <c r="J415" s="79"/>
      <c r="K415" s="44" t="s">
        <v>22</v>
      </c>
      <c r="L415" s="23">
        <f>'Cuadro Gral'!BG415</f>
        <v>209.62311284891931</v>
      </c>
      <c r="M415" s="23">
        <f>'Cuadro Gral'!BH415</f>
        <v>-22.134914231592241</v>
      </c>
      <c r="N415" s="23">
        <f>'Cuadro Gral'!BI415</f>
        <v>-10.456367977654635</v>
      </c>
      <c r="O415" s="23">
        <f>'Cuadro Gral'!BJ415</f>
        <v>-22.18420876098477</v>
      </c>
      <c r="P415" s="23">
        <f>'Cuadro Gral'!BK415</f>
        <v>34.698275862068975</v>
      </c>
      <c r="Q415" s="23">
        <f>'Cuadro Gral'!BL415</f>
        <v>121.44</v>
      </c>
      <c r="R415" s="23">
        <f>'Cuadro Gral'!BM415</f>
        <v>456.43063583815024</v>
      </c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</row>
    <row r="416" spans="1:35" x14ac:dyDescent="0.25">
      <c r="A416" s="288"/>
      <c r="B416" s="15" t="s">
        <v>94</v>
      </c>
      <c r="C416" s="23">
        <f>'Cuadro Gral'!BA416</f>
        <v>4.7777777777777697</v>
      </c>
      <c r="D416" s="23">
        <f>'Cuadro Gral'!BB416</f>
        <v>-53.022269353128316</v>
      </c>
      <c r="E416" s="23">
        <f>'Cuadro Gral'!BC416</f>
        <v>5.6433408577878152</v>
      </c>
      <c r="F416" s="23">
        <f>'Cuadro Gral'!BD416</f>
        <v>43.162393162393165</v>
      </c>
      <c r="G416" s="23">
        <f>'Cuadro Gral'!BE416</f>
        <v>-28.805970149253735</v>
      </c>
      <c r="H416" s="23">
        <f>'Cuadro Gral'!BF416</f>
        <v>71.069182389937112</v>
      </c>
      <c r="I416" s="23">
        <f>'Cuadro Gral'!BG416</f>
        <v>38.235294117647058</v>
      </c>
      <c r="J416" s="79"/>
      <c r="K416" s="15" t="s">
        <v>94</v>
      </c>
      <c r="L416" s="23">
        <f>'Cuadro Gral'!BG416</f>
        <v>38.235294117647058</v>
      </c>
      <c r="M416" s="23">
        <f>'Cuadro Gral'!BH416</f>
        <v>-46.453900709219852</v>
      </c>
      <c r="N416" s="23">
        <f>'Cuadro Gral'!BI416</f>
        <v>876.98675496688736</v>
      </c>
      <c r="O416" s="23">
        <f>'Cuadro Gral'!BJ416</f>
        <v>98.271479410269436</v>
      </c>
      <c r="P416" s="23">
        <f>'Cuadro Gral'!BK416</f>
        <v>146.15384615384616</v>
      </c>
      <c r="Q416" s="23">
        <f>'Cuadro Gral'!BL416</f>
        <v>22.916666666666675</v>
      </c>
      <c r="R416" s="23">
        <f>'Cuadro Gral'!BM416</f>
        <v>103.95480225988703</v>
      </c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</row>
    <row r="417" spans="1:35" x14ac:dyDescent="0.25">
      <c r="A417" s="288"/>
      <c r="B417" s="15" t="s">
        <v>95</v>
      </c>
      <c r="C417" s="23">
        <f>'Cuadro Gral'!BA417</f>
        <v>-63.414634146341463</v>
      </c>
      <c r="D417" s="23">
        <f>'Cuadro Gral'!BB417</f>
        <v>1828.8888888888887</v>
      </c>
      <c r="E417" s="23">
        <f>'Cuadro Gral'!BC417</f>
        <v>-97.58064516129032</v>
      </c>
      <c r="F417" s="23">
        <f>'Cuadro Gral'!BD417</f>
        <v>-100</v>
      </c>
      <c r="G417" s="29" t="str">
        <f>'Cuadro Gral'!BE417</f>
        <v>-</v>
      </c>
      <c r="H417" s="23">
        <f>'Cuadro Gral'!BF417</f>
        <v>-100</v>
      </c>
      <c r="I417" s="29" t="str">
        <f>'Cuadro Gral'!BG417</f>
        <v>-</v>
      </c>
      <c r="J417" s="54"/>
      <c r="K417" s="15" t="s">
        <v>95</v>
      </c>
      <c r="L417" s="23" t="str">
        <f>'Cuadro Gral'!BG417</f>
        <v>-</v>
      </c>
      <c r="M417" s="23">
        <f>'Cuadro Gral'!BH417</f>
        <v>-54.996896337678457</v>
      </c>
      <c r="N417" s="23">
        <f>'Cuadro Gral'!BI417</f>
        <v>-75.298850574712645</v>
      </c>
      <c r="O417" s="23">
        <f>'Cuadro Gral'!BJ417</f>
        <v>258.30618892508141</v>
      </c>
      <c r="P417" s="23">
        <f>'Cuadro Gral'!BK417</f>
        <v>92.20779220779221</v>
      </c>
      <c r="Q417" s="23">
        <f>'Cuadro Gral'!BL417</f>
        <v>-25</v>
      </c>
      <c r="R417" s="23">
        <f>'Cuadro Gral'!BM417</f>
        <v>2005.4054054054052</v>
      </c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</row>
    <row r="418" spans="1:35" x14ac:dyDescent="0.25">
      <c r="A418" s="288"/>
      <c r="B418" s="224" t="s">
        <v>19</v>
      </c>
      <c r="C418" s="144">
        <f>'Cuadro Gral'!BA418</f>
        <v>22.142064372918966</v>
      </c>
      <c r="D418" s="144">
        <f>'Cuadro Gral'!BB418</f>
        <v>44.025442980463424</v>
      </c>
      <c r="E418" s="144">
        <f>'Cuadro Gral'!BC418</f>
        <v>-26.624605678233436</v>
      </c>
      <c r="F418" s="144">
        <f>'Cuadro Gral'!BD418</f>
        <v>35.726569217540849</v>
      </c>
      <c r="G418" s="144">
        <f>'Cuadro Gral'!BE418</f>
        <v>60.120367437440606</v>
      </c>
      <c r="H418" s="144">
        <f>'Cuadro Gral'!BF418</f>
        <v>1.978239366964285E-2</v>
      </c>
      <c r="I418" s="144">
        <f>'Cuadro Gral'!BG418</f>
        <v>129.41060126582281</v>
      </c>
      <c r="J418" s="79"/>
      <c r="K418" s="224" t="s">
        <v>19</v>
      </c>
      <c r="L418" s="144">
        <f>'Cuadro Gral'!BG418</f>
        <v>129.41060126582281</v>
      </c>
      <c r="M418" s="144">
        <f>'Cuadro Gral'!BH418</f>
        <v>64.574532287266152</v>
      </c>
      <c r="N418" s="144">
        <f>'Cuadro Gral'!BI418</f>
        <v>11.163497302111169</v>
      </c>
      <c r="O418" s="144">
        <f>'Cuadro Gral'!BJ418</f>
        <v>-86.333647502356271</v>
      </c>
      <c r="P418" s="144">
        <f>'Cuadro Gral'!BK418</f>
        <v>20.68965517241379</v>
      </c>
      <c r="Q418" s="144">
        <f>'Cuadro Gral'!BL418</f>
        <v>34.285714285714278</v>
      </c>
      <c r="R418" s="144">
        <f>'Cuadro Gral'!BM418</f>
        <v>-57.446808510638306</v>
      </c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</row>
    <row r="419" spans="1:35" x14ac:dyDescent="0.25">
      <c r="A419" s="288"/>
      <c r="B419" s="270"/>
      <c r="C419" s="270"/>
      <c r="D419" s="270"/>
      <c r="E419" s="270"/>
      <c r="F419" s="270"/>
      <c r="G419" s="270"/>
      <c r="H419" s="270"/>
      <c r="I419" s="270"/>
      <c r="J419" s="290"/>
      <c r="K419" s="285"/>
      <c r="L419" s="285"/>
      <c r="M419" s="270"/>
      <c r="N419" s="270"/>
      <c r="O419" s="270"/>
      <c r="P419" s="270"/>
      <c r="Q419" s="270"/>
      <c r="R419" s="270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</row>
    <row r="420" spans="1:35" x14ac:dyDescent="0.25">
      <c r="A420" s="288"/>
      <c r="B420" s="43" t="s">
        <v>287</v>
      </c>
      <c r="C420" s="43"/>
      <c r="D420" s="43"/>
      <c r="E420" s="43"/>
      <c r="F420" s="43"/>
      <c r="G420" s="43"/>
      <c r="H420" s="43"/>
      <c r="I420" s="43"/>
      <c r="J420" s="121"/>
      <c r="K420" s="43" t="s">
        <v>287</v>
      </c>
      <c r="L420" s="43"/>
      <c r="M420" s="43"/>
      <c r="N420" s="43"/>
      <c r="O420" s="8"/>
      <c r="P420" s="8"/>
      <c r="Q420" s="8"/>
      <c r="R420" s="8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</row>
    <row r="421" spans="1:35" x14ac:dyDescent="0.25">
      <c r="A421" s="288"/>
      <c r="B421" s="9"/>
      <c r="C421" s="10">
        <v>1970</v>
      </c>
      <c r="D421" s="10">
        <v>1971</v>
      </c>
      <c r="E421" s="10">
        <v>1972</v>
      </c>
      <c r="F421" s="10">
        <v>1973</v>
      </c>
      <c r="G421" s="10">
        <v>1974</v>
      </c>
      <c r="H421" s="10">
        <v>1975</v>
      </c>
      <c r="I421" s="10">
        <v>1976</v>
      </c>
      <c r="J421" s="156"/>
      <c r="K421" s="9"/>
      <c r="L421" s="10">
        <v>1976</v>
      </c>
      <c r="M421" s="10">
        <v>1977</v>
      </c>
      <c r="N421" s="10">
        <v>1978</v>
      </c>
      <c r="O421" s="10">
        <v>1979</v>
      </c>
      <c r="P421" s="10">
        <v>1980</v>
      </c>
      <c r="Q421" s="10">
        <v>1981</v>
      </c>
      <c r="R421" s="10">
        <v>1982</v>
      </c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</row>
    <row r="422" spans="1:35" x14ac:dyDescent="0.25">
      <c r="A422" s="288"/>
      <c r="B422" s="36" t="s">
        <v>93</v>
      </c>
      <c r="C422" s="137">
        <f>'Cuadro Gral'!BA422</f>
        <v>193912</v>
      </c>
      <c r="D422" s="137">
        <f>'Cuadro Gral'!BB422</f>
        <v>220885</v>
      </c>
      <c r="E422" s="137">
        <f>'Cuadro Gral'!BC422</f>
        <v>255695</v>
      </c>
      <c r="F422" s="137">
        <f>'Cuadro Gral'!BD422</f>
        <v>302635</v>
      </c>
      <c r="G422" s="137">
        <f>'Cuadro Gral'!BE422</f>
        <v>373881</v>
      </c>
      <c r="H422" s="137">
        <f>'Cuadro Gral'!BF422</f>
        <v>477477</v>
      </c>
      <c r="I422" s="137">
        <f>'Cuadro Gral'!BG422</f>
        <v>658477</v>
      </c>
      <c r="J422" s="116"/>
      <c r="K422" s="36" t="s">
        <v>93</v>
      </c>
      <c r="L422" s="137">
        <f>'Cuadro Gral'!BG422</f>
        <v>658477</v>
      </c>
      <c r="M422" s="137">
        <f>'Cuadro Gral'!BH422</f>
        <v>838772</v>
      </c>
      <c r="N422" s="137">
        <f>'Cuadro Gral'!BI422</f>
        <v>1012204</v>
      </c>
      <c r="O422" s="137">
        <f>'Cuadro Gral'!BJ422</f>
        <v>1442200</v>
      </c>
      <c r="P422" s="137">
        <f>'Cuadro Gral'!BK422</f>
        <v>1956500</v>
      </c>
      <c r="Q422" s="137">
        <f>'Cuadro Gral'!BL422</f>
        <v>2991600</v>
      </c>
      <c r="R422" s="137">
        <f>'Cuadro Gral'!BM422</f>
        <v>6732100</v>
      </c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</row>
    <row r="423" spans="1:35" x14ac:dyDescent="0.25">
      <c r="A423" s="288"/>
      <c r="B423" s="14" t="s">
        <v>20</v>
      </c>
      <c r="C423" s="137">
        <f>'Cuadro Gral'!BA423</f>
        <v>19344</v>
      </c>
      <c r="D423" s="137">
        <f>'Cuadro Gral'!BB423</f>
        <v>17746</v>
      </c>
      <c r="E423" s="137">
        <f>'Cuadro Gral'!BC423</f>
        <v>39903</v>
      </c>
      <c r="F423" s="137">
        <f>'Cuadro Gral'!BD423</f>
        <v>62372</v>
      </c>
      <c r="G423" s="137">
        <f>'Cuadro Gral'!BE423</f>
        <v>95983</v>
      </c>
      <c r="H423" s="137">
        <f>'Cuadro Gral'!BF423</f>
        <v>128465</v>
      </c>
      <c r="I423" s="137">
        <f>'Cuadro Gral'!BG423</f>
        <v>134163</v>
      </c>
      <c r="J423" s="116"/>
      <c r="K423" s="14" t="s">
        <v>20</v>
      </c>
      <c r="L423" s="137">
        <f>'Cuadro Gral'!BG423</f>
        <v>134163</v>
      </c>
      <c r="M423" s="137">
        <f>'Cuadro Gral'!BH423</f>
        <v>209065</v>
      </c>
      <c r="N423" s="137">
        <f>'Cuadro Gral'!BI423</f>
        <v>279784</v>
      </c>
      <c r="O423" s="137">
        <f>'Cuadro Gral'!BJ423</f>
        <v>462400</v>
      </c>
      <c r="P423" s="137">
        <f>'Cuadro Gral'!BK423</f>
        <v>614900</v>
      </c>
      <c r="Q423" s="137">
        <f>'Cuadro Gral'!BL423</f>
        <v>904700</v>
      </c>
      <c r="R423" s="137">
        <f>'Cuadro Gral'!BM423</f>
        <v>2139400</v>
      </c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</row>
    <row r="424" spans="1:35" x14ac:dyDescent="0.25">
      <c r="A424" s="288"/>
      <c r="B424" s="31" t="s">
        <v>21</v>
      </c>
      <c r="C424" s="137">
        <f>'Cuadro Gral'!BA424</f>
        <v>57420</v>
      </c>
      <c r="D424" s="137">
        <f>'Cuadro Gral'!BB424</f>
        <v>68096</v>
      </c>
      <c r="E424" s="137">
        <f>'Cuadro Gral'!BC424</f>
        <v>76107</v>
      </c>
      <c r="F424" s="137">
        <f>'Cuadro Gral'!BD424</f>
        <v>91537</v>
      </c>
      <c r="G424" s="137">
        <f>'Cuadro Gral'!BE424</f>
        <v>116240</v>
      </c>
      <c r="H424" s="137">
        <f>'Cuadro Gral'!BF424</f>
        <v>154566</v>
      </c>
      <c r="I424" s="137">
        <f>'Cuadro Gral'!BG424</f>
        <v>243864</v>
      </c>
      <c r="J424" s="116"/>
      <c r="K424" s="31" t="s">
        <v>21</v>
      </c>
      <c r="L424" s="137">
        <f>'Cuadro Gral'!BG424</f>
        <v>243864</v>
      </c>
      <c r="M424" s="137">
        <f>'Cuadro Gral'!BH424</f>
        <v>321123</v>
      </c>
      <c r="N424" s="137">
        <f>'Cuadro Gral'!BI424</f>
        <v>353375</v>
      </c>
      <c r="O424" s="137">
        <f>'Cuadro Gral'!BJ424</f>
        <v>446000</v>
      </c>
      <c r="P424" s="137">
        <f>'Cuadro Gral'!BK424</f>
        <v>583600</v>
      </c>
      <c r="Q424" s="137">
        <f>'Cuadro Gral'!BL424</f>
        <v>933100</v>
      </c>
      <c r="R424" s="137">
        <f>'Cuadro Gral'!BM424</f>
        <v>2568600</v>
      </c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</row>
    <row r="425" spans="1:35" x14ac:dyDescent="0.25">
      <c r="A425" s="288"/>
      <c r="B425" s="31" t="s">
        <v>22</v>
      </c>
      <c r="C425" s="137">
        <f>'Cuadro Gral'!BA425</f>
        <v>117148</v>
      </c>
      <c r="D425" s="137">
        <f>'Cuadro Gral'!BB425</f>
        <v>135043</v>
      </c>
      <c r="E425" s="137">
        <f>'Cuadro Gral'!BC425</f>
        <v>139685</v>
      </c>
      <c r="F425" s="137">
        <f>'Cuadro Gral'!BD425</f>
        <v>148726</v>
      </c>
      <c r="G425" s="137">
        <f>'Cuadro Gral'!BE425</f>
        <v>161658</v>
      </c>
      <c r="H425" s="137">
        <f>'Cuadro Gral'!BF425</f>
        <v>194446</v>
      </c>
      <c r="I425" s="137">
        <f>'Cuadro Gral'!BG425</f>
        <v>280450</v>
      </c>
      <c r="J425" s="116"/>
      <c r="K425" s="31" t="s">
        <v>22</v>
      </c>
      <c r="L425" s="137">
        <f>'Cuadro Gral'!BG425</f>
        <v>280450</v>
      </c>
      <c r="M425" s="137">
        <f>'Cuadro Gral'!BH425</f>
        <v>308584</v>
      </c>
      <c r="N425" s="137">
        <f>'Cuadro Gral'!BI425</f>
        <v>379045</v>
      </c>
      <c r="O425" s="137">
        <f>'Cuadro Gral'!BJ425</f>
        <v>533800</v>
      </c>
      <c r="P425" s="137">
        <f>'Cuadro Gral'!BK425</f>
        <v>758000</v>
      </c>
      <c r="Q425" s="137">
        <f>'Cuadro Gral'!BL425</f>
        <v>1153800</v>
      </c>
      <c r="R425" s="137">
        <f>'Cuadro Gral'!BM425</f>
        <v>2024100</v>
      </c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</row>
    <row r="426" spans="1:35" x14ac:dyDescent="0.25">
      <c r="A426" s="288"/>
      <c r="B426" s="273" t="s">
        <v>92</v>
      </c>
      <c r="C426" s="137">
        <f>'Cuadro Gral'!BA426</f>
        <v>46535</v>
      </c>
      <c r="D426" s="137">
        <f>'Cuadro Gral'!BB426</f>
        <v>51719</v>
      </c>
      <c r="E426" s="137">
        <f>'Cuadro Gral'!BC426</f>
        <v>64688</v>
      </c>
      <c r="F426" s="137">
        <f>'Cuadro Gral'!BD426</f>
        <v>83573</v>
      </c>
      <c r="G426" s="137">
        <f>'Cuadro Gral'!BE426</f>
        <v>113727</v>
      </c>
      <c r="H426" s="137">
        <f>'Cuadro Gral'!BF426</f>
        <v>155617</v>
      </c>
      <c r="I426" s="137">
        <f>'Cuadro Gral'!BG426</f>
        <v>214273</v>
      </c>
      <c r="J426" s="116"/>
      <c r="K426" s="289" t="s">
        <v>92</v>
      </c>
      <c r="L426" s="137">
        <f>'Cuadro Gral'!BG426</f>
        <v>214273</v>
      </c>
      <c r="M426" s="137">
        <f>'Cuadro Gral'!BH426</f>
        <v>259828</v>
      </c>
      <c r="N426" s="137">
        <f>'Cuadro Gral'!BI426</f>
        <v>321694</v>
      </c>
      <c r="O426" s="137">
        <f>'Cuadro Gral'!BJ426</f>
        <v>602800</v>
      </c>
      <c r="P426" s="137">
        <f>'Cuadro Gral'!BK426</f>
        <v>795500</v>
      </c>
      <c r="Q426" s="137">
        <f>'Cuadro Gral'!BL426</f>
        <v>1369900</v>
      </c>
      <c r="R426" s="137">
        <f>'Cuadro Gral'!BM426</f>
        <v>4006400</v>
      </c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</row>
    <row r="427" spans="1:35" x14ac:dyDescent="0.25">
      <c r="A427" s="288"/>
      <c r="B427" s="14" t="s">
        <v>20</v>
      </c>
      <c r="C427" s="137">
        <f>'Cuadro Gral'!BA427</f>
        <v>17143</v>
      </c>
      <c r="D427" s="137">
        <f>'Cuadro Gral'!BB427</f>
        <v>14576</v>
      </c>
      <c r="E427" s="137">
        <f>'Cuadro Gral'!BC427</f>
        <v>37577</v>
      </c>
      <c r="F427" s="137">
        <f>'Cuadro Gral'!BD427</f>
        <v>59215</v>
      </c>
      <c r="G427" s="137">
        <f>'Cuadro Gral'!BE427</f>
        <v>90928</v>
      </c>
      <c r="H427" s="137">
        <f>'Cuadro Gral'!BF427</f>
        <v>123409</v>
      </c>
      <c r="I427" s="137">
        <f>'Cuadro Gral'!BG427</f>
        <v>122564</v>
      </c>
      <c r="J427" s="116"/>
      <c r="K427" s="14" t="s">
        <v>20</v>
      </c>
      <c r="L427" s="137">
        <f>'Cuadro Gral'!BG427</f>
        <v>122564</v>
      </c>
      <c r="M427" s="137">
        <f>'Cuadro Gral'!BH427</f>
        <v>189976</v>
      </c>
      <c r="N427" s="137">
        <f>'Cuadro Gral'!BI427</f>
        <v>258564</v>
      </c>
      <c r="O427" s="137">
        <f>'Cuadro Gral'!BJ427</f>
        <v>459500</v>
      </c>
      <c r="P427" s="137">
        <f>'Cuadro Gral'!BK427</f>
        <v>611400</v>
      </c>
      <c r="Q427" s="137">
        <f>'Cuadro Gral'!BL427</f>
        <v>900000</v>
      </c>
      <c r="R427" s="137">
        <f>'Cuadro Gral'!BM427</f>
        <v>2137400</v>
      </c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</row>
    <row r="428" spans="1:35" x14ac:dyDescent="0.25">
      <c r="A428" s="288"/>
      <c r="B428" s="31" t="s">
        <v>21</v>
      </c>
      <c r="C428" s="137">
        <f>'Cuadro Gral'!BA428</f>
        <v>2329</v>
      </c>
      <c r="D428" s="137">
        <f>'Cuadro Gral'!BB428</f>
        <v>2740</v>
      </c>
      <c r="E428" s="137">
        <f>'Cuadro Gral'!BC428</f>
        <v>2778</v>
      </c>
      <c r="F428" s="137">
        <f>'Cuadro Gral'!BD428</f>
        <v>1896</v>
      </c>
      <c r="G428" s="137">
        <f>'Cuadro Gral'!BE428</f>
        <v>2135</v>
      </c>
      <c r="H428" s="137">
        <f>'Cuadro Gral'!BF428</f>
        <v>4587</v>
      </c>
      <c r="I428" s="137">
        <f>'Cuadro Gral'!BG428</f>
        <v>6188</v>
      </c>
      <c r="J428" s="116"/>
      <c r="K428" s="31" t="s">
        <v>21</v>
      </c>
      <c r="L428" s="137">
        <f>'Cuadro Gral'!BG428</f>
        <v>6188</v>
      </c>
      <c r="M428" s="137">
        <f>'Cuadro Gral'!BH428</f>
        <v>3261</v>
      </c>
      <c r="N428" s="137">
        <f>'Cuadro Gral'!BI428</f>
        <v>3502</v>
      </c>
      <c r="O428" s="137">
        <f>'Cuadro Gral'!BJ428</f>
        <v>96900</v>
      </c>
      <c r="P428" s="137">
        <f>'Cuadro Gral'!BK428</f>
        <v>121600</v>
      </c>
      <c r="Q428" s="137">
        <f>'Cuadro Gral'!BL428</f>
        <v>331500</v>
      </c>
      <c r="R428" s="137">
        <f>'Cuadro Gral'!BM428</f>
        <v>1098900</v>
      </c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</row>
    <row r="429" spans="1:35" x14ac:dyDescent="0.25">
      <c r="A429" s="288"/>
      <c r="B429" s="31" t="s">
        <v>22</v>
      </c>
      <c r="C429" s="137">
        <f>'Cuadro Gral'!BA429</f>
        <v>27063</v>
      </c>
      <c r="D429" s="137">
        <f>'Cuadro Gral'!BB429</f>
        <v>34403</v>
      </c>
      <c r="E429" s="137">
        <f>'Cuadro Gral'!BC429</f>
        <v>24333</v>
      </c>
      <c r="F429" s="137">
        <f>'Cuadro Gral'!BD429</f>
        <v>22462</v>
      </c>
      <c r="G429" s="137">
        <f>'Cuadro Gral'!BE429</f>
        <v>20664</v>
      </c>
      <c r="H429" s="137">
        <f>'Cuadro Gral'!BF429</f>
        <v>27621</v>
      </c>
      <c r="I429" s="137">
        <f>'Cuadro Gral'!BG429</f>
        <v>85521</v>
      </c>
      <c r="J429" s="116"/>
      <c r="K429" s="31" t="s">
        <v>22</v>
      </c>
      <c r="L429" s="137">
        <f>'Cuadro Gral'!BG429</f>
        <v>85521</v>
      </c>
      <c r="M429" s="137">
        <f>'Cuadro Gral'!BH429</f>
        <v>66591</v>
      </c>
      <c r="N429" s="137">
        <f>'Cuadro Gral'!BI429</f>
        <v>59628</v>
      </c>
      <c r="O429" s="137">
        <f>'Cuadro Gral'!BJ429</f>
        <v>46400</v>
      </c>
      <c r="P429" s="137">
        <f>'Cuadro Gral'!BK429</f>
        <v>62500</v>
      </c>
      <c r="Q429" s="137">
        <f>'Cuadro Gral'!BL429</f>
        <v>138400</v>
      </c>
      <c r="R429" s="137">
        <f>'Cuadro Gral'!BM429</f>
        <v>770100</v>
      </c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</row>
    <row r="430" spans="1:35" x14ac:dyDescent="0.25">
      <c r="A430" s="288"/>
      <c r="B430" s="273" t="s">
        <v>100</v>
      </c>
      <c r="C430" s="137">
        <f>'Cuadro Gral'!BA430</f>
        <v>147377</v>
      </c>
      <c r="D430" s="137">
        <f>'Cuadro Gral'!BB430</f>
        <v>169166</v>
      </c>
      <c r="E430" s="137">
        <f>'Cuadro Gral'!BC430</f>
        <v>191007</v>
      </c>
      <c r="F430" s="137">
        <f>'Cuadro Gral'!BD430</f>
        <v>219062</v>
      </c>
      <c r="G430" s="137">
        <f>'Cuadro Gral'!BE430</f>
        <v>260154</v>
      </c>
      <c r="H430" s="137">
        <f>'Cuadro Gral'!BF430</f>
        <v>321860</v>
      </c>
      <c r="I430" s="137">
        <f>'Cuadro Gral'!BG430</f>
        <v>444204</v>
      </c>
      <c r="J430" s="116"/>
      <c r="K430" s="289" t="s">
        <v>100</v>
      </c>
      <c r="L430" s="137">
        <f>'Cuadro Gral'!BG430</f>
        <v>444204</v>
      </c>
      <c r="M430" s="137">
        <f>'Cuadro Gral'!BH430</f>
        <v>578944</v>
      </c>
      <c r="N430" s="137">
        <f>'Cuadro Gral'!BI430</f>
        <v>690510</v>
      </c>
      <c r="O430" s="137">
        <f>'Cuadro Gral'!BJ430</f>
        <v>839400</v>
      </c>
      <c r="P430" s="137">
        <f>'Cuadro Gral'!BK430</f>
        <v>1161000</v>
      </c>
      <c r="Q430" s="137">
        <f>'Cuadro Gral'!BL430</f>
        <v>1621700</v>
      </c>
      <c r="R430" s="137">
        <f>'Cuadro Gral'!BM430</f>
        <v>2725700</v>
      </c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</row>
    <row r="431" spans="1:35" x14ac:dyDescent="0.25">
      <c r="A431" s="288"/>
      <c r="B431" s="14" t="s">
        <v>20</v>
      </c>
      <c r="C431" s="137">
        <f>'Cuadro Gral'!BA431</f>
        <v>2201</v>
      </c>
      <c r="D431" s="137">
        <f>'Cuadro Gral'!BB431</f>
        <v>3170</v>
      </c>
      <c r="E431" s="137">
        <f>'Cuadro Gral'!BC431</f>
        <v>2326</v>
      </c>
      <c r="F431" s="137">
        <f>'Cuadro Gral'!BD431</f>
        <v>3157</v>
      </c>
      <c r="G431" s="137">
        <f>'Cuadro Gral'!BE431</f>
        <v>5055</v>
      </c>
      <c r="H431" s="137">
        <f>'Cuadro Gral'!BF431</f>
        <v>5056</v>
      </c>
      <c r="I431" s="137">
        <f>'Cuadro Gral'!BG431</f>
        <v>11599</v>
      </c>
      <c r="J431" s="116"/>
      <c r="K431" s="14" t="s">
        <v>20</v>
      </c>
      <c r="L431" s="137">
        <f>'Cuadro Gral'!BG431</f>
        <v>11599</v>
      </c>
      <c r="M431" s="137">
        <f>'Cuadro Gral'!BH431</f>
        <v>19089</v>
      </c>
      <c r="N431" s="137">
        <f>'Cuadro Gral'!BI431</f>
        <v>21220</v>
      </c>
      <c r="O431" s="137">
        <f>'Cuadro Gral'!BJ431</f>
        <v>2900</v>
      </c>
      <c r="P431" s="137">
        <f>'Cuadro Gral'!BK431</f>
        <v>3500</v>
      </c>
      <c r="Q431" s="137">
        <f>'Cuadro Gral'!BL431</f>
        <v>4700</v>
      </c>
      <c r="R431" s="137">
        <f>'Cuadro Gral'!BM431</f>
        <v>2000</v>
      </c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</row>
    <row r="432" spans="1:35" x14ac:dyDescent="0.25">
      <c r="A432" s="288"/>
      <c r="B432" s="31" t="s">
        <v>21</v>
      </c>
      <c r="C432" s="137">
        <f>'Cuadro Gral'!BA432</f>
        <v>55091</v>
      </c>
      <c r="D432" s="137">
        <f>'Cuadro Gral'!BB432</f>
        <v>65356</v>
      </c>
      <c r="E432" s="137">
        <f>'Cuadro Gral'!BC432</f>
        <v>73329</v>
      </c>
      <c r="F432" s="137">
        <f>'Cuadro Gral'!BD432</f>
        <v>89641</v>
      </c>
      <c r="G432" s="137">
        <f>'Cuadro Gral'!BE432</f>
        <v>114105</v>
      </c>
      <c r="H432" s="137">
        <f>'Cuadro Gral'!BF432</f>
        <v>149979</v>
      </c>
      <c r="I432" s="137">
        <f>'Cuadro Gral'!BG432</f>
        <v>237676</v>
      </c>
      <c r="J432" s="116"/>
      <c r="K432" s="31" t="s">
        <v>21</v>
      </c>
      <c r="L432" s="137">
        <f>'Cuadro Gral'!BG432</f>
        <v>237676</v>
      </c>
      <c r="M432" s="137">
        <f>'Cuadro Gral'!BH432</f>
        <v>317862</v>
      </c>
      <c r="N432" s="137">
        <f>'Cuadro Gral'!BI432</f>
        <v>349873</v>
      </c>
      <c r="O432" s="137">
        <f>'Cuadro Gral'!BJ432</f>
        <v>349100</v>
      </c>
      <c r="P432" s="137">
        <f>'Cuadro Gral'!BK432</f>
        <v>462000</v>
      </c>
      <c r="Q432" s="137">
        <f>'Cuadro Gral'!BL432</f>
        <v>601600</v>
      </c>
      <c r="R432" s="137">
        <f>'Cuadro Gral'!BM432</f>
        <v>1469700</v>
      </c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</row>
    <row r="433" spans="1:35" x14ac:dyDescent="0.25">
      <c r="A433" s="288"/>
      <c r="B433" s="31" t="s">
        <v>22</v>
      </c>
      <c r="C433" s="137">
        <f>'Cuadro Gral'!BA433</f>
        <v>90085</v>
      </c>
      <c r="D433" s="137">
        <f>'Cuadro Gral'!BB433</f>
        <v>100640</v>
      </c>
      <c r="E433" s="137">
        <f>'Cuadro Gral'!BC433</f>
        <v>115352</v>
      </c>
      <c r="F433" s="137">
        <f>'Cuadro Gral'!BD433</f>
        <v>126264</v>
      </c>
      <c r="G433" s="137">
        <f>'Cuadro Gral'!BE433</f>
        <v>140994</v>
      </c>
      <c r="H433" s="137">
        <f>'Cuadro Gral'!BF433</f>
        <v>166825</v>
      </c>
      <c r="I433" s="137">
        <f>'Cuadro Gral'!BG433</f>
        <v>194929</v>
      </c>
      <c r="J433" s="116"/>
      <c r="K433" s="31" t="s">
        <v>22</v>
      </c>
      <c r="L433" s="137">
        <f>'Cuadro Gral'!BG433</f>
        <v>194929</v>
      </c>
      <c r="M433" s="137">
        <f>'Cuadro Gral'!BH433</f>
        <v>241993</v>
      </c>
      <c r="N433" s="137">
        <f>'Cuadro Gral'!BI433</f>
        <v>319417</v>
      </c>
      <c r="O433" s="137">
        <f>'Cuadro Gral'!BJ433</f>
        <v>487400</v>
      </c>
      <c r="P433" s="137">
        <f>'Cuadro Gral'!BK433</f>
        <v>695500</v>
      </c>
      <c r="Q433" s="137">
        <f>'Cuadro Gral'!BL433</f>
        <v>1015400</v>
      </c>
      <c r="R433" s="137">
        <f>'Cuadro Gral'!BM433</f>
        <v>1254000</v>
      </c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</row>
    <row r="434" spans="1:35" x14ac:dyDescent="0.25">
      <c r="A434" s="288"/>
      <c r="B434" s="273" t="s">
        <v>96</v>
      </c>
      <c r="C434" s="137">
        <f>'Cuadro Gral'!BA434</f>
        <v>17455</v>
      </c>
      <c r="D434" s="137">
        <f>'Cuadro Gral'!BB434</f>
        <v>20947</v>
      </c>
      <c r="E434" s="137">
        <f>'Cuadro Gral'!BC434</f>
        <v>24613</v>
      </c>
      <c r="F434" s="137">
        <f>'Cuadro Gral'!BD434</f>
        <v>30919</v>
      </c>
      <c r="G434" s="137">
        <f>'Cuadro Gral'!BE434</f>
        <v>38577</v>
      </c>
      <c r="H434" s="137">
        <f>'Cuadro Gral'!BF434</f>
        <v>49372</v>
      </c>
      <c r="I434" s="137">
        <f>'Cuadro Gral'!BG434</f>
        <v>82865</v>
      </c>
      <c r="J434" s="116"/>
      <c r="K434" s="289" t="s">
        <v>96</v>
      </c>
      <c r="L434" s="137">
        <f>'Cuadro Gral'!BG434</f>
        <v>82865</v>
      </c>
      <c r="M434" s="137">
        <f>'Cuadro Gral'!BH434</f>
        <v>63525</v>
      </c>
      <c r="N434" s="137">
        <f>'Cuadro Gral'!BI434</f>
        <v>59293</v>
      </c>
      <c r="O434" s="137">
        <f>'Cuadro Gral'!BJ434</f>
        <v>54300</v>
      </c>
      <c r="P434" s="137">
        <f>'Cuadro Gral'!BK434</f>
        <v>85900</v>
      </c>
      <c r="Q434" s="137">
        <f>'Cuadro Gral'!BL434</f>
        <v>125000</v>
      </c>
      <c r="R434" s="137">
        <f>'Cuadro Gral'!BM434</f>
        <v>417900</v>
      </c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</row>
    <row r="435" spans="1:35" x14ac:dyDescent="0.25">
      <c r="A435" s="288"/>
      <c r="B435" s="14" t="s">
        <v>20</v>
      </c>
      <c r="C435" s="137">
        <f>'Cuadro Gral'!BA435</f>
        <v>988</v>
      </c>
      <c r="D435" s="137">
        <f>'Cuadro Gral'!BB435</f>
        <v>1311</v>
      </c>
      <c r="E435" s="137">
        <f>'Cuadro Gral'!BC435</f>
        <v>489</v>
      </c>
      <c r="F435" s="137">
        <f>'Cuadro Gral'!BD435</f>
        <v>670</v>
      </c>
      <c r="G435" s="137">
        <f>'Cuadro Gral'!BE435</f>
        <v>479</v>
      </c>
      <c r="H435" s="137">
        <f>'Cuadro Gral'!BF435</f>
        <v>816</v>
      </c>
      <c r="I435" s="137">
        <f>'Cuadro Gral'!BG435</f>
        <v>20460</v>
      </c>
      <c r="J435" s="116"/>
      <c r="K435" s="14" t="s">
        <v>20</v>
      </c>
      <c r="L435" s="137">
        <f>'Cuadro Gral'!BG435</f>
        <v>20460</v>
      </c>
      <c r="M435" s="137">
        <f>'Cuadro Gral'!BH435</f>
        <v>9304</v>
      </c>
      <c r="N435" s="137">
        <f>'Cuadro Gral'!BI435</f>
        <v>8050</v>
      </c>
      <c r="O435" s="137">
        <f>'Cuadro Gral'!BJ435</f>
        <v>19400</v>
      </c>
      <c r="P435" s="137">
        <f>'Cuadro Gral'!BK435</f>
        <v>43600</v>
      </c>
      <c r="Q435" s="137">
        <f>'Cuadro Gral'!BL435</f>
        <v>46500</v>
      </c>
      <c r="R435" s="137">
        <f>'Cuadro Gral'!BM435</f>
        <v>305900</v>
      </c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</row>
    <row r="436" spans="1:35" x14ac:dyDescent="0.25">
      <c r="A436" s="288"/>
      <c r="B436" s="31" t="s">
        <v>97</v>
      </c>
      <c r="C436" s="137">
        <f>'Cuadro Gral'!BA436</f>
        <v>7144</v>
      </c>
      <c r="D436" s="137">
        <f>'Cuadro Gral'!BB436</f>
        <v>9643</v>
      </c>
      <c r="E436" s="137">
        <f>'Cuadro Gral'!BC436</f>
        <v>13301</v>
      </c>
      <c r="F436" s="137">
        <f>'Cuadro Gral'!BD436</f>
        <v>17286</v>
      </c>
      <c r="G436" s="137">
        <f>'Cuadro Gral'!BE436</f>
        <v>22725</v>
      </c>
      <c r="H436" s="137">
        <f>'Cuadro Gral'!BF436</f>
        <v>31216</v>
      </c>
      <c r="I436" s="137">
        <f>'Cuadro Gral'!BG436</f>
        <v>40685</v>
      </c>
      <c r="J436" s="116"/>
      <c r="K436" s="31" t="s">
        <v>97</v>
      </c>
      <c r="L436" s="137">
        <f>'Cuadro Gral'!BG436</f>
        <v>40685</v>
      </c>
      <c r="M436" s="137">
        <f>'Cuadro Gral'!BH436</f>
        <v>37680</v>
      </c>
      <c r="N436" s="137">
        <f>'Cuadro Gral'!BI436</f>
        <v>35875</v>
      </c>
      <c r="O436" s="137">
        <f>'Cuadro Gral'!BJ436</f>
        <v>13100</v>
      </c>
      <c r="P436" s="137">
        <f>'Cuadro Gral'!BK436</f>
        <v>14800</v>
      </c>
      <c r="Q436" s="137">
        <f>'Cuadro Gral'!BL436</f>
        <v>38200</v>
      </c>
      <c r="R436" s="137">
        <f>'Cuadro Gral'!BM436</f>
        <v>41000</v>
      </c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</row>
    <row r="437" spans="1:35" x14ac:dyDescent="0.25">
      <c r="A437" s="288"/>
      <c r="B437" s="31" t="s">
        <v>98</v>
      </c>
      <c r="C437" s="137">
        <f>'Cuadro Gral'!BA437</f>
        <v>9323</v>
      </c>
      <c r="D437" s="137">
        <f>'Cuadro Gral'!BB437</f>
        <v>9993</v>
      </c>
      <c r="E437" s="137">
        <f>'Cuadro Gral'!BC437</f>
        <v>10823</v>
      </c>
      <c r="F437" s="137">
        <f>'Cuadro Gral'!BD437</f>
        <v>12963</v>
      </c>
      <c r="G437" s="137">
        <f>'Cuadro Gral'!BE437</f>
        <v>15373</v>
      </c>
      <c r="H437" s="137">
        <f>'Cuadro Gral'!BF437</f>
        <v>17340</v>
      </c>
      <c r="I437" s="137">
        <f>'Cuadro Gral'!BG437</f>
        <v>21720</v>
      </c>
      <c r="J437" s="116"/>
      <c r="K437" s="31" t="s">
        <v>98</v>
      </c>
      <c r="L437" s="137">
        <f>'Cuadro Gral'!BG437</f>
        <v>21720</v>
      </c>
      <c r="M437" s="137">
        <f>'Cuadro Gral'!BH437</f>
        <v>16541</v>
      </c>
      <c r="N437" s="137">
        <f>'Cuadro Gral'!BI437</f>
        <v>15368</v>
      </c>
      <c r="O437" s="137">
        <f>'Cuadro Gral'!BJ437</f>
        <v>21800</v>
      </c>
      <c r="P437" s="137">
        <f>'Cuadro Gral'!BK437</f>
        <v>27500</v>
      </c>
      <c r="Q437" s="137">
        <f>'Cuadro Gral'!BL437</f>
        <v>40300</v>
      </c>
      <c r="R437" s="137">
        <f>'Cuadro Gral'!BM437</f>
        <v>71000</v>
      </c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</row>
    <row r="438" spans="1:35" x14ac:dyDescent="0.25">
      <c r="A438" s="288"/>
      <c r="B438" s="273" t="s">
        <v>99</v>
      </c>
      <c r="C438" s="137">
        <f>'Cuadro Gral'!BA438</f>
        <v>211367</v>
      </c>
      <c r="D438" s="137">
        <f>'Cuadro Gral'!BB438</f>
        <v>241832</v>
      </c>
      <c r="E438" s="137">
        <f>'Cuadro Gral'!BC438</f>
        <v>280308</v>
      </c>
      <c r="F438" s="137">
        <f>'Cuadro Gral'!BD438</f>
        <v>333554</v>
      </c>
      <c r="G438" s="137">
        <f>'Cuadro Gral'!BE438</f>
        <v>412458</v>
      </c>
      <c r="H438" s="137">
        <f>'Cuadro Gral'!BF438</f>
        <v>526849</v>
      </c>
      <c r="I438" s="137">
        <f>'Cuadro Gral'!BG438</f>
        <v>741342</v>
      </c>
      <c r="J438" s="116"/>
      <c r="K438" s="289" t="s">
        <v>99</v>
      </c>
      <c r="L438" s="137">
        <f>'Cuadro Gral'!BG438</f>
        <v>741342</v>
      </c>
      <c r="M438" s="137">
        <f>'Cuadro Gral'!BH438</f>
        <v>902297</v>
      </c>
      <c r="N438" s="137">
        <f>'Cuadro Gral'!BI438</f>
        <v>1071497</v>
      </c>
      <c r="O438" s="137">
        <f>'Cuadro Gral'!BJ438</f>
        <v>1496500</v>
      </c>
      <c r="P438" s="137">
        <f>'Cuadro Gral'!BK438</f>
        <v>2042400</v>
      </c>
      <c r="Q438" s="137">
        <f>'Cuadro Gral'!BL438</f>
        <v>3116600</v>
      </c>
      <c r="R438" s="137">
        <f>'Cuadro Gral'!BM438</f>
        <v>7150000</v>
      </c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</row>
    <row r="439" spans="1:35" x14ac:dyDescent="0.25">
      <c r="A439" s="288"/>
      <c r="B439" s="14" t="s">
        <v>20</v>
      </c>
      <c r="C439" s="137">
        <f>'Cuadro Gral'!BA439</f>
        <v>20332</v>
      </c>
      <c r="D439" s="137">
        <f>'Cuadro Gral'!BB439</f>
        <v>19057</v>
      </c>
      <c r="E439" s="137">
        <f>'Cuadro Gral'!BC439</f>
        <v>40392</v>
      </c>
      <c r="F439" s="137">
        <f>'Cuadro Gral'!BD439</f>
        <v>63042</v>
      </c>
      <c r="G439" s="137">
        <f>'Cuadro Gral'!BE439</f>
        <v>96462</v>
      </c>
      <c r="H439" s="137">
        <f>'Cuadro Gral'!BF439</f>
        <v>129281</v>
      </c>
      <c r="I439" s="137">
        <f>'Cuadro Gral'!BG439</f>
        <v>154623</v>
      </c>
      <c r="J439" s="116"/>
      <c r="K439" s="14" t="s">
        <v>20</v>
      </c>
      <c r="L439" s="137">
        <f>'Cuadro Gral'!BG439</f>
        <v>154623</v>
      </c>
      <c r="M439" s="137">
        <f>'Cuadro Gral'!BH439</f>
        <v>218369</v>
      </c>
      <c r="N439" s="137">
        <f>'Cuadro Gral'!BI439</f>
        <v>287834</v>
      </c>
      <c r="O439" s="137">
        <f>'Cuadro Gral'!BJ439</f>
        <v>481800</v>
      </c>
      <c r="P439" s="137">
        <f>'Cuadro Gral'!BK439</f>
        <v>658500</v>
      </c>
      <c r="Q439" s="137">
        <f>'Cuadro Gral'!BL439</f>
        <v>951200</v>
      </c>
      <c r="R439" s="137">
        <f>'Cuadro Gral'!BM439</f>
        <v>2445300</v>
      </c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</row>
    <row r="440" spans="1:35" x14ac:dyDescent="0.25">
      <c r="A440" s="288"/>
      <c r="B440" s="31" t="s">
        <v>21</v>
      </c>
      <c r="C440" s="137">
        <f>'Cuadro Gral'!BA440</f>
        <v>64564</v>
      </c>
      <c r="D440" s="137">
        <f>'Cuadro Gral'!BB440</f>
        <v>77739</v>
      </c>
      <c r="E440" s="137">
        <f>'Cuadro Gral'!BC440</f>
        <v>89408</v>
      </c>
      <c r="F440" s="137">
        <f>'Cuadro Gral'!BD440</f>
        <v>108823</v>
      </c>
      <c r="G440" s="137">
        <f>'Cuadro Gral'!BE440</f>
        <v>138965</v>
      </c>
      <c r="H440" s="137">
        <f>'Cuadro Gral'!BF440</f>
        <v>185782</v>
      </c>
      <c r="I440" s="137">
        <f>'Cuadro Gral'!BG440</f>
        <v>284549</v>
      </c>
      <c r="J440" s="116"/>
      <c r="K440" s="31" t="s">
        <v>21</v>
      </c>
      <c r="L440" s="137">
        <f>'Cuadro Gral'!BG440</f>
        <v>284549</v>
      </c>
      <c r="M440" s="137">
        <f>'Cuadro Gral'!BH440</f>
        <v>358803</v>
      </c>
      <c r="N440" s="137">
        <f>'Cuadro Gral'!BI440</f>
        <v>389250</v>
      </c>
      <c r="O440" s="137">
        <f>'Cuadro Gral'!BJ440</f>
        <v>459100</v>
      </c>
      <c r="P440" s="137">
        <f>'Cuadro Gral'!BK440</f>
        <v>598400</v>
      </c>
      <c r="Q440" s="137">
        <f>'Cuadro Gral'!BL440</f>
        <v>971300</v>
      </c>
      <c r="R440" s="137">
        <f>'Cuadro Gral'!BM440</f>
        <v>2609600</v>
      </c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</row>
    <row r="441" spans="1:35" x14ac:dyDescent="0.25">
      <c r="A441" s="288"/>
      <c r="B441" s="51" t="s">
        <v>22</v>
      </c>
      <c r="C441" s="161">
        <f>'Cuadro Gral'!BA441</f>
        <v>126471</v>
      </c>
      <c r="D441" s="161">
        <f>'Cuadro Gral'!BB441</f>
        <v>145036</v>
      </c>
      <c r="E441" s="161">
        <f>'Cuadro Gral'!BC441</f>
        <v>150508</v>
      </c>
      <c r="F441" s="161">
        <f>'Cuadro Gral'!BD441</f>
        <v>161689</v>
      </c>
      <c r="G441" s="161">
        <f>'Cuadro Gral'!BE441</f>
        <v>177031</v>
      </c>
      <c r="H441" s="161">
        <f>'Cuadro Gral'!BF441</f>
        <v>211786</v>
      </c>
      <c r="I441" s="161">
        <f>'Cuadro Gral'!BG441</f>
        <v>302170</v>
      </c>
      <c r="J441" s="116"/>
      <c r="K441" s="51" t="s">
        <v>22</v>
      </c>
      <c r="L441" s="161">
        <f>'Cuadro Gral'!BG441</f>
        <v>302170</v>
      </c>
      <c r="M441" s="161">
        <f>'Cuadro Gral'!BH441</f>
        <v>325125</v>
      </c>
      <c r="N441" s="161">
        <f>'Cuadro Gral'!BI441</f>
        <v>394413</v>
      </c>
      <c r="O441" s="161">
        <f>'Cuadro Gral'!BJ441</f>
        <v>555600</v>
      </c>
      <c r="P441" s="161">
        <f>'Cuadro Gral'!BK441</f>
        <v>785500</v>
      </c>
      <c r="Q441" s="161">
        <f>'Cuadro Gral'!BL441</f>
        <v>1194100</v>
      </c>
      <c r="R441" s="161">
        <f>'Cuadro Gral'!BM441</f>
        <v>2095100</v>
      </c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1:35" x14ac:dyDescent="0.25">
      <c r="A442" s="288"/>
      <c r="B442" s="12"/>
      <c r="C442" s="32"/>
      <c r="D442" s="32"/>
      <c r="E442" s="32"/>
      <c r="F442" s="32"/>
      <c r="G442" s="32"/>
      <c r="H442" s="32"/>
      <c r="I442" s="32"/>
      <c r="J442" s="72"/>
      <c r="K442" s="12"/>
      <c r="L442" s="12"/>
      <c r="M442" s="32"/>
      <c r="N442" s="32"/>
      <c r="O442" s="32"/>
      <c r="P442" s="32"/>
      <c r="Q442" s="32"/>
      <c r="R442" s="3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</row>
    <row r="443" spans="1:35" x14ac:dyDescent="0.25">
      <c r="A443" s="288"/>
      <c r="B443" s="43" t="s">
        <v>289</v>
      </c>
      <c r="C443" s="43"/>
      <c r="D443" s="43"/>
      <c r="E443" s="43"/>
      <c r="F443" s="43"/>
      <c r="G443" s="43"/>
      <c r="H443" s="43"/>
      <c r="I443" s="43"/>
      <c r="J443" s="121"/>
      <c r="K443" s="43" t="s">
        <v>289</v>
      </c>
      <c r="L443" s="43"/>
      <c r="M443" s="43"/>
      <c r="N443" s="43"/>
      <c r="O443" s="8"/>
      <c r="P443" s="8"/>
      <c r="Q443" s="8"/>
      <c r="R443" s="8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1:35" x14ac:dyDescent="0.25">
      <c r="A444" s="288"/>
      <c r="B444" s="9"/>
      <c r="C444" s="10">
        <v>1970</v>
      </c>
      <c r="D444" s="10">
        <v>1971</v>
      </c>
      <c r="E444" s="10">
        <v>1972</v>
      </c>
      <c r="F444" s="10">
        <v>1973</v>
      </c>
      <c r="G444" s="10">
        <v>1974</v>
      </c>
      <c r="H444" s="10">
        <v>1975</v>
      </c>
      <c r="I444" s="10">
        <v>1976</v>
      </c>
      <c r="J444" s="156"/>
      <c r="K444" s="9"/>
      <c r="L444" s="10">
        <v>1976</v>
      </c>
      <c r="M444" s="10">
        <v>1977</v>
      </c>
      <c r="N444" s="10">
        <v>1978</v>
      </c>
      <c r="O444" s="10">
        <v>1979</v>
      </c>
      <c r="P444" s="10">
        <v>1980</v>
      </c>
      <c r="Q444" s="10">
        <v>1981</v>
      </c>
      <c r="R444" s="10">
        <v>1982</v>
      </c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1:35" x14ac:dyDescent="0.25">
      <c r="A445" s="288"/>
      <c r="B445" s="36" t="s">
        <v>93</v>
      </c>
      <c r="C445" s="13">
        <f>'Cuadro Gral'!BA445</f>
        <v>43.644384424938103</v>
      </c>
      <c r="D445" s="13">
        <f>'Cuadro Gral'!BB445</f>
        <v>45.077559483358534</v>
      </c>
      <c r="E445" s="13">
        <f>'Cuadro Gral'!BC445</f>
        <v>45.277709898251537</v>
      </c>
      <c r="F445" s="13">
        <f>'Cuadro Gral'!BD445</f>
        <v>43.80358117271755</v>
      </c>
      <c r="G445" s="13">
        <f>'Cuadro Gral'!BE445</f>
        <v>41.555862075097785</v>
      </c>
      <c r="H445" s="13">
        <f>'Cuadro Gral'!BF445</f>
        <v>43.405027044225264</v>
      </c>
      <c r="I445" s="13">
        <f>'Cuadro Gral'!BG445</f>
        <v>48.030078017867666</v>
      </c>
      <c r="J445" s="94"/>
      <c r="K445" s="36" t="s">
        <v>93</v>
      </c>
      <c r="L445" s="13">
        <f>'Cuadro Gral'!BG445</f>
        <v>48.030078017867666</v>
      </c>
      <c r="M445" s="13">
        <f>'Cuadro Gral'!BH445</f>
        <v>45.35709631350435</v>
      </c>
      <c r="N445" s="13">
        <f>'Cuadro Gral'!BI445</f>
        <v>43.304734580931445</v>
      </c>
      <c r="O445" s="13">
        <f>'Cuadro Gral'!BJ445</f>
        <v>47.01508642469534</v>
      </c>
      <c r="P445" s="13">
        <f>'Cuadro Gral'!BK445</f>
        <v>44.547846755407164</v>
      </c>
      <c r="Q445" s="13">
        <f>'Cuadro Gral'!BL445</f>
        <v>49.593307854238176</v>
      </c>
      <c r="R445" s="13">
        <f>'Cuadro Gral'!BM445</f>
        <v>70.15708983293284</v>
      </c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1:35" x14ac:dyDescent="0.25">
      <c r="A446" s="288"/>
      <c r="B446" s="14" t="s">
        <v>20</v>
      </c>
      <c r="C446" s="13">
        <f>'Cuadro Gral'!BA446</f>
        <v>4.3538149898717089</v>
      </c>
      <c r="D446" s="13">
        <f>'Cuadro Gral'!BB446</f>
        <v>3.6215513529288117</v>
      </c>
      <c r="E446" s="13">
        <f>'Cuadro Gral'!BC446</f>
        <v>7.0659045271512202</v>
      </c>
      <c r="F446" s="13">
        <f>'Cuadro Gral'!BD446</f>
        <v>9.0277627006286085</v>
      </c>
      <c r="G446" s="13">
        <f>'Cuadro Gral'!BE446</f>
        <v>10.668250886121815</v>
      </c>
      <c r="H446" s="13">
        <f>'Cuadro Gral'!BF446</f>
        <v>11.678105540657242</v>
      </c>
      <c r="I446" s="13">
        <f>'Cuadro Gral'!BG446</f>
        <v>9.7860052167519598</v>
      </c>
      <c r="J446" s="94"/>
      <c r="K446" s="14" t="s">
        <v>20</v>
      </c>
      <c r="L446" s="13">
        <f>'Cuadro Gral'!BG446</f>
        <v>9.7860052167519598</v>
      </c>
      <c r="M446" s="13">
        <f>'Cuadro Gral'!BH446</f>
        <v>11.305314603709695</v>
      </c>
      <c r="N446" s="13">
        <f>'Cuadro Gral'!BI446</f>
        <v>11.969891306486957</v>
      </c>
      <c r="O446" s="13">
        <f>'Cuadro Gral'!BJ446</f>
        <v>15.074036862279245</v>
      </c>
      <c r="P446" s="13">
        <f>'Cuadro Gral'!BK446</f>
        <v>14.000751837413681</v>
      </c>
      <c r="Q446" s="13">
        <f>'Cuadro Gral'!BL446</f>
        <v>14.997682048311701</v>
      </c>
      <c r="R446" s="13">
        <f>'Cuadro Gral'!BM446</f>
        <v>22.29528349082404</v>
      </c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1:35" x14ac:dyDescent="0.25">
      <c r="A447" s="288"/>
      <c r="B447" s="31" t="s">
        <v>21</v>
      </c>
      <c r="C447" s="13">
        <f>'Cuadro Gral'!BA447</f>
        <v>12.923700202565833</v>
      </c>
      <c r="D447" s="13">
        <f>'Cuadro Gral'!BB447</f>
        <v>13.896830887469875</v>
      </c>
      <c r="E447" s="13">
        <f>'Cuadro Gral'!BC447</f>
        <v>13.476801138959424</v>
      </c>
      <c r="F447" s="13">
        <f>'Cuadro Gral'!BD447</f>
        <v>13.249123233621512</v>
      </c>
      <c r="G447" s="13">
        <f>'Cuadro Gral'!BE447</f>
        <v>12.919761655739034</v>
      </c>
      <c r="H447" s="13">
        <f>'Cuadro Gral'!BF447</f>
        <v>14.050815872005817</v>
      </c>
      <c r="I447" s="13">
        <f>'Cuadro Gral'!BG447</f>
        <v>17.787723710546125</v>
      </c>
      <c r="J447" s="94"/>
      <c r="K447" s="31" t="s">
        <v>21</v>
      </c>
      <c r="L447" s="13">
        <f>'Cuadro Gral'!BG447</f>
        <v>17.787723710546125</v>
      </c>
      <c r="M447" s="13">
        <f>'Cuadro Gral'!BH447</f>
        <v>17.364917807796946</v>
      </c>
      <c r="N447" s="13">
        <f>'Cuadro Gral'!BI447</f>
        <v>15.118306766755168</v>
      </c>
      <c r="O447" s="13">
        <f>'Cuadro Gral'!BJ447</f>
        <v>14.539404066990794</v>
      </c>
      <c r="P447" s="13">
        <f>'Cuadro Gral'!BK447</f>
        <v>13.288077365936937</v>
      </c>
      <c r="Q447" s="13">
        <f>'Cuadro Gral'!BL447</f>
        <v>15.468483607029565</v>
      </c>
      <c r="R447" s="13">
        <f>'Cuadro Gral'!BM447</f>
        <v>26.768096276774155</v>
      </c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1:35" x14ac:dyDescent="0.25">
      <c r="A448" s="288"/>
      <c r="B448" s="31" t="s">
        <v>22</v>
      </c>
      <c r="C448" s="13">
        <f>'Cuadro Gral'!BA448</f>
        <v>26.366869232500562</v>
      </c>
      <c r="D448" s="13">
        <f>'Cuadro Gral'!BB448</f>
        <v>27.559177242959855</v>
      </c>
      <c r="E448" s="13">
        <f>'Cuadro Gral'!BC448</f>
        <v>24.735004232140898</v>
      </c>
      <c r="F448" s="13">
        <f>'Cuadro Gral'!BD448</f>
        <v>21.526695238467429</v>
      </c>
      <c r="G448" s="13">
        <f>'Cuadro Gral'!BE448</f>
        <v>17.967849533236933</v>
      </c>
      <c r="H448" s="13">
        <f>'Cuadro Gral'!BF448</f>
        <v>17.676105631562201</v>
      </c>
      <c r="I448" s="13">
        <f>'Cuadro Gral'!BG448</f>
        <v>20.456349090569585</v>
      </c>
      <c r="J448" s="94"/>
      <c r="K448" s="31" t="s">
        <v>22</v>
      </c>
      <c r="L448" s="13">
        <f>'Cuadro Gral'!BG448</f>
        <v>20.456349090569585</v>
      </c>
      <c r="M448" s="13">
        <f>'Cuadro Gral'!BH448</f>
        <v>16.686863901997715</v>
      </c>
      <c r="N448" s="13">
        <f>'Cuadro Gral'!BI448</f>
        <v>16.21653650768932</v>
      </c>
      <c r="O448" s="13">
        <f>'Cuadro Gral'!BJ448</f>
        <v>17.401645495425303</v>
      </c>
      <c r="P448" s="13">
        <f>'Cuadro Gral'!BK448</f>
        <v>17.259017552056545</v>
      </c>
      <c r="Q448" s="13">
        <f>'Cuadro Gral'!BL448</f>
        <v>19.127142198896916</v>
      </c>
      <c r="R448" s="13">
        <f>'Cuadro Gral'!BM448</f>
        <v>21.093710065334641</v>
      </c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1:35" x14ac:dyDescent="0.25">
      <c r="A449" s="288"/>
      <c r="B449" s="273" t="s">
        <v>92</v>
      </c>
      <c r="C449" s="13">
        <f>'Cuadro Gral'!BA449</f>
        <v>10.473778978167905</v>
      </c>
      <c r="D449" s="13">
        <f>'Cuadro Gral'!BB449</f>
        <v>10.554661017813887</v>
      </c>
      <c r="E449" s="13">
        <f>'Cuadro Gral'!BC449</f>
        <v>11.454758590891865</v>
      </c>
      <c r="F449" s="13">
        <f>'Cuadro Gral'!BD449</f>
        <v>12.096408840178842</v>
      </c>
      <c r="G449" s="13">
        <f>'Cuadro Gral'!BE449</f>
        <v>12.640448501567732</v>
      </c>
      <c r="H449" s="13">
        <f>'Cuadro Gral'!BF449</f>
        <v>14.146356983773464</v>
      </c>
      <c r="I449" s="13">
        <f>'Cuadro Gral'!BG449</f>
        <v>15.629321763892372</v>
      </c>
      <c r="J449" s="94"/>
      <c r="K449" s="289" t="s">
        <v>92</v>
      </c>
      <c r="L449" s="13">
        <f>'Cuadro Gral'!BG449</f>
        <v>15.629321763892372</v>
      </c>
      <c r="M449" s="13">
        <f>'Cuadro Gral'!BH449</f>
        <v>14.050354114044353</v>
      </c>
      <c r="N449" s="13">
        <f>'Cuadro Gral'!BI449</f>
        <v>13.762910723804847</v>
      </c>
      <c r="O449" s="13">
        <f>'Cuadro Gral'!BJ449</f>
        <v>19.651015182919394</v>
      </c>
      <c r="P449" s="13">
        <f>'Cuadro Gral'!BK449</f>
        <v>18.112860768682033</v>
      </c>
      <c r="Q449" s="13">
        <f>'Cuadro Gral'!BL449</f>
        <v>22.709544200267711</v>
      </c>
      <c r="R449" s="13">
        <f>'Cuadro Gral'!BM449</f>
        <v>41.75181068413454</v>
      </c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1:35" x14ac:dyDescent="0.25">
      <c r="A450" s="288"/>
      <c r="B450" s="14" t="s">
        <v>20</v>
      </c>
      <c r="C450" s="13">
        <f>'Cuadro Gral'!BA450</f>
        <v>3.858428989421562</v>
      </c>
      <c r="D450" s="13">
        <f>'Cuadro Gral'!BB450</f>
        <v>2.9746271002079547</v>
      </c>
      <c r="E450" s="13">
        <f>'Cuadro Gral'!BC450</f>
        <v>6.6540233670842133</v>
      </c>
      <c r="F450" s="13">
        <f>'Cuadro Gral'!BD450</f>
        <v>8.5708165253274391</v>
      </c>
      <c r="G450" s="13">
        <f>'Cuadro Gral'!BE450</f>
        <v>10.10640130620302</v>
      </c>
      <c r="H450" s="13">
        <f>'Cuadro Gral'!BF450</f>
        <v>11.218490068633244</v>
      </c>
      <c r="I450" s="13">
        <f>'Cuadro Gral'!BG450</f>
        <v>8.9399606701250516</v>
      </c>
      <c r="J450" s="94"/>
      <c r="K450" s="14" t="s">
        <v>20</v>
      </c>
      <c r="L450" s="13">
        <f>'Cuadro Gral'!BG450</f>
        <v>8.9399606701250516</v>
      </c>
      <c r="M450" s="13">
        <f>'Cuadro Gral'!BH450</f>
        <v>10.273065540163838</v>
      </c>
      <c r="N450" s="13">
        <f>'Cuadro Gral'!BI450</f>
        <v>11.062044204709681</v>
      </c>
      <c r="O450" s="13">
        <f>'Cuadro Gral'!BJ450</f>
        <v>14.979498136283114</v>
      </c>
      <c r="P450" s="13">
        <f>'Cuadro Gral'!BK450</f>
        <v>13.921059803861969</v>
      </c>
      <c r="Q450" s="13">
        <f>'Cuadro Gral'!BL450</f>
        <v>14.919767705847828</v>
      </c>
      <c r="R450" s="13">
        <f>'Cuadro Gral'!BM450</f>
        <v>22.274440933573572</v>
      </c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1:35" x14ac:dyDescent="0.25">
      <c r="A451" s="288"/>
      <c r="B451" s="31" t="s">
        <v>21</v>
      </c>
      <c r="C451" s="13">
        <f>'Cuadro Gral'!BA451</f>
        <v>0.52419536349313534</v>
      </c>
      <c r="D451" s="13">
        <f>'Cuadro Gral'!BB451</f>
        <v>0.55917112064831198</v>
      </c>
      <c r="E451" s="13">
        <f>'Cuadro Gral'!BC451</f>
        <v>0.49191997535087811</v>
      </c>
      <c r="F451" s="13">
        <f>'Cuadro Gral'!BD451</f>
        <v>0.27442823831834545</v>
      </c>
      <c r="G451" s="13">
        <f>'Cuadro Gral'!BE451</f>
        <v>0.2372994763850898</v>
      </c>
      <c r="H451" s="13">
        <f>'Cuadro Gral'!BF451</f>
        <v>0.41698104631607652</v>
      </c>
      <c r="I451" s="13">
        <f>'Cuadro Gral'!BG451</f>
        <v>0.45135991503813366</v>
      </c>
      <c r="J451" s="94"/>
      <c r="K451" s="31" t="s">
        <v>21</v>
      </c>
      <c r="L451" s="13">
        <f>'Cuadro Gral'!BG451</f>
        <v>0.45135991503813366</v>
      </c>
      <c r="M451" s="13">
        <f>'Cuadro Gral'!BH451</f>
        <v>0.17634052052087776</v>
      </c>
      <c r="N451" s="13">
        <f>'Cuadro Gral'!BI451</f>
        <v>0.14982471962412905</v>
      </c>
      <c r="O451" s="13">
        <f>'Cuadro Gral'!BJ451</f>
        <v>3.1588974306982238</v>
      </c>
      <c r="P451" s="13">
        <f>'Cuadro Gral'!BK451</f>
        <v>2.7687289371109181</v>
      </c>
      <c r="Q451" s="13">
        <f>'Cuadro Gral'!BL451</f>
        <v>5.49544777165395</v>
      </c>
      <c r="R451" s="13">
        <f>'Cuadro Gral'!BM451</f>
        <v>11.45194308126883</v>
      </c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1:35" x14ac:dyDescent="0.25">
      <c r="A452" s="288"/>
      <c r="B452" s="31" t="s">
        <v>22</v>
      </c>
      <c r="C452" s="13">
        <f>'Cuadro Gral'!BA452</f>
        <v>6.0911546252532078</v>
      </c>
      <c r="D452" s="13">
        <f>'Cuadro Gral'!BB452</f>
        <v>7.0208627969576192</v>
      </c>
      <c r="E452" s="13">
        <f>'Cuadro Gral'!BC452</f>
        <v>4.3088152484567734</v>
      </c>
      <c r="F452" s="13">
        <f>'Cuadro Gral'!BD452</f>
        <v>3.2511640765330565</v>
      </c>
      <c r="G452" s="13">
        <f>'Cuadro Gral'!BE452</f>
        <v>2.2967477189796233</v>
      </c>
      <c r="H452" s="13">
        <f>'Cuadro Gral'!BF452</f>
        <v>2.5108858688241442</v>
      </c>
      <c r="I452" s="13">
        <f>'Cuadro Gral'!BG452</f>
        <v>6.2380011787291894</v>
      </c>
      <c r="J452" s="94"/>
      <c r="K452" s="31" t="s">
        <v>22</v>
      </c>
      <c r="L452" s="13">
        <f>'Cuadro Gral'!BG452</f>
        <v>6.2380011787291894</v>
      </c>
      <c r="M452" s="13">
        <f>'Cuadro Gral'!BH452</f>
        <v>3.6009480533596356</v>
      </c>
      <c r="N452" s="13">
        <f>'Cuadro Gral'!BI452</f>
        <v>2.5510417994710357</v>
      </c>
      <c r="O452" s="13">
        <f>'Cuadro Gral'!BJ452</f>
        <v>1.5126196159380556</v>
      </c>
      <c r="P452" s="13">
        <f>'Cuadro Gral'!BK452</f>
        <v>1.4230720277091478</v>
      </c>
      <c r="Q452" s="13">
        <f>'Cuadro Gral'!BL452</f>
        <v>2.2943287227659326</v>
      </c>
      <c r="R452" s="13">
        <f>'Cuadro Gral'!BM452</f>
        <v>8.0254266692921341</v>
      </c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1:35" x14ac:dyDescent="0.25">
      <c r="A453" s="288"/>
      <c r="B453" s="273" t="s">
        <v>100</v>
      </c>
      <c r="C453" s="13">
        <f>'Cuadro Gral'!BA453</f>
        <v>33.170605446770203</v>
      </c>
      <c r="D453" s="13">
        <f>'Cuadro Gral'!BB453</f>
        <v>34.52289846554465</v>
      </c>
      <c r="E453" s="13">
        <f>'Cuadro Gral'!BC453</f>
        <v>33.822951307359681</v>
      </c>
      <c r="F453" s="13">
        <f>'Cuadro Gral'!BD453</f>
        <v>31.707172332538708</v>
      </c>
      <c r="G453" s="13">
        <f>'Cuadro Gral'!BE453</f>
        <v>28.915413573530046</v>
      </c>
      <c r="H453" s="13">
        <f>'Cuadro Gral'!BF453</f>
        <v>29.258670060451799</v>
      </c>
      <c r="I453" s="13">
        <f>'Cuadro Gral'!BG453</f>
        <v>32.400756253975295</v>
      </c>
      <c r="J453" s="94"/>
      <c r="K453" s="289" t="s">
        <v>100</v>
      </c>
      <c r="L453" s="13">
        <f>'Cuadro Gral'!BG453</f>
        <v>32.400756253975295</v>
      </c>
      <c r="M453" s="13">
        <f>'Cuadro Gral'!BH453</f>
        <v>31.306742199460004</v>
      </c>
      <c r="N453" s="13">
        <f>'Cuadro Gral'!BI453</f>
        <v>29.541823857126598</v>
      </c>
      <c r="O453" s="13">
        <f>'Cuadro Gral'!BJ453</f>
        <v>27.364071241775946</v>
      </c>
      <c r="P453" s="13">
        <f>'Cuadro Gral'!BK453</f>
        <v>26.434985986725128</v>
      </c>
      <c r="Q453" s="13">
        <f>'Cuadro Gral'!BL453</f>
        <v>26.883763653970473</v>
      </c>
      <c r="R453" s="13">
        <f>'Cuadro Gral'!BM453</f>
        <v>28.4052791487983</v>
      </c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1:35" x14ac:dyDescent="0.25">
      <c r="A454" s="288"/>
      <c r="B454" s="14" t="s">
        <v>20</v>
      </c>
      <c r="C454" s="13">
        <f>'Cuadro Gral'!BA454</f>
        <v>0.49538600045014625</v>
      </c>
      <c r="D454" s="13">
        <f>'Cuadro Gral'!BB454</f>
        <v>0.6469242527208573</v>
      </c>
      <c r="E454" s="13">
        <f>'Cuadro Gral'!BC454</f>
        <v>0.41188116006700598</v>
      </c>
      <c r="F454" s="13">
        <f>'Cuadro Gral'!BD454</f>
        <v>0.45694617530116904</v>
      </c>
      <c r="G454" s="13">
        <f>'Cuadro Gral'!BE454</f>
        <v>0.56184957991879581</v>
      </c>
      <c r="H454" s="13">
        <f>'Cuadro Gral'!BF454</f>
        <v>0.45961547202399888</v>
      </c>
      <c r="I454" s="13">
        <f>'Cuadro Gral'!BG454</f>
        <v>0.84604454662690876</v>
      </c>
      <c r="J454" s="94"/>
      <c r="K454" s="14" t="s">
        <v>20</v>
      </c>
      <c r="L454" s="13">
        <f>'Cuadro Gral'!BG454</f>
        <v>0.84604454662690876</v>
      </c>
      <c r="M454" s="13">
        <f>'Cuadro Gral'!BH454</f>
        <v>1.0322490635458559</v>
      </c>
      <c r="N454" s="13">
        <f>'Cuadro Gral'!BI454</f>
        <v>0.90784710177727546</v>
      </c>
      <c r="O454" s="13">
        <f>'Cuadro Gral'!BJ454</f>
        <v>9.4538725996128475E-2</v>
      </c>
      <c r="P454" s="13">
        <f>'Cuadro Gral'!BK454</f>
        <v>7.9692033551712282E-2</v>
      </c>
      <c r="Q454" s="13">
        <f>'Cuadro Gral'!BL454</f>
        <v>7.791434246387198E-2</v>
      </c>
      <c r="R454" s="13">
        <f>'Cuadro Gral'!BM454</f>
        <v>2.084255725046652E-2</v>
      </c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</row>
    <row r="455" spans="1:35" x14ac:dyDescent="0.25">
      <c r="A455" s="288"/>
      <c r="B455" s="31" t="s">
        <v>21</v>
      </c>
      <c r="C455" s="13">
        <f>'Cuadro Gral'!BA455</f>
        <v>12.3995048390727</v>
      </c>
      <c r="D455" s="13">
        <f>'Cuadro Gral'!BB455</f>
        <v>13.337659766821561</v>
      </c>
      <c r="E455" s="13">
        <f>'Cuadro Gral'!BC455</f>
        <v>12.984881163608547</v>
      </c>
      <c r="F455" s="13">
        <f>'Cuadro Gral'!BD455</f>
        <v>12.974694995303166</v>
      </c>
      <c r="G455" s="13">
        <f>'Cuadro Gral'!BE455</f>
        <v>12.682462179353946</v>
      </c>
      <c r="H455" s="13">
        <f>'Cuadro Gral'!BF455</f>
        <v>13.633834825689743</v>
      </c>
      <c r="I455" s="13">
        <f>'Cuadro Gral'!BG455</f>
        <v>17.336363795507992</v>
      </c>
      <c r="J455" s="94"/>
      <c r="K455" s="31" t="s">
        <v>21</v>
      </c>
      <c r="L455" s="13">
        <f>'Cuadro Gral'!BG455</f>
        <v>17.336363795507992</v>
      </c>
      <c r="M455" s="13">
        <f>'Cuadro Gral'!BH455</f>
        <v>17.188577287276065</v>
      </c>
      <c r="N455" s="13">
        <f>'Cuadro Gral'!BI455</f>
        <v>14.96848204713104</v>
      </c>
      <c r="O455" s="13">
        <f>'Cuadro Gral'!BJ455</f>
        <v>11.380506636292569</v>
      </c>
      <c r="P455" s="13">
        <f>'Cuadro Gral'!BK455</f>
        <v>10.519348428826019</v>
      </c>
      <c r="Q455" s="13">
        <f>'Cuadro Gral'!BL455</f>
        <v>9.9730358353756134</v>
      </c>
      <c r="R455" s="13">
        <f>'Cuadro Gral'!BM455</f>
        <v>15.316153195505322</v>
      </c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</row>
    <row r="456" spans="1:35" x14ac:dyDescent="0.25">
      <c r="A456" s="151"/>
      <c r="B456" s="31" t="s">
        <v>22</v>
      </c>
      <c r="C456" s="13">
        <f>'Cuadro Gral'!BA456</f>
        <v>20.275714607247355</v>
      </c>
      <c r="D456" s="13">
        <f>'Cuadro Gral'!BB456</f>
        <v>20.538314446002232</v>
      </c>
      <c r="E456" s="13">
        <f>'Cuadro Gral'!BC456</f>
        <v>20.426188983684124</v>
      </c>
      <c r="F456" s="13">
        <f>'Cuadro Gral'!BD456</f>
        <v>18.275531161934371</v>
      </c>
      <c r="G456" s="13">
        <f>'Cuadro Gral'!BE456</f>
        <v>15.671101814257307</v>
      </c>
      <c r="H456" s="13">
        <f>'Cuadro Gral'!BF456</f>
        <v>15.165219762738058</v>
      </c>
      <c r="I456" s="13">
        <f>'Cuadro Gral'!BG456</f>
        <v>14.218347911840393</v>
      </c>
      <c r="J456" s="94"/>
      <c r="K456" s="31" t="s">
        <v>22</v>
      </c>
      <c r="L456" s="13">
        <f>'Cuadro Gral'!BG456</f>
        <v>14.218347911840393</v>
      </c>
      <c r="M456" s="13">
        <f>'Cuadro Gral'!BH456</f>
        <v>13.085915848638081</v>
      </c>
      <c r="N456" s="13">
        <f>'Cuadro Gral'!BI456</f>
        <v>13.665494708218285</v>
      </c>
      <c r="O456" s="13">
        <f>'Cuadro Gral'!BJ456</f>
        <v>15.889025879487248</v>
      </c>
      <c r="P456" s="13">
        <f>'Cuadro Gral'!BK456</f>
        <v>15.835945524347398</v>
      </c>
      <c r="Q456" s="13">
        <f>'Cuadro Gral'!BL456</f>
        <v>16.832813476130983</v>
      </c>
      <c r="R456" s="13">
        <f>'Cuadro Gral'!BM456</f>
        <v>13.06828339604251</v>
      </c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</row>
    <row r="457" spans="1:35" x14ac:dyDescent="0.25">
      <c r="A457" s="288"/>
      <c r="B457" s="273" t="s">
        <v>96</v>
      </c>
      <c r="C457" s="13">
        <f>'Cuadro Gral'!BA457</f>
        <v>3.928651811838848</v>
      </c>
      <c r="D457" s="13">
        <f>'Cuadro Gral'!BB457</f>
        <v>4.2748019942409456</v>
      </c>
      <c r="E457" s="13">
        <f>'Cuadro Gral'!BC457</f>
        <v>4.3583968154467829</v>
      </c>
      <c r="F457" s="13">
        <f>'Cuadro Gral'!BD457</f>
        <v>4.475235601563778</v>
      </c>
      <c r="G457" s="13">
        <f>'Cuadro Gral'!BE457</f>
        <v>4.2877292274040331</v>
      </c>
      <c r="H457" s="13">
        <f>'Cuadro Gral'!BF457</f>
        <v>4.4881596291077681</v>
      </c>
      <c r="I457" s="13">
        <f>'Cuadro Gral'!BG457</f>
        <v>6.0442694504904564</v>
      </c>
      <c r="J457" s="94"/>
      <c r="K457" s="289" t="s">
        <v>96</v>
      </c>
      <c r="L457" s="13">
        <f>'Cuadro Gral'!BG457</f>
        <v>6.0442694504904564</v>
      </c>
      <c r="M457" s="13">
        <f>'Cuadro Gral'!BH457</f>
        <v>3.4351522741762528</v>
      </c>
      <c r="N457" s="13">
        <f>'Cuadro Gral'!BI457</f>
        <v>2.5367096232648443</v>
      </c>
      <c r="O457" s="13">
        <f>'Cuadro Gral'!BJ457</f>
        <v>1.7701561453757848</v>
      </c>
      <c r="P457" s="13">
        <f>'Cuadro Gral'!BK457</f>
        <v>1.9558701948834527</v>
      </c>
      <c r="Q457" s="13">
        <f>'Cuadro Gral'!BL457</f>
        <v>2.0721899591455317</v>
      </c>
      <c r="R457" s="13">
        <f>'Cuadro Gral'!BM457</f>
        <v>4.3550523374849801</v>
      </c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</row>
    <row r="458" spans="1:35" x14ac:dyDescent="0.25">
      <c r="A458" s="288"/>
      <c r="B458" s="14" t="s">
        <v>20</v>
      </c>
      <c r="C458" s="13">
        <f>'Cuadro Gral'!BA458</f>
        <v>0.22237227098807111</v>
      </c>
      <c r="D458" s="13">
        <f>'Cuadro Gral'!BB458</f>
        <v>0.26754501429559746</v>
      </c>
      <c r="E458" s="13">
        <f>'Cuadro Gral'!BC458</f>
        <v>8.6590665207551987E-2</v>
      </c>
      <c r="F458" s="13">
        <f>'Cuadro Gral'!BD458</f>
        <v>9.6976223456377339E-2</v>
      </c>
      <c r="G458" s="13">
        <f>'Cuadro Gral'!BE458</f>
        <v>5.3239554655015467E-2</v>
      </c>
      <c r="H458" s="13">
        <f>'Cuadro Gral'!BF458</f>
        <v>7.417844643425299E-2</v>
      </c>
      <c r="I458" s="13">
        <f>'Cuadro Gral'!BG458</f>
        <v>1.4923761896703642</v>
      </c>
      <c r="J458" s="94"/>
      <c r="K458" s="14" t="s">
        <v>20</v>
      </c>
      <c r="L458" s="13">
        <f>'Cuadro Gral'!BG458</f>
        <v>1.4923761896703642</v>
      </c>
      <c r="M458" s="13">
        <f>'Cuadro Gral'!BH458</f>
        <v>0.50311935079001735</v>
      </c>
      <c r="N458" s="13">
        <f>'Cuadro Gral'!BI458</f>
        <v>0.34440005510400884</v>
      </c>
      <c r="O458" s="13">
        <f>'Cuadro Gral'!BJ458</f>
        <v>0.63243147735341121</v>
      </c>
      <c r="P458" s="13">
        <f>'Cuadro Gral'!BK458</f>
        <v>0.99273504652990141</v>
      </c>
      <c r="Q458" s="13">
        <f>'Cuadro Gral'!BL458</f>
        <v>0.77085466480213782</v>
      </c>
      <c r="R458" s="13">
        <f>'Cuadro Gral'!BM458</f>
        <v>3.1878691314588545</v>
      </c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</row>
    <row r="459" spans="1:35" x14ac:dyDescent="0.25">
      <c r="A459" s="6"/>
      <c r="B459" s="31" t="s">
        <v>97</v>
      </c>
      <c r="C459" s="13">
        <f>'Cuadro Gral'!BA459</f>
        <v>1.607922574836822</v>
      </c>
      <c r="D459" s="13">
        <f>'Cuadro Gral'!BB459</f>
        <v>1.9679150059896615</v>
      </c>
      <c r="E459" s="13">
        <f>'Cuadro Gral'!BC459</f>
        <v>2.3553015090504066</v>
      </c>
      <c r="F459" s="13">
        <f>'Cuadro Gral'!BD459</f>
        <v>2.5019865651745352</v>
      </c>
      <c r="G459" s="13">
        <f>'Cuadro Gral'!BE459</f>
        <v>2.5258222954806397</v>
      </c>
      <c r="H459" s="13">
        <f>'Cuadro Gral'!BF459</f>
        <v>2.8376891959456385</v>
      </c>
      <c r="I459" s="13">
        <f>'Cuadro Gral'!BG459</f>
        <v>2.9676112060967141</v>
      </c>
      <c r="J459" s="94"/>
      <c r="K459" s="31" t="s">
        <v>97</v>
      </c>
      <c r="L459" s="13">
        <f>'Cuadro Gral'!BG459</f>
        <v>2.9676112060967141</v>
      </c>
      <c r="M459" s="13">
        <f>'Cuadro Gral'!BH459</f>
        <v>2.0375684799836478</v>
      </c>
      <c r="N459" s="13">
        <f>'Cuadro Gral'!BI459</f>
        <v>1.534826332528735</v>
      </c>
      <c r="O459" s="13">
        <f>'Cuadro Gral'!BJ459</f>
        <v>0.42705424501699418</v>
      </c>
      <c r="P459" s="13">
        <f>'Cuadro Gral'!BK459</f>
        <v>0.3369834561615262</v>
      </c>
      <c r="Q459" s="13">
        <f>'Cuadro Gral'!BL459</f>
        <v>0.63326125151487445</v>
      </c>
      <c r="R459" s="13">
        <f>'Cuadro Gral'!BM459</f>
        <v>0.42727242363456369</v>
      </c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</row>
    <row r="460" spans="1:35" x14ac:dyDescent="0.25">
      <c r="A460" s="288"/>
      <c r="B460" s="31" t="s">
        <v>98</v>
      </c>
      <c r="C460" s="13">
        <f>'Cuadro Gral'!BA460</f>
        <v>2.0983569660139545</v>
      </c>
      <c r="D460" s="13">
        <f>'Cuadro Gral'!BB460</f>
        <v>2.0393419739556866</v>
      </c>
      <c r="E460" s="13">
        <f>'Cuadro Gral'!BC460</f>
        <v>1.9165046411888245</v>
      </c>
      <c r="F460" s="13">
        <f>'Cuadro Gral'!BD460</f>
        <v>1.8762728129328647</v>
      </c>
      <c r="G460" s="13">
        <f>'Cuadro Gral'!BE460</f>
        <v>1.7086673772683776</v>
      </c>
      <c r="H460" s="13">
        <f>'Cuadro Gral'!BF460</f>
        <v>1.576291986727876</v>
      </c>
      <c r="I460" s="13">
        <f>'Cuadro Gral'!BG460</f>
        <v>1.584282054723378</v>
      </c>
      <c r="J460" s="94"/>
      <c r="K460" s="31" t="s">
        <v>98</v>
      </c>
      <c r="L460" s="13">
        <f>'Cuadro Gral'!BG460</f>
        <v>1.584282054723378</v>
      </c>
      <c r="M460" s="13">
        <f>'Cuadro Gral'!BH460</f>
        <v>0.89446444340258791</v>
      </c>
      <c r="N460" s="13">
        <f>'Cuadro Gral'!BI460</f>
        <v>0.65748323563210032</v>
      </c>
      <c r="O460" s="13">
        <f>'Cuadro Gral'!BJ460</f>
        <v>0.71067042300537953</v>
      </c>
      <c r="P460" s="13">
        <f>'Cuadro Gral'!BK460</f>
        <v>0.62615169219202504</v>
      </c>
      <c r="Q460" s="13">
        <f>'Cuadro Gral'!BL460</f>
        <v>0.66807404282851934</v>
      </c>
      <c r="R460" s="13">
        <f>'Cuadro Gral'!BM460</f>
        <v>0.73991078239156149</v>
      </c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</row>
    <row r="461" spans="1:35" x14ac:dyDescent="0.25">
      <c r="A461" s="288"/>
      <c r="B461" s="273" t="s">
        <v>99</v>
      </c>
      <c r="C461" s="13">
        <f>'Cuadro Gral'!BA461</f>
        <v>47.57303623677695</v>
      </c>
      <c r="D461" s="13">
        <f>'Cuadro Gral'!BB461</f>
        <v>49.35236147759948</v>
      </c>
      <c r="E461" s="13">
        <f>'Cuadro Gral'!BC461</f>
        <v>49.636106713698325</v>
      </c>
      <c r="F461" s="13">
        <f>'Cuadro Gral'!BD461</f>
        <v>48.278816774281324</v>
      </c>
      <c r="G461" s="13">
        <f>'Cuadro Gral'!BE461</f>
        <v>45.843591302501814</v>
      </c>
      <c r="H461" s="13">
        <f>'Cuadro Gral'!BF461</f>
        <v>47.893186673333034</v>
      </c>
      <c r="I461" s="13">
        <f>'Cuadro Gral'!BG461</f>
        <v>54.07434746835812</v>
      </c>
      <c r="J461" s="94"/>
      <c r="K461" s="289" t="s">
        <v>99</v>
      </c>
      <c r="L461" s="13">
        <f>'Cuadro Gral'!BG461</f>
        <v>54.07434746835812</v>
      </c>
      <c r="M461" s="13">
        <f>'Cuadro Gral'!BH461</f>
        <v>48.792248587680604</v>
      </c>
      <c r="N461" s="13">
        <f>'Cuadro Gral'!BI461</f>
        <v>45.841444204196293</v>
      </c>
      <c r="O461" s="13">
        <f>'Cuadro Gral'!BJ461</f>
        <v>48.785242570071127</v>
      </c>
      <c r="P461" s="13">
        <f>'Cuadro Gral'!BK461</f>
        <v>46.503716950290617</v>
      </c>
      <c r="Q461" s="13">
        <f>'Cuadro Gral'!BL461</f>
        <v>51.665497813383709</v>
      </c>
      <c r="R461" s="13">
        <f>'Cuadro Gral'!BM461</f>
        <v>74.512142170417818</v>
      </c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</row>
    <row r="462" spans="1:35" x14ac:dyDescent="0.25">
      <c r="A462" s="288"/>
      <c r="B462" s="14" t="s">
        <v>20</v>
      </c>
      <c r="C462" s="13">
        <f>'Cuadro Gral'!BA462</f>
        <v>4.5761872608597791</v>
      </c>
      <c r="D462" s="13">
        <f>'Cuadro Gral'!BB462</f>
        <v>3.8890963672244094</v>
      </c>
      <c r="E462" s="13">
        <f>'Cuadro Gral'!BC462</f>
        <v>7.1524951923587725</v>
      </c>
      <c r="F462" s="13">
        <f>'Cuadro Gral'!BD462</f>
        <v>9.124738924084987</v>
      </c>
      <c r="G462" s="13">
        <f>'Cuadro Gral'!BE462</f>
        <v>10.721490440776831</v>
      </c>
      <c r="H462" s="13">
        <f>'Cuadro Gral'!BF462</f>
        <v>11.752283987091495</v>
      </c>
      <c r="I462" s="13">
        <f>'Cuadro Gral'!BG462</f>
        <v>11.278381406422323</v>
      </c>
      <c r="J462" s="94"/>
      <c r="K462" s="14" t="s">
        <v>20</v>
      </c>
      <c r="L462" s="13">
        <f>'Cuadro Gral'!BG462</f>
        <v>11.278381406422323</v>
      </c>
      <c r="M462" s="13">
        <f>'Cuadro Gral'!BH462</f>
        <v>11.808433954499712</v>
      </c>
      <c r="N462" s="13">
        <f>'Cuadro Gral'!BI462</f>
        <v>12.314291361590966</v>
      </c>
      <c r="O462" s="13">
        <f>'Cuadro Gral'!BJ462</f>
        <v>15.706468339632654</v>
      </c>
      <c r="P462" s="13">
        <f>'Cuadro Gral'!BK462</f>
        <v>14.99348688394358</v>
      </c>
      <c r="Q462" s="13">
        <f>'Cuadro Gral'!BL462</f>
        <v>15.768536713113837</v>
      </c>
      <c r="R462" s="13">
        <f>'Cuadro Gral'!BM462</f>
        <v>25.483152622282894</v>
      </c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</row>
    <row r="463" spans="1:35" x14ac:dyDescent="0.25">
      <c r="A463" s="6"/>
      <c r="B463" s="31" t="s">
        <v>21</v>
      </c>
      <c r="C463" s="13">
        <f>'Cuadro Gral'!BA463</f>
        <v>14.531622777402657</v>
      </c>
      <c r="D463" s="13">
        <f>'Cuadro Gral'!BB463</f>
        <v>15.864745893459533</v>
      </c>
      <c r="E463" s="13">
        <f>'Cuadro Gral'!BC463</f>
        <v>15.832102648009833</v>
      </c>
      <c r="F463" s="13">
        <f>'Cuadro Gral'!BD463</f>
        <v>15.751109798796048</v>
      </c>
      <c r="G463" s="13">
        <f>'Cuadro Gral'!BE463</f>
        <v>15.445583951219675</v>
      </c>
      <c r="H463" s="13">
        <f>'Cuadro Gral'!BF463</f>
        <v>16.888505067951456</v>
      </c>
      <c r="I463" s="13">
        <f>'Cuadro Gral'!BG463</f>
        <v>20.755334916642841</v>
      </c>
      <c r="J463" s="94"/>
      <c r="K463" s="31" t="s">
        <v>21</v>
      </c>
      <c r="L463" s="13">
        <f>'Cuadro Gral'!BG463</f>
        <v>20.755334916642841</v>
      </c>
      <c r="M463" s="13">
        <f>'Cuadro Gral'!BH463</f>
        <v>19.40248628778059</v>
      </c>
      <c r="N463" s="13">
        <f>'Cuadro Gral'!BI463</f>
        <v>16.653133099283902</v>
      </c>
      <c r="O463" s="13">
        <f>'Cuadro Gral'!BJ463</f>
        <v>14.966458312007788</v>
      </c>
      <c r="P463" s="13">
        <f>'Cuadro Gral'!BK463</f>
        <v>13.625060822098463</v>
      </c>
      <c r="Q463" s="13">
        <f>'Cuadro Gral'!BL463</f>
        <v>16.101744858544439</v>
      </c>
      <c r="R463" s="13">
        <f>'Cuadro Gral'!BM463</f>
        <v>27.195368700408718</v>
      </c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</row>
    <row r="464" spans="1:35" x14ac:dyDescent="0.25">
      <c r="A464" s="288"/>
      <c r="B464" s="51" t="s">
        <v>22</v>
      </c>
      <c r="C464" s="42">
        <f>'Cuadro Gral'!BA464</f>
        <v>28.465226198514515</v>
      </c>
      <c r="D464" s="42">
        <f>'Cuadro Gral'!BB464</f>
        <v>29.598519216915538</v>
      </c>
      <c r="E464" s="42">
        <f>'Cuadro Gral'!BC464</f>
        <v>26.651508873329721</v>
      </c>
      <c r="F464" s="42">
        <f>'Cuadro Gral'!BD464</f>
        <v>23.402968051400293</v>
      </c>
      <c r="G464" s="42">
        <f>'Cuadro Gral'!BE464</f>
        <v>19.67651691050531</v>
      </c>
      <c r="H464" s="42">
        <f>'Cuadro Gral'!BF464</f>
        <v>19.252397618290075</v>
      </c>
      <c r="I464" s="42">
        <f>'Cuadro Gral'!BG464</f>
        <v>22.040631145292959</v>
      </c>
      <c r="J464" s="94"/>
      <c r="K464" s="51" t="s">
        <v>22</v>
      </c>
      <c r="L464" s="42">
        <f>'Cuadro Gral'!BG464</f>
        <v>22.040631145292959</v>
      </c>
      <c r="M464" s="42">
        <f>'Cuadro Gral'!BH464</f>
        <v>17.581328345400301</v>
      </c>
      <c r="N464" s="42">
        <f>'Cuadro Gral'!BI464</f>
        <v>16.874019743321419</v>
      </c>
      <c r="O464" s="42">
        <f>'Cuadro Gral'!BJ464</f>
        <v>18.112315918430681</v>
      </c>
      <c r="P464" s="42">
        <f>'Cuadro Gral'!BK464</f>
        <v>17.885169244248569</v>
      </c>
      <c r="Q464" s="42">
        <f>'Cuadro Gral'!BL464</f>
        <v>19.795216241725434</v>
      </c>
      <c r="R464" s="42">
        <f>'Cuadro Gral'!BM464</f>
        <v>21.833620847726205</v>
      </c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</row>
    <row r="465" spans="1:35" x14ac:dyDescent="0.25">
      <c r="A465" s="288"/>
      <c r="J465" s="6"/>
      <c r="S465" s="154"/>
      <c r="T465" s="154"/>
      <c r="U465" s="154"/>
      <c r="V465" s="154"/>
      <c r="W465" s="154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</row>
    <row r="466" spans="1:35" x14ac:dyDescent="0.25">
      <c r="A466" s="328"/>
      <c r="J466" s="6"/>
      <c r="S466" s="154"/>
      <c r="T466" s="154"/>
      <c r="U466" s="154"/>
      <c r="V466" s="154"/>
      <c r="W466" s="154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</row>
    <row r="467" spans="1:35" x14ac:dyDescent="0.25">
      <c r="A467" s="6"/>
      <c r="B467" s="291"/>
      <c r="C467" s="292"/>
      <c r="D467" s="293"/>
      <c r="E467" s="293"/>
      <c r="F467" s="293"/>
      <c r="G467" s="293"/>
      <c r="H467" s="293"/>
      <c r="I467" s="293"/>
      <c r="J467" s="72"/>
      <c r="K467" s="291"/>
      <c r="L467" s="291"/>
      <c r="M467" s="293"/>
      <c r="N467" s="293"/>
      <c r="O467" s="293"/>
      <c r="P467" s="293"/>
      <c r="Q467" s="293"/>
      <c r="R467" s="293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</row>
    <row r="468" spans="1:35" x14ac:dyDescent="0.25">
      <c r="A468" s="151"/>
      <c r="B468" s="34"/>
      <c r="C468" s="31"/>
      <c r="D468" s="32"/>
      <c r="E468" s="32"/>
      <c r="F468" s="32"/>
      <c r="G468" s="32"/>
      <c r="H468" s="32"/>
      <c r="I468" s="32"/>
      <c r="J468" s="72"/>
      <c r="K468" s="34"/>
      <c r="L468" s="34"/>
      <c r="M468" s="32"/>
      <c r="N468" s="32"/>
      <c r="O468" s="32"/>
      <c r="P468" s="32"/>
      <c r="Q468" s="32"/>
      <c r="R468" s="3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</row>
    <row r="469" spans="1:35" x14ac:dyDescent="0.25">
      <c r="A469" s="151"/>
      <c r="J469" s="6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</row>
    <row r="470" spans="1:35" x14ac:dyDescent="0.25">
      <c r="B470" s="272"/>
      <c r="C470" s="272"/>
      <c r="D470" s="272"/>
      <c r="E470" s="272"/>
      <c r="F470" s="272"/>
      <c r="G470" s="272"/>
      <c r="H470" s="272"/>
      <c r="I470" s="272"/>
      <c r="J470" s="288"/>
      <c r="K470" s="288"/>
      <c r="L470" s="329"/>
      <c r="M470" s="272"/>
      <c r="N470" s="272"/>
      <c r="O470" s="272"/>
      <c r="P470" s="272"/>
      <c r="Q470" s="272"/>
      <c r="R470" s="27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</row>
    <row r="471" spans="1:35" x14ac:dyDescent="0.25">
      <c r="B471" s="272"/>
      <c r="C471" s="272"/>
      <c r="D471" s="272"/>
      <c r="E471" s="272"/>
      <c r="F471" s="272"/>
      <c r="G471" s="272"/>
      <c r="H471" s="272"/>
      <c r="I471" s="272"/>
      <c r="J471" s="288"/>
      <c r="K471" s="288"/>
      <c r="L471" s="329"/>
      <c r="M471" s="272"/>
      <c r="N471" s="272"/>
      <c r="O471" s="272"/>
      <c r="P471" s="272"/>
      <c r="Q471" s="272"/>
      <c r="R471" s="27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</row>
    <row r="472" spans="1:35" x14ac:dyDescent="0.25">
      <c r="B472" s="272"/>
      <c r="C472" s="272"/>
      <c r="D472" s="272"/>
      <c r="E472" s="272"/>
      <c r="F472" s="272"/>
      <c r="G472" s="272"/>
      <c r="H472" s="272"/>
      <c r="I472" s="272"/>
      <c r="J472" s="288"/>
      <c r="K472" s="288"/>
      <c r="L472" s="329"/>
      <c r="M472" s="272"/>
      <c r="N472" s="272"/>
      <c r="O472" s="272"/>
      <c r="P472" s="272"/>
      <c r="Q472" s="272"/>
      <c r="R472" s="27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</row>
    <row r="473" spans="1:35" x14ac:dyDescent="0.25">
      <c r="B473" s="272"/>
      <c r="C473" s="272"/>
      <c r="D473" s="272"/>
      <c r="E473" s="272"/>
      <c r="F473" s="272"/>
      <c r="G473" s="272"/>
      <c r="H473" s="272"/>
      <c r="I473" s="272"/>
      <c r="J473" s="288"/>
      <c r="K473" s="288"/>
      <c r="L473" s="329"/>
      <c r="M473" s="272"/>
      <c r="N473" s="272"/>
      <c r="O473" s="272"/>
      <c r="P473" s="272"/>
      <c r="Q473" s="272"/>
      <c r="R473" s="27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</row>
    <row r="474" spans="1:35" x14ac:dyDescent="0.25">
      <c r="B474" s="272"/>
      <c r="C474" s="272"/>
      <c r="D474" s="272"/>
      <c r="E474" s="272"/>
      <c r="F474" s="272"/>
      <c r="G474" s="272"/>
      <c r="H474" s="272"/>
      <c r="I474" s="272"/>
      <c r="J474" s="288"/>
      <c r="K474" s="288"/>
      <c r="L474" s="329"/>
      <c r="M474" s="272"/>
      <c r="N474" s="272"/>
      <c r="O474" s="272"/>
      <c r="P474" s="272"/>
      <c r="Q474" s="272"/>
      <c r="R474" s="27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</row>
    <row r="475" spans="1:35" x14ac:dyDescent="0.25">
      <c r="B475" s="12"/>
      <c r="C475" s="12"/>
      <c r="D475" s="12"/>
      <c r="E475" s="12"/>
      <c r="F475" s="12"/>
      <c r="G475" s="12"/>
      <c r="H475" s="12"/>
      <c r="I475" s="12"/>
      <c r="J475" s="6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</row>
    <row r="476" spans="1:35" x14ac:dyDescent="0.25">
      <c r="B476" s="272"/>
      <c r="C476" s="272"/>
      <c r="D476" s="272"/>
      <c r="E476" s="272"/>
      <c r="F476" s="272"/>
      <c r="G476" s="272"/>
      <c r="H476" s="272"/>
      <c r="I476" s="272"/>
      <c r="J476" s="288"/>
      <c r="K476" s="288"/>
      <c r="L476" s="329"/>
      <c r="M476" s="272"/>
      <c r="N476" s="272"/>
      <c r="O476" s="272"/>
      <c r="P476" s="272"/>
      <c r="Q476" s="272"/>
      <c r="R476" s="27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</row>
    <row r="477" spans="1:35" x14ac:dyDescent="0.25">
      <c r="B477" s="272"/>
      <c r="C477" s="272"/>
      <c r="D477" s="272"/>
      <c r="E477" s="272"/>
      <c r="F477" s="272"/>
      <c r="G477" s="272"/>
      <c r="H477" s="272"/>
      <c r="I477" s="272"/>
      <c r="J477" s="288"/>
      <c r="K477" s="288"/>
      <c r="L477" s="329"/>
      <c r="M477" s="272"/>
      <c r="N477" s="272"/>
      <c r="O477" s="272"/>
      <c r="P477" s="272"/>
      <c r="Q477" s="272"/>
      <c r="R477" s="27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</row>
    <row r="478" spans="1:35" x14ac:dyDescent="0.25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</row>
    <row r="479" spans="1:35" x14ac:dyDescent="0.25">
      <c r="B479" s="272"/>
      <c r="C479" s="272"/>
      <c r="D479" s="272"/>
      <c r="E479" s="272"/>
      <c r="F479" s="272"/>
      <c r="G479" s="272"/>
      <c r="H479" s="272"/>
      <c r="I479" s="272"/>
      <c r="J479" s="288"/>
      <c r="K479" s="288"/>
      <c r="L479" s="329"/>
      <c r="M479" s="272"/>
      <c r="N479" s="272"/>
      <c r="O479" s="272"/>
      <c r="P479" s="272"/>
      <c r="Q479" s="272"/>
      <c r="R479" s="27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</row>
    <row r="480" spans="1:35" x14ac:dyDescent="0.25">
      <c r="B480" s="272"/>
      <c r="C480" s="272"/>
      <c r="D480" s="272"/>
      <c r="E480" s="272"/>
      <c r="F480" s="272"/>
      <c r="G480" s="272"/>
      <c r="H480" s="272"/>
      <c r="I480" s="272"/>
      <c r="J480" s="288"/>
      <c r="K480" s="288"/>
      <c r="L480" s="329"/>
      <c r="M480" s="272"/>
      <c r="N480" s="272"/>
      <c r="O480" s="272"/>
      <c r="P480" s="272"/>
      <c r="Q480" s="272"/>
      <c r="R480" s="27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</row>
    <row r="481" spans="2:35" x14ac:dyDescent="0.25">
      <c r="B481" s="272"/>
      <c r="C481" s="272"/>
      <c r="D481" s="272"/>
      <c r="E481" s="272"/>
      <c r="F481" s="272"/>
      <c r="G481" s="272"/>
      <c r="H481" s="272"/>
      <c r="I481" s="272"/>
      <c r="J481" s="288"/>
      <c r="K481" s="288"/>
      <c r="L481" s="329"/>
      <c r="M481" s="272"/>
      <c r="N481" s="272"/>
      <c r="O481" s="272"/>
      <c r="P481" s="272"/>
      <c r="Q481" s="272"/>
      <c r="R481" s="27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</row>
    <row r="483" spans="2:35" x14ac:dyDescent="0.25">
      <c r="B483" s="348"/>
      <c r="C483" s="348"/>
      <c r="D483" s="348"/>
      <c r="E483" s="348"/>
      <c r="F483" s="348"/>
      <c r="G483" s="348"/>
      <c r="H483" s="348"/>
      <c r="I483" s="348"/>
      <c r="J483" s="348"/>
      <c r="K483" s="348"/>
      <c r="L483" s="348"/>
      <c r="M483" s="348"/>
      <c r="N483" s="348"/>
      <c r="O483" s="348"/>
      <c r="P483" s="348"/>
      <c r="Q483" s="348"/>
      <c r="R483" s="348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272"/>
      <c r="C484" s="272"/>
      <c r="D484" s="272"/>
      <c r="E484" s="272"/>
      <c r="F484" s="272"/>
      <c r="G484" s="272"/>
      <c r="H484" s="272"/>
      <c r="I484" s="272"/>
      <c r="J484" s="288"/>
      <c r="K484" s="288"/>
      <c r="L484" s="329"/>
      <c r="M484" s="272"/>
      <c r="N484" s="272"/>
      <c r="O484" s="272"/>
      <c r="P484" s="272"/>
      <c r="Q484" s="272"/>
      <c r="R484" s="27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272"/>
      <c r="C485" s="272"/>
      <c r="D485" s="272"/>
      <c r="E485" s="272"/>
      <c r="F485" s="272"/>
      <c r="G485" s="272"/>
      <c r="H485" s="272"/>
      <c r="I485" s="272"/>
      <c r="J485" s="288"/>
      <c r="K485" s="288"/>
      <c r="L485" s="329"/>
      <c r="M485" s="272"/>
      <c r="N485" s="272"/>
      <c r="O485" s="272"/>
      <c r="P485" s="272"/>
      <c r="Q485" s="272"/>
      <c r="R485" s="27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272"/>
      <c r="C487" s="272"/>
      <c r="D487" s="272"/>
      <c r="E487" s="272"/>
      <c r="F487" s="272"/>
      <c r="G487" s="272"/>
      <c r="H487" s="272"/>
      <c r="I487" s="272"/>
      <c r="J487" s="288"/>
      <c r="K487" s="288"/>
      <c r="L487" s="329"/>
      <c r="M487" s="272"/>
      <c r="N487" s="272"/>
      <c r="O487" s="272"/>
      <c r="P487" s="272"/>
      <c r="Q487" s="272"/>
      <c r="R487" s="27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272"/>
      <c r="C489" s="272"/>
      <c r="D489" s="272"/>
      <c r="E489" s="272"/>
      <c r="F489" s="272"/>
      <c r="G489" s="272"/>
      <c r="H489" s="272"/>
      <c r="I489" s="272"/>
      <c r="J489" s="288"/>
      <c r="K489" s="288"/>
      <c r="L489" s="329"/>
      <c r="M489" s="272"/>
      <c r="N489" s="272"/>
      <c r="O489" s="272"/>
      <c r="P489" s="272"/>
      <c r="Q489" s="272"/>
      <c r="R489" s="27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272"/>
      <c r="C491" s="272"/>
      <c r="D491" s="272"/>
      <c r="E491" s="272"/>
      <c r="F491" s="272"/>
      <c r="G491" s="272"/>
      <c r="H491" s="272"/>
      <c r="I491" s="272"/>
      <c r="J491" s="288"/>
      <c r="K491" s="288"/>
      <c r="L491" s="329"/>
      <c r="M491" s="272"/>
      <c r="N491" s="272"/>
      <c r="O491" s="272"/>
      <c r="P491" s="272"/>
      <c r="Q491" s="272"/>
      <c r="R491" s="27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272"/>
      <c r="C493" s="272"/>
      <c r="D493" s="272"/>
      <c r="E493" s="272"/>
      <c r="F493" s="272"/>
      <c r="G493" s="272"/>
      <c r="H493" s="272"/>
      <c r="I493" s="272"/>
      <c r="J493" s="288"/>
      <c r="K493" s="288"/>
      <c r="L493" s="329"/>
      <c r="M493" s="272"/>
      <c r="N493" s="272"/>
      <c r="O493" s="272"/>
      <c r="P493" s="272"/>
      <c r="Q493" s="272"/>
      <c r="R493" s="27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</row>
    <row r="495" spans="2:35" x14ac:dyDescent="0.25">
      <c r="B495" s="272"/>
      <c r="C495" s="272"/>
      <c r="D495" s="272"/>
      <c r="E495" s="272"/>
      <c r="F495" s="272"/>
      <c r="G495" s="272"/>
      <c r="H495" s="272"/>
      <c r="I495" s="272"/>
      <c r="J495" s="288"/>
      <c r="K495" s="288"/>
      <c r="L495" s="329"/>
      <c r="M495" s="272"/>
      <c r="N495" s="272"/>
      <c r="O495" s="272"/>
      <c r="P495" s="272"/>
      <c r="Q495" s="272"/>
      <c r="R495" s="27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</row>
    <row r="496" spans="2:35" x14ac:dyDescent="0.25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</row>
    <row r="497" spans="2:35" x14ac:dyDescent="0.25">
      <c r="B497" s="272"/>
      <c r="C497" s="272"/>
      <c r="D497" s="272"/>
      <c r="E497" s="272"/>
      <c r="F497" s="272"/>
      <c r="G497" s="272"/>
      <c r="H497" s="272"/>
      <c r="I497" s="272"/>
      <c r="J497" s="288"/>
      <c r="K497" s="288"/>
      <c r="L497" s="329"/>
      <c r="M497" s="272"/>
      <c r="N497" s="272"/>
      <c r="O497" s="272"/>
      <c r="P497" s="272"/>
      <c r="Q497" s="272"/>
      <c r="R497" s="27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</row>
    <row r="498" spans="2:35" x14ac:dyDescent="0.25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</row>
    <row r="499" spans="2:35" x14ac:dyDescent="0.25">
      <c r="B499" s="272"/>
      <c r="C499" s="272"/>
      <c r="D499" s="272"/>
      <c r="E499" s="272"/>
      <c r="F499" s="272"/>
      <c r="G499" s="272"/>
      <c r="H499" s="272"/>
      <c r="I499" s="272"/>
      <c r="J499" s="288"/>
      <c r="K499" s="288"/>
      <c r="L499" s="329"/>
      <c r="M499" s="272"/>
      <c r="N499" s="272"/>
      <c r="O499" s="272"/>
      <c r="P499" s="272"/>
      <c r="Q499" s="272"/>
      <c r="R499" s="27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</row>
    <row r="500" spans="2:35" x14ac:dyDescent="0.25">
      <c r="B500" s="272"/>
      <c r="C500" s="272"/>
      <c r="D500" s="272"/>
      <c r="E500" s="272"/>
      <c r="F500" s="272"/>
      <c r="G500" s="272"/>
      <c r="H500" s="272"/>
      <c r="I500" s="272"/>
      <c r="J500" s="288"/>
      <c r="K500" s="288"/>
      <c r="L500" s="329"/>
      <c r="M500" s="272"/>
      <c r="N500" s="272"/>
      <c r="O500" s="272"/>
      <c r="P500" s="272"/>
      <c r="Q500" s="272"/>
      <c r="R500" s="27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</row>
    <row r="501" spans="2:35" x14ac:dyDescent="0.25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</row>
    <row r="502" spans="2:35" x14ac:dyDescent="0.25">
      <c r="B502" s="349"/>
      <c r="C502" s="349"/>
      <c r="D502" s="349"/>
      <c r="E502" s="349"/>
      <c r="F502" s="349"/>
      <c r="G502" s="349"/>
      <c r="H502" s="349"/>
      <c r="I502" s="349"/>
      <c r="J502" s="349"/>
      <c r="K502" s="349"/>
      <c r="L502" s="349"/>
      <c r="M502" s="349"/>
      <c r="N502" s="349"/>
      <c r="O502" s="349"/>
      <c r="P502" s="349"/>
      <c r="Q502" s="349"/>
      <c r="R502" s="349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</row>
    <row r="503" spans="2:35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</row>
    <row r="504" spans="2:35" x14ac:dyDescent="0.25">
      <c r="B504" s="272"/>
      <c r="C504" s="272"/>
      <c r="D504" s="272"/>
      <c r="E504" s="272"/>
      <c r="F504" s="272"/>
      <c r="G504" s="272"/>
      <c r="H504" s="272"/>
      <c r="I504" s="272"/>
      <c r="J504" s="288"/>
      <c r="K504" s="288"/>
      <c r="L504" s="329"/>
      <c r="M504" s="272"/>
      <c r="N504" s="272"/>
      <c r="O504" s="272"/>
      <c r="P504" s="272"/>
      <c r="Q504" s="272"/>
      <c r="R504" s="27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</row>
    <row r="505" spans="2:35" x14ac:dyDescent="0.25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</row>
    <row r="506" spans="2:35" x14ac:dyDescent="0.25">
      <c r="B506" s="272"/>
      <c r="C506" s="272"/>
      <c r="D506" s="272"/>
      <c r="E506" s="272"/>
      <c r="F506" s="272"/>
      <c r="G506" s="272"/>
      <c r="H506" s="272"/>
      <c r="I506" s="272"/>
      <c r="J506" s="288"/>
      <c r="K506" s="288"/>
      <c r="L506" s="329"/>
      <c r="M506" s="272"/>
      <c r="N506" s="272"/>
      <c r="O506" s="272"/>
      <c r="P506" s="272"/>
      <c r="Q506" s="272"/>
      <c r="R506" s="27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</row>
    <row r="507" spans="2:35" x14ac:dyDescent="0.25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</row>
    <row r="508" spans="2:35" x14ac:dyDescent="0.25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</row>
    <row r="509" spans="2:35" x14ac:dyDescent="0.25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</row>
    <row r="510" spans="2:35" x14ac:dyDescent="0.25">
      <c r="B510" s="272"/>
      <c r="C510" s="272"/>
      <c r="D510" s="272"/>
      <c r="E510" s="272"/>
      <c r="F510" s="272"/>
      <c r="G510" s="272"/>
      <c r="H510" s="272"/>
      <c r="I510" s="272"/>
      <c r="J510" s="288"/>
      <c r="K510" s="288"/>
      <c r="L510" s="329"/>
      <c r="M510" s="272"/>
      <c r="N510" s="272"/>
      <c r="O510" s="272"/>
      <c r="P510" s="272"/>
      <c r="Q510" s="272"/>
      <c r="R510" s="27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</row>
    <row r="511" spans="2:35" x14ac:dyDescent="0.25">
      <c r="B511" s="272"/>
      <c r="C511" s="272"/>
      <c r="D511" s="272"/>
      <c r="E511" s="272"/>
      <c r="F511" s="272"/>
      <c r="G511" s="272"/>
      <c r="H511" s="272"/>
      <c r="I511" s="272"/>
      <c r="J511" s="288"/>
      <c r="K511" s="288"/>
      <c r="L511" s="329"/>
      <c r="M511" s="272"/>
      <c r="N511" s="272"/>
      <c r="O511" s="272"/>
      <c r="P511" s="272"/>
      <c r="Q511" s="272"/>
      <c r="R511" s="27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</row>
    <row r="512" spans="2:35" x14ac:dyDescent="0.25">
      <c r="B512" s="272"/>
      <c r="C512" s="272"/>
      <c r="D512" s="272"/>
      <c r="E512" s="272"/>
      <c r="F512" s="272"/>
      <c r="G512" s="272"/>
      <c r="H512" s="272"/>
      <c r="I512" s="272"/>
      <c r="J512" s="288"/>
      <c r="K512" s="288"/>
      <c r="L512" s="329"/>
      <c r="M512" s="272"/>
      <c r="N512" s="272"/>
      <c r="O512" s="272"/>
      <c r="P512" s="272"/>
      <c r="Q512" s="272"/>
      <c r="R512" s="27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</row>
    <row r="513" spans="2:35" x14ac:dyDescent="0.25">
      <c r="B513" s="272"/>
      <c r="C513" s="272"/>
      <c r="D513" s="272"/>
      <c r="E513" s="272"/>
      <c r="F513" s="272"/>
      <c r="G513" s="272"/>
      <c r="H513" s="272"/>
      <c r="I513" s="272"/>
      <c r="J513" s="288"/>
      <c r="K513" s="288"/>
      <c r="L513" s="329"/>
      <c r="M513" s="272"/>
      <c r="N513" s="272"/>
      <c r="O513" s="272"/>
      <c r="P513" s="272"/>
      <c r="Q513" s="272"/>
      <c r="R513" s="27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</row>
    <row r="514" spans="2:35" x14ac:dyDescent="0.25">
      <c r="B514" s="272"/>
      <c r="C514" s="272"/>
      <c r="D514" s="272"/>
      <c r="E514" s="272"/>
      <c r="F514" s="272"/>
      <c r="G514" s="272"/>
      <c r="H514" s="272"/>
      <c r="I514" s="272"/>
      <c r="J514" s="288"/>
      <c r="K514" s="288"/>
      <c r="L514" s="329"/>
      <c r="M514" s="272"/>
      <c r="N514" s="272"/>
      <c r="O514" s="272"/>
      <c r="P514" s="272"/>
      <c r="Q514" s="272"/>
      <c r="R514" s="27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</row>
    <row r="515" spans="2:35" x14ac:dyDescent="0.25">
      <c r="B515" s="272"/>
      <c r="C515" s="272"/>
      <c r="D515" s="272"/>
      <c r="E515" s="272"/>
      <c r="F515" s="272"/>
      <c r="G515" s="272"/>
      <c r="H515" s="272"/>
      <c r="I515" s="272"/>
      <c r="J515" s="288"/>
      <c r="K515" s="288"/>
      <c r="L515" s="329"/>
      <c r="M515" s="272"/>
      <c r="N515" s="272"/>
      <c r="O515" s="272"/>
      <c r="P515" s="272"/>
      <c r="Q515" s="272"/>
      <c r="R515" s="27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</row>
    <row r="516" spans="2:35" x14ac:dyDescent="0.2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</row>
    <row r="517" spans="2:35" x14ac:dyDescent="0.25">
      <c r="B517" s="272"/>
      <c r="C517" s="272"/>
      <c r="D517" s="272"/>
      <c r="E517" s="272"/>
      <c r="F517" s="272"/>
      <c r="G517" s="272"/>
      <c r="H517" s="272"/>
      <c r="I517" s="272"/>
      <c r="J517" s="288"/>
      <c r="K517" s="288"/>
      <c r="L517" s="329"/>
      <c r="M517" s="272"/>
      <c r="N517" s="272"/>
      <c r="O517" s="272"/>
      <c r="P517" s="272"/>
      <c r="Q517" s="272"/>
      <c r="R517" s="27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</row>
    <row r="518" spans="2:35" x14ac:dyDescent="0.25">
      <c r="B518" s="272"/>
      <c r="C518" s="272"/>
      <c r="D518" s="272"/>
      <c r="E518" s="272"/>
      <c r="F518" s="272"/>
      <c r="G518" s="272"/>
      <c r="H518" s="272"/>
      <c r="I518" s="272"/>
      <c r="J518" s="288"/>
      <c r="K518" s="288"/>
      <c r="L518" s="329"/>
      <c r="M518" s="272"/>
      <c r="N518" s="272"/>
      <c r="O518" s="272"/>
      <c r="P518" s="272"/>
      <c r="Q518" s="272"/>
      <c r="R518" s="27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</row>
    <row r="519" spans="2:35" x14ac:dyDescent="0.25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</row>
    <row r="520" spans="2:35" x14ac:dyDescent="0.25">
      <c r="B520" s="272"/>
      <c r="C520" s="272"/>
      <c r="D520" s="272"/>
      <c r="E520" s="272"/>
      <c r="F520" s="272"/>
      <c r="G520" s="272"/>
      <c r="H520" s="272"/>
      <c r="I520" s="272"/>
      <c r="J520" s="288"/>
      <c r="K520" s="288"/>
      <c r="L520" s="329"/>
      <c r="M520" s="272"/>
      <c r="N520" s="272"/>
      <c r="O520" s="272"/>
      <c r="P520" s="272"/>
      <c r="Q520" s="272"/>
      <c r="R520" s="27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</row>
    <row r="521" spans="2:35" x14ac:dyDescent="0.25">
      <c r="B521" s="272"/>
      <c r="C521" s="272"/>
      <c r="D521" s="272"/>
      <c r="E521" s="272"/>
      <c r="F521" s="272"/>
      <c r="G521" s="272"/>
      <c r="H521" s="272"/>
      <c r="I521" s="272"/>
      <c r="J521" s="288"/>
      <c r="K521" s="288"/>
      <c r="L521" s="329"/>
      <c r="M521" s="272"/>
      <c r="N521" s="272"/>
      <c r="O521" s="272"/>
      <c r="P521" s="272"/>
      <c r="Q521" s="272"/>
      <c r="R521" s="27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x14ac:dyDescent="0.25">
      <c r="B522" s="272"/>
      <c r="C522" s="272"/>
      <c r="D522" s="272"/>
      <c r="E522" s="272"/>
      <c r="F522" s="272"/>
      <c r="G522" s="272"/>
      <c r="H522" s="272"/>
      <c r="I522" s="272"/>
      <c r="J522" s="288"/>
      <c r="K522" s="288"/>
      <c r="L522" s="329"/>
      <c r="M522" s="272"/>
      <c r="N522" s="272"/>
      <c r="O522" s="272"/>
      <c r="P522" s="272"/>
      <c r="Q522" s="272"/>
      <c r="R522" s="27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348"/>
      <c r="C524" s="348"/>
      <c r="D524" s="348"/>
      <c r="E524" s="348"/>
      <c r="F524" s="348"/>
      <c r="G524" s="348"/>
      <c r="H524" s="348"/>
      <c r="I524" s="348"/>
      <c r="J524" s="348"/>
      <c r="K524" s="348"/>
      <c r="L524" s="348"/>
      <c r="M524" s="348"/>
      <c r="N524" s="348"/>
      <c r="O524" s="348"/>
      <c r="P524" s="348"/>
      <c r="Q524" s="348"/>
      <c r="R524" s="348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x14ac:dyDescent="0.25">
      <c r="B525" s="272"/>
      <c r="C525" s="272"/>
      <c r="D525" s="272"/>
      <c r="E525" s="272"/>
      <c r="F525" s="272"/>
      <c r="G525" s="272"/>
      <c r="H525" s="272"/>
      <c r="I525" s="272"/>
      <c r="J525" s="288"/>
      <c r="K525" s="288"/>
      <c r="L525" s="329"/>
      <c r="M525" s="272"/>
      <c r="N525" s="272"/>
      <c r="O525" s="272"/>
      <c r="P525" s="272"/>
      <c r="Q525" s="272"/>
      <c r="R525" s="27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x14ac:dyDescent="0.25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272"/>
      <c r="C527" s="272"/>
      <c r="D527" s="272"/>
      <c r="E527" s="272"/>
      <c r="F527" s="272"/>
      <c r="G527" s="272"/>
      <c r="H527" s="272"/>
      <c r="I527" s="272"/>
      <c r="J527" s="288"/>
      <c r="K527" s="288"/>
      <c r="L527" s="329"/>
      <c r="M527" s="272"/>
      <c r="N527" s="272"/>
      <c r="O527" s="272"/>
      <c r="P527" s="272"/>
      <c r="Q527" s="272"/>
      <c r="R527" s="27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x14ac:dyDescent="0.25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x14ac:dyDescent="0.25">
      <c r="B529" s="272"/>
      <c r="C529" s="272"/>
      <c r="D529" s="272"/>
      <c r="E529" s="272"/>
      <c r="F529" s="272"/>
      <c r="G529" s="272"/>
      <c r="H529" s="272"/>
      <c r="I529" s="272"/>
      <c r="J529" s="288"/>
      <c r="K529" s="288"/>
      <c r="L529" s="329"/>
      <c r="M529" s="272"/>
      <c r="N529" s="272"/>
      <c r="O529" s="272"/>
      <c r="P529" s="272"/>
      <c r="Q529" s="272"/>
      <c r="R529" s="27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272"/>
      <c r="C531" s="272"/>
      <c r="D531" s="272"/>
      <c r="E531" s="272"/>
      <c r="F531" s="272"/>
      <c r="G531" s="272"/>
      <c r="H531" s="272"/>
      <c r="I531" s="272"/>
      <c r="J531" s="288"/>
      <c r="K531" s="288"/>
      <c r="L531" s="329"/>
      <c r="M531" s="272"/>
      <c r="N531" s="272"/>
      <c r="O531" s="272"/>
      <c r="P531" s="272"/>
      <c r="Q531" s="272"/>
      <c r="R531" s="27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272"/>
      <c r="C533" s="272"/>
      <c r="D533" s="272"/>
      <c r="E533" s="272"/>
      <c r="F533" s="272"/>
      <c r="G533" s="272"/>
      <c r="H533" s="272"/>
      <c r="I533" s="272"/>
      <c r="J533" s="288"/>
      <c r="K533" s="288"/>
      <c r="L533" s="329"/>
      <c r="M533" s="272"/>
      <c r="N533" s="272"/>
      <c r="O533" s="272"/>
      <c r="P533" s="272"/>
      <c r="Q533" s="272"/>
      <c r="R533" s="27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272"/>
      <c r="C534" s="272"/>
      <c r="D534" s="272"/>
      <c r="E534" s="272"/>
      <c r="F534" s="272"/>
      <c r="G534" s="272"/>
      <c r="H534" s="272"/>
      <c r="I534" s="272"/>
      <c r="J534" s="288"/>
      <c r="K534" s="288"/>
      <c r="L534" s="329"/>
      <c r="M534" s="272"/>
      <c r="N534" s="272"/>
      <c r="O534" s="272"/>
      <c r="P534" s="272"/>
      <c r="Q534" s="272"/>
      <c r="R534" s="27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</row>
    <row r="535" spans="2:35" x14ac:dyDescent="0.25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</row>
    <row r="536" spans="2:35" x14ac:dyDescent="0.25">
      <c r="B536" s="272"/>
      <c r="C536" s="272"/>
      <c r="D536" s="272"/>
      <c r="E536" s="272"/>
      <c r="F536" s="272"/>
      <c r="G536" s="272"/>
      <c r="H536" s="272"/>
      <c r="I536" s="272"/>
      <c r="J536" s="288"/>
      <c r="K536" s="288"/>
      <c r="L536" s="329"/>
      <c r="M536" s="272"/>
      <c r="N536" s="272"/>
      <c r="O536" s="272"/>
      <c r="P536" s="272"/>
      <c r="Q536" s="272"/>
      <c r="R536" s="27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</row>
    <row r="537" spans="2:35" x14ac:dyDescent="0.25">
      <c r="B537" s="272"/>
      <c r="C537" s="272"/>
      <c r="D537" s="272"/>
      <c r="E537" s="272"/>
      <c r="F537" s="272"/>
      <c r="G537" s="272"/>
      <c r="H537" s="272"/>
      <c r="I537" s="272"/>
      <c r="J537" s="288"/>
      <c r="K537" s="288"/>
      <c r="L537" s="329"/>
      <c r="M537" s="272"/>
      <c r="N537" s="272"/>
      <c r="O537" s="272"/>
      <c r="P537" s="272"/>
      <c r="Q537" s="272"/>
      <c r="R537" s="27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</row>
    <row r="538" spans="2:35" x14ac:dyDescent="0.25">
      <c r="B538" s="272"/>
      <c r="C538" s="272"/>
      <c r="D538" s="272"/>
      <c r="E538" s="272"/>
      <c r="F538" s="272"/>
      <c r="G538" s="272"/>
      <c r="H538" s="272"/>
      <c r="I538" s="272"/>
      <c r="J538" s="288"/>
      <c r="K538" s="288"/>
      <c r="L538" s="329"/>
      <c r="M538" s="272"/>
      <c r="N538" s="272"/>
      <c r="O538" s="272"/>
      <c r="P538" s="272"/>
      <c r="Q538" s="272"/>
      <c r="R538" s="27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</row>
    <row r="539" spans="2:35" x14ac:dyDescent="0.25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</row>
    <row r="540" spans="2:35" x14ac:dyDescent="0.25">
      <c r="B540" s="272"/>
      <c r="C540" s="272"/>
      <c r="D540" s="272"/>
      <c r="E540" s="272"/>
      <c r="F540" s="272"/>
      <c r="G540" s="272"/>
      <c r="H540" s="272"/>
      <c r="I540" s="272"/>
      <c r="J540" s="288"/>
      <c r="K540" s="288"/>
      <c r="L540" s="329"/>
      <c r="M540" s="272"/>
      <c r="N540" s="272"/>
      <c r="O540" s="272"/>
      <c r="P540" s="272"/>
      <c r="Q540" s="272"/>
      <c r="R540" s="27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</row>
    <row r="541" spans="2:35" x14ac:dyDescent="0.25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</row>
    <row r="542" spans="2:35" x14ac:dyDescent="0.25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</row>
    <row r="543" spans="2:35" x14ac:dyDescent="0.25">
      <c r="B543" s="349"/>
      <c r="C543" s="349"/>
      <c r="D543" s="349"/>
      <c r="E543" s="349"/>
      <c r="F543" s="349"/>
      <c r="G543" s="349"/>
      <c r="H543" s="349"/>
      <c r="I543" s="349"/>
      <c r="J543" s="349"/>
      <c r="K543" s="349"/>
      <c r="L543" s="349"/>
      <c r="M543" s="349"/>
      <c r="N543" s="349"/>
      <c r="O543" s="349"/>
      <c r="P543" s="349"/>
      <c r="Q543" s="349"/>
      <c r="R543" s="349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</row>
    <row r="544" spans="2:35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</row>
    <row r="545" spans="2:35" x14ac:dyDescent="0.25">
      <c r="B545" s="272"/>
      <c r="C545" s="272"/>
      <c r="D545" s="272"/>
      <c r="E545" s="272"/>
      <c r="F545" s="272"/>
      <c r="G545" s="272"/>
      <c r="H545" s="272"/>
      <c r="I545" s="272"/>
      <c r="J545" s="288"/>
      <c r="K545" s="288"/>
      <c r="L545" s="329"/>
      <c r="M545" s="272"/>
      <c r="N545" s="272"/>
      <c r="O545" s="272"/>
      <c r="P545" s="272"/>
      <c r="Q545" s="272"/>
      <c r="R545" s="27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</row>
    <row r="546" spans="2:35" x14ac:dyDescent="0.25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</row>
    <row r="547" spans="2:35" x14ac:dyDescent="0.25">
      <c r="B547" s="272"/>
      <c r="C547" s="272"/>
      <c r="D547" s="272"/>
      <c r="E547" s="272"/>
      <c r="F547" s="272"/>
      <c r="G547" s="272"/>
      <c r="H547" s="272"/>
      <c r="I547" s="272"/>
      <c r="J547" s="288"/>
      <c r="K547" s="288"/>
      <c r="L547" s="329"/>
      <c r="M547" s="272"/>
      <c r="N547" s="272"/>
      <c r="O547" s="272"/>
      <c r="P547" s="272"/>
      <c r="Q547" s="272"/>
      <c r="R547" s="27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</row>
    <row r="548" spans="2:35" x14ac:dyDescent="0.25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</row>
    <row r="549" spans="2:35" x14ac:dyDescent="0.25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</row>
    <row r="550" spans="2:35" x14ac:dyDescent="0.25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</row>
    <row r="551" spans="2:35" x14ac:dyDescent="0.25">
      <c r="B551" s="272"/>
      <c r="C551" s="272"/>
      <c r="D551" s="272"/>
      <c r="E551" s="272"/>
      <c r="F551" s="272"/>
      <c r="G551" s="272"/>
      <c r="H551" s="272"/>
      <c r="I551" s="272"/>
      <c r="J551" s="288"/>
      <c r="K551" s="288"/>
      <c r="L551" s="329"/>
      <c r="M551" s="272"/>
      <c r="N551" s="272"/>
      <c r="O551" s="272"/>
      <c r="P551" s="272"/>
      <c r="Q551" s="272"/>
      <c r="R551" s="27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</row>
    <row r="552" spans="2:35" x14ac:dyDescent="0.25">
      <c r="B552" s="272"/>
      <c r="C552" s="272"/>
      <c r="D552" s="272"/>
      <c r="E552" s="272"/>
      <c r="F552" s="272"/>
      <c r="G552" s="272"/>
      <c r="H552" s="272"/>
      <c r="I552" s="272"/>
      <c r="J552" s="288"/>
      <c r="K552" s="288"/>
      <c r="L552" s="329"/>
      <c r="M552" s="272"/>
      <c r="N552" s="272"/>
      <c r="O552" s="272"/>
      <c r="P552" s="272"/>
      <c r="Q552" s="272"/>
      <c r="R552" s="27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</row>
    <row r="553" spans="2:35" x14ac:dyDescent="0.25">
      <c r="B553" s="272"/>
      <c r="C553" s="272"/>
      <c r="D553" s="272"/>
      <c r="E553" s="272"/>
      <c r="F553" s="272"/>
      <c r="G553" s="272"/>
      <c r="H553" s="272"/>
      <c r="I553" s="272"/>
      <c r="J553" s="288"/>
      <c r="K553" s="288"/>
      <c r="L553" s="329"/>
      <c r="M553" s="272"/>
      <c r="N553" s="272"/>
      <c r="O553" s="272"/>
      <c r="P553" s="272"/>
      <c r="Q553" s="272"/>
      <c r="R553" s="27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</row>
    <row r="554" spans="2:35" x14ac:dyDescent="0.25">
      <c r="B554" s="272"/>
      <c r="C554" s="272"/>
      <c r="D554" s="272"/>
      <c r="E554" s="272"/>
      <c r="F554" s="272"/>
      <c r="G554" s="272"/>
      <c r="H554" s="272"/>
      <c r="I554" s="272"/>
      <c r="J554" s="288"/>
      <c r="K554" s="288"/>
      <c r="L554" s="329"/>
      <c r="M554" s="272"/>
      <c r="N554" s="272"/>
      <c r="O554" s="272"/>
      <c r="P554" s="272"/>
      <c r="Q554" s="272"/>
      <c r="R554" s="27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</row>
    <row r="555" spans="2:35" x14ac:dyDescent="0.25">
      <c r="B555" s="272"/>
      <c r="C555" s="272"/>
      <c r="D555" s="272"/>
      <c r="E555" s="272"/>
      <c r="F555" s="272"/>
      <c r="G555" s="272"/>
      <c r="H555" s="272"/>
      <c r="I555" s="272"/>
      <c r="J555" s="288"/>
      <c r="K555" s="288"/>
      <c r="L555" s="329"/>
      <c r="M555" s="272"/>
      <c r="N555" s="272"/>
      <c r="O555" s="272"/>
      <c r="P555" s="272"/>
      <c r="Q555" s="272"/>
      <c r="R555" s="27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</row>
    <row r="556" spans="2:35" x14ac:dyDescent="0.25">
      <c r="B556" s="272"/>
      <c r="C556" s="272"/>
      <c r="D556" s="272"/>
      <c r="E556" s="272"/>
      <c r="F556" s="272"/>
      <c r="G556" s="272"/>
      <c r="H556" s="272"/>
      <c r="I556" s="272"/>
      <c r="J556" s="288"/>
      <c r="K556" s="288"/>
      <c r="L556" s="329"/>
      <c r="M556" s="272"/>
      <c r="N556" s="272"/>
      <c r="O556" s="272"/>
      <c r="P556" s="272"/>
      <c r="Q556" s="272"/>
      <c r="R556" s="27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</row>
    <row r="557" spans="2:35" x14ac:dyDescent="0.25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</row>
    <row r="558" spans="2:35" x14ac:dyDescent="0.25">
      <c r="B558" s="272"/>
      <c r="C558" s="272"/>
      <c r="D558" s="272"/>
      <c r="E558" s="272"/>
      <c r="F558" s="272"/>
      <c r="G558" s="272"/>
      <c r="H558" s="272"/>
      <c r="I558" s="272"/>
      <c r="J558" s="288"/>
      <c r="K558" s="288"/>
      <c r="L558" s="329"/>
      <c r="M558" s="272"/>
      <c r="N558" s="272"/>
      <c r="O558" s="272"/>
      <c r="P558" s="272"/>
      <c r="Q558" s="272"/>
      <c r="R558" s="27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</row>
    <row r="559" spans="2:35" x14ac:dyDescent="0.25">
      <c r="B559" s="272"/>
      <c r="C559" s="272"/>
      <c r="D559" s="272"/>
      <c r="E559" s="272"/>
      <c r="F559" s="272"/>
      <c r="G559" s="272"/>
      <c r="H559" s="272"/>
      <c r="I559" s="272"/>
      <c r="J559" s="288"/>
      <c r="K559" s="288"/>
      <c r="L559" s="329"/>
      <c r="M559" s="272"/>
      <c r="N559" s="272"/>
      <c r="O559" s="272"/>
      <c r="P559" s="272"/>
      <c r="Q559" s="272"/>
      <c r="R559" s="27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</row>
    <row r="560" spans="2:35" x14ac:dyDescent="0.25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</row>
    <row r="561" spans="2:35" x14ac:dyDescent="0.25">
      <c r="B561" s="272"/>
      <c r="C561" s="272"/>
      <c r="D561" s="272"/>
      <c r="E561" s="272"/>
      <c r="F561" s="272"/>
      <c r="G561" s="272"/>
      <c r="H561" s="272"/>
      <c r="I561" s="272"/>
      <c r="J561" s="288"/>
      <c r="K561" s="288"/>
      <c r="L561" s="329"/>
      <c r="M561" s="272"/>
      <c r="N561" s="272"/>
      <c r="O561" s="272"/>
      <c r="P561" s="272"/>
      <c r="Q561" s="272"/>
      <c r="R561" s="27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272"/>
      <c r="C562" s="272"/>
      <c r="D562" s="272"/>
      <c r="E562" s="272"/>
      <c r="F562" s="272"/>
      <c r="G562" s="272"/>
      <c r="H562" s="272"/>
      <c r="I562" s="272"/>
      <c r="J562" s="288"/>
      <c r="K562" s="288"/>
      <c r="L562" s="329"/>
      <c r="M562" s="272"/>
      <c r="N562" s="272"/>
      <c r="O562" s="272"/>
      <c r="P562" s="272"/>
      <c r="Q562" s="272"/>
      <c r="R562" s="27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</row>
    <row r="563" spans="2:35" x14ac:dyDescent="0.25">
      <c r="B563" s="272"/>
      <c r="C563" s="272"/>
      <c r="D563" s="272"/>
      <c r="E563" s="272"/>
      <c r="F563" s="272"/>
      <c r="G563" s="272"/>
      <c r="H563" s="272"/>
      <c r="I563" s="272"/>
      <c r="J563" s="288"/>
      <c r="K563" s="288"/>
      <c r="L563" s="329"/>
      <c r="M563" s="272"/>
      <c r="N563" s="272"/>
      <c r="O563" s="272"/>
      <c r="P563" s="272"/>
      <c r="Q563" s="272"/>
      <c r="R563" s="27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348"/>
      <c r="C565" s="348"/>
      <c r="D565" s="348"/>
      <c r="E565" s="348"/>
      <c r="F565" s="348"/>
      <c r="G565" s="348"/>
      <c r="H565" s="348"/>
      <c r="I565" s="348"/>
      <c r="J565" s="348"/>
      <c r="K565" s="348"/>
      <c r="L565" s="348"/>
      <c r="M565" s="348"/>
      <c r="N565" s="348"/>
      <c r="O565" s="348"/>
      <c r="P565" s="348"/>
      <c r="Q565" s="348"/>
      <c r="R565" s="348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</row>
    <row r="575" spans="2:35" x14ac:dyDescent="0.25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</row>
    <row r="576" spans="2:35" x14ac:dyDescent="0.25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</row>
    <row r="577" spans="2:35" x14ac:dyDescent="0.25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</row>
    <row r="578" spans="2:35" x14ac:dyDescent="0.25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</row>
    <row r="579" spans="2:35" x14ac:dyDescent="0.25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</row>
    <row r="580" spans="2:35" x14ac:dyDescent="0.25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</row>
    <row r="581" spans="2:35" x14ac:dyDescent="0.25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</row>
    <row r="582" spans="2:35" x14ac:dyDescent="0.25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</row>
    <row r="583" spans="2:35" x14ac:dyDescent="0.25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</row>
    <row r="584" spans="2:35" x14ac:dyDescent="0.25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</row>
    <row r="585" spans="2:35" x14ac:dyDescent="0.25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</row>
    <row r="586" spans="2:35" x14ac:dyDescent="0.25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</row>
    <row r="587" spans="2:35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</row>
    <row r="588" spans="2:35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</row>
    <row r="589" spans="2:35" x14ac:dyDescent="0.25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</row>
    <row r="590" spans="2:35" x14ac:dyDescent="0.25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</row>
    <row r="591" spans="2:35" x14ac:dyDescent="0.25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</row>
    <row r="592" spans="2:35" x14ac:dyDescent="0.25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</row>
    <row r="593" spans="2:35" x14ac:dyDescent="0.25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</row>
    <row r="594" spans="2:35" x14ac:dyDescent="0.25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</row>
    <row r="595" spans="2:35" x14ac:dyDescent="0.25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</row>
    <row r="596" spans="2:35" x14ac:dyDescent="0.25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</row>
    <row r="597" spans="2:35" x14ac:dyDescent="0.25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</row>
    <row r="598" spans="2:35" x14ac:dyDescent="0.2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</row>
    <row r="599" spans="2:35" x14ac:dyDescent="0.25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</row>
    <row r="600" spans="2:35" x14ac:dyDescent="0.25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</row>
    <row r="615" spans="2:35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</row>
    <row r="616" spans="2:35" x14ac:dyDescent="0.25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</row>
    <row r="617" spans="2:35" x14ac:dyDescent="0.25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</row>
    <row r="618" spans="2:35" x14ac:dyDescent="0.25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</row>
    <row r="619" spans="2:35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</row>
    <row r="620" spans="2:35" x14ac:dyDescent="0.25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</row>
    <row r="621" spans="2:35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</row>
    <row r="622" spans="2:35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</row>
    <row r="623" spans="2:35" x14ac:dyDescent="0.25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</row>
    <row r="624" spans="2:35" x14ac:dyDescent="0.25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</row>
    <row r="625" spans="2:35" x14ac:dyDescent="0.25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</row>
    <row r="626" spans="2:35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</row>
    <row r="627" spans="2:35" x14ac:dyDescent="0.25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</row>
    <row r="628" spans="2:35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</row>
    <row r="629" spans="2:35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AB629" s="12"/>
      <c r="AC629" s="12"/>
      <c r="AD629" s="12"/>
      <c r="AE629" s="12"/>
      <c r="AF629" s="12"/>
      <c r="AG629" s="12"/>
      <c r="AH629" s="12"/>
      <c r="AI629" s="12"/>
    </row>
    <row r="630" spans="2:35" x14ac:dyDescent="0.25">
      <c r="AB630" s="12"/>
      <c r="AC630" s="12"/>
      <c r="AD630" s="12"/>
      <c r="AE630" s="12"/>
      <c r="AF630" s="12"/>
      <c r="AG630" s="12"/>
      <c r="AH630" s="12"/>
      <c r="AI630" s="12"/>
    </row>
    <row r="631" spans="2:35" x14ac:dyDescent="0.25">
      <c r="AB631" s="12"/>
      <c r="AC631" s="12"/>
      <c r="AD631" s="12"/>
      <c r="AE631" s="12"/>
      <c r="AF631" s="12"/>
      <c r="AG631" s="12"/>
      <c r="AH631" s="12"/>
      <c r="AI631" s="12"/>
    </row>
    <row r="632" spans="2:35" x14ac:dyDescent="0.25">
      <c r="AB632" s="12"/>
      <c r="AC632" s="12"/>
      <c r="AD632" s="12"/>
      <c r="AE632" s="12"/>
      <c r="AF632" s="12"/>
      <c r="AG632" s="12"/>
      <c r="AH632" s="12"/>
      <c r="AI632" s="12"/>
    </row>
    <row r="633" spans="2:35" x14ac:dyDescent="0.25">
      <c r="AB633" s="12"/>
      <c r="AC633" s="12"/>
      <c r="AD633" s="12"/>
      <c r="AE633" s="12"/>
      <c r="AF633" s="12"/>
      <c r="AG633" s="12"/>
      <c r="AH633" s="12"/>
      <c r="AI633" s="12"/>
    </row>
  </sheetData>
  <mergeCells count="5">
    <mergeCell ref="B483:R483"/>
    <mergeCell ref="B502:R502"/>
    <mergeCell ref="B524:R524"/>
    <mergeCell ref="B543:R543"/>
    <mergeCell ref="B565:R565"/>
  </mergeCells>
  <pageMargins left="1" right="1" top="1" bottom="1" header="0.5" footer="0.5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65"/>
  <sheetViews>
    <sheetView zoomScale="98" zoomScaleNormal="98" workbookViewId="0">
      <selection sqref="A1:XFD1048576"/>
    </sheetView>
  </sheetViews>
  <sheetFormatPr baseColWidth="10" defaultColWidth="9.5" defaultRowHeight="15.75" x14ac:dyDescent="0.25"/>
  <cols>
    <col min="1" max="1" width="8.875" style="3" customWidth="1"/>
    <col min="2" max="2" width="26.375" style="3" customWidth="1"/>
    <col min="3" max="3" width="9.375" style="3" customWidth="1"/>
    <col min="4" max="10" width="7.5" style="3" bestFit="1" customWidth="1"/>
    <col min="11" max="11" width="7.5" style="3" customWidth="1"/>
    <col min="12" max="12" width="24.75" style="3" customWidth="1"/>
    <col min="13" max="13" width="7.5" style="3" bestFit="1" customWidth="1"/>
    <col min="14" max="14" width="7.5" style="3" customWidth="1"/>
    <col min="15" max="15" width="8.25" style="3" bestFit="1" customWidth="1"/>
    <col min="16" max="16" width="7.25" style="3" customWidth="1"/>
    <col min="17" max="17" width="7.875" style="3" customWidth="1"/>
    <col min="18" max="18" width="7.875" style="3" bestFit="1" customWidth="1"/>
    <col min="19" max="19" width="7.5" style="3" bestFit="1" customWidth="1"/>
    <col min="20" max="20" width="7.5" style="3" customWidth="1"/>
    <col min="21" max="21" width="27.375" style="3" customWidth="1"/>
    <col min="22" max="22" width="10.875" style="3" customWidth="1"/>
    <col min="23" max="25" width="7.5" style="3" bestFit="1" customWidth="1"/>
    <col min="26" max="27" width="7.375" style="3" bestFit="1" customWidth="1"/>
    <col min="28" max="28" width="7.5" style="3" bestFit="1" customWidth="1"/>
    <col min="29" max="29" width="7.5" style="3" customWidth="1"/>
    <col min="30" max="30" width="21.75" style="3" customWidth="1"/>
    <col min="31" max="31" width="7.5" style="3" customWidth="1"/>
    <col min="32" max="32" width="7.375" style="3" customWidth="1"/>
    <col min="33" max="34" width="8" style="3" bestFit="1" customWidth="1"/>
    <col min="35" max="35" width="8" style="3" customWidth="1"/>
    <col min="36" max="37" width="9.125" style="3" bestFit="1" customWidth="1"/>
    <col min="38" max="38" width="9.125" style="3" customWidth="1"/>
    <col min="39" max="39" width="27" style="3" customWidth="1"/>
    <col min="40" max="40" width="9.125" style="3" customWidth="1"/>
    <col min="41" max="41" width="8" style="3" customWidth="1"/>
    <col min="42" max="43" width="8.125" style="3" customWidth="1"/>
    <col min="44" max="45" width="8.5" style="3" customWidth="1"/>
    <col min="46" max="47" width="8.625" style="3" customWidth="1"/>
    <col min="48" max="48" width="22.5" style="3" customWidth="1"/>
    <col min="49" max="49" width="8.625" style="3" customWidth="1"/>
    <col min="50" max="50" width="10.375" style="3" bestFit="1" customWidth="1"/>
    <col min="51" max="51" width="11" style="3" bestFit="1" customWidth="1"/>
    <col min="52" max="55" width="10.375" style="3" bestFit="1" customWidth="1"/>
    <col min="56" max="56" width="10.375" style="3" customWidth="1"/>
    <col min="57" max="57" width="23.875" style="3" customWidth="1"/>
    <col min="58" max="58" width="10.375" style="3" customWidth="1"/>
    <col min="59" max="59" width="9" style="3" customWidth="1"/>
    <col min="60" max="61" width="10.375" style="3" bestFit="1" customWidth="1"/>
    <col min="62" max="63" width="8.875" style="3" customWidth="1"/>
    <col min="64" max="65" width="9.25" style="3" customWidth="1"/>
    <col min="66" max="66" width="22.125" style="3" customWidth="1"/>
    <col min="67" max="67" width="9.25" style="3" customWidth="1"/>
    <col min="68" max="68" width="8.875" style="3" bestFit="1" customWidth="1"/>
    <col min="69" max="69" width="8.75" style="3" customWidth="1"/>
    <col min="70" max="70" width="9.5" style="3" customWidth="1"/>
    <col min="71" max="71" width="9.875" style="3" customWidth="1"/>
    <col min="72" max="72" width="9.75" style="3" customWidth="1"/>
    <col min="73" max="74" width="9.375" style="3" customWidth="1"/>
    <col min="75" max="75" width="21.25" style="3" customWidth="1"/>
    <col min="76" max="76" width="9.375" style="3" customWidth="1"/>
    <col min="77" max="77" width="10.375" style="3" bestFit="1" customWidth="1"/>
    <col min="78" max="78" width="10" style="3" customWidth="1"/>
    <col min="79" max="79" width="9.75" style="3" customWidth="1"/>
    <col min="80" max="80" width="11.375" style="3" bestFit="1" customWidth="1"/>
    <col min="81" max="82" width="11.5" style="3" bestFit="1" customWidth="1"/>
    <col min="83" max="83" width="11.5" style="3" customWidth="1"/>
    <col min="84" max="84" width="24" style="3" customWidth="1"/>
    <col min="85" max="85" width="11.5" style="3" customWidth="1"/>
    <col min="86" max="87" width="11.5" style="3" bestFit="1" customWidth="1"/>
    <col min="88" max="91" width="11.375" style="3" bestFit="1" customWidth="1"/>
    <col min="92" max="16384" width="9.5" style="3"/>
  </cols>
  <sheetData>
    <row r="1" spans="1:118" x14ac:dyDescent="0.25">
      <c r="A1" s="12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</row>
    <row r="2" spans="1:118" x14ac:dyDescent="0.25">
      <c r="A2" s="12"/>
      <c r="B2" s="43" t="s">
        <v>317</v>
      </c>
      <c r="C2" s="43"/>
      <c r="D2" s="43"/>
      <c r="E2" s="43"/>
      <c r="F2" s="43"/>
      <c r="G2" s="43"/>
      <c r="H2" s="43"/>
      <c r="I2" s="43"/>
      <c r="J2" s="43"/>
      <c r="K2" s="8"/>
      <c r="L2" s="43" t="s">
        <v>317</v>
      </c>
      <c r="M2" s="43"/>
      <c r="N2" s="43"/>
      <c r="O2" s="43"/>
      <c r="P2" s="43"/>
      <c r="Q2" s="43"/>
      <c r="R2" s="43"/>
      <c r="S2" s="43"/>
      <c r="T2" s="8"/>
      <c r="U2" s="43" t="s">
        <v>317</v>
      </c>
      <c r="V2" s="43"/>
      <c r="W2" s="43"/>
      <c r="X2" s="43"/>
      <c r="Y2" s="43"/>
      <c r="Z2" s="43"/>
      <c r="AA2" s="43"/>
      <c r="AB2" s="43"/>
      <c r="AC2" s="8"/>
      <c r="AD2" s="43" t="s">
        <v>317</v>
      </c>
      <c r="AE2" s="43"/>
      <c r="AF2" s="43"/>
      <c r="AG2" s="43"/>
      <c r="AH2" s="43"/>
      <c r="AI2" s="43"/>
      <c r="AJ2" s="43"/>
      <c r="AK2" s="43"/>
      <c r="AL2" s="8"/>
      <c r="AM2" s="43" t="s">
        <v>317</v>
      </c>
      <c r="AN2" s="43"/>
      <c r="AO2" s="43"/>
      <c r="AP2" s="43"/>
      <c r="AQ2" s="43"/>
      <c r="AR2" s="43"/>
      <c r="AS2" s="43"/>
      <c r="AT2" s="43"/>
      <c r="AU2" s="8"/>
      <c r="AV2" s="43" t="s">
        <v>317</v>
      </c>
      <c r="AW2" s="43"/>
      <c r="AX2" s="43"/>
      <c r="AY2" s="43"/>
      <c r="AZ2" s="43"/>
      <c r="BA2" s="43"/>
      <c r="BB2" s="43"/>
      <c r="BC2" s="43"/>
      <c r="BD2" s="8"/>
      <c r="BE2" s="43" t="s">
        <v>317</v>
      </c>
      <c r="BF2" s="43"/>
      <c r="BG2" s="43"/>
      <c r="BH2" s="43"/>
      <c r="BI2" s="43"/>
      <c r="BJ2" s="43"/>
      <c r="BK2" s="43"/>
      <c r="BL2" s="43"/>
      <c r="BM2" s="8"/>
      <c r="BN2" s="43" t="s">
        <v>317</v>
      </c>
      <c r="BO2" s="43"/>
      <c r="BP2" s="43"/>
      <c r="BQ2" s="43"/>
      <c r="BR2" s="43"/>
      <c r="BS2" s="43"/>
      <c r="BT2" s="43"/>
      <c r="BU2" s="43"/>
      <c r="BV2" s="8"/>
      <c r="BW2" s="43" t="s">
        <v>317</v>
      </c>
      <c r="BX2" s="43"/>
      <c r="BY2" s="43"/>
      <c r="BZ2" s="43"/>
      <c r="CA2" s="43"/>
      <c r="CB2" s="43"/>
      <c r="CC2" s="43"/>
      <c r="CD2" s="43"/>
      <c r="CE2" s="8"/>
      <c r="CF2" s="43" t="s">
        <v>317</v>
      </c>
      <c r="CG2" s="43"/>
      <c r="CH2" s="43"/>
      <c r="CI2" s="43"/>
      <c r="CJ2" s="43"/>
      <c r="CK2" s="43"/>
      <c r="CL2" s="43"/>
      <c r="CM2" s="43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</row>
    <row r="3" spans="1:118" x14ac:dyDescent="0.25">
      <c r="A3" s="12"/>
      <c r="B3" s="9"/>
      <c r="C3" s="10">
        <v>1920</v>
      </c>
      <c r="D3" s="10">
        <v>1921</v>
      </c>
      <c r="E3" s="10">
        <v>1922</v>
      </c>
      <c r="F3" s="10">
        <v>1923</v>
      </c>
      <c r="G3" s="10">
        <v>1924</v>
      </c>
      <c r="H3" s="10">
        <v>1925</v>
      </c>
      <c r="I3" s="10">
        <v>1926</v>
      </c>
      <c r="J3" s="10">
        <v>1927</v>
      </c>
      <c r="K3" s="21"/>
      <c r="L3" s="9"/>
      <c r="M3" s="10">
        <v>1928</v>
      </c>
      <c r="N3" s="10">
        <v>1929</v>
      </c>
      <c r="O3" s="10">
        <v>1930</v>
      </c>
      <c r="P3" s="10">
        <v>1931</v>
      </c>
      <c r="Q3" s="10">
        <v>1932</v>
      </c>
      <c r="R3" s="10">
        <v>1933</v>
      </c>
      <c r="S3" s="10">
        <v>1934</v>
      </c>
      <c r="T3" s="21"/>
      <c r="U3" s="9"/>
      <c r="V3" s="10">
        <v>1934</v>
      </c>
      <c r="W3" s="10">
        <v>1935</v>
      </c>
      <c r="X3" s="10">
        <v>1936</v>
      </c>
      <c r="Y3" s="10">
        <v>1937</v>
      </c>
      <c r="Z3" s="10">
        <v>1938</v>
      </c>
      <c r="AA3" s="10">
        <v>1939</v>
      </c>
      <c r="AB3" s="10">
        <v>1940</v>
      </c>
      <c r="AC3" s="21"/>
      <c r="AD3" s="9"/>
      <c r="AE3" s="10">
        <v>1940</v>
      </c>
      <c r="AF3" s="10">
        <v>1941</v>
      </c>
      <c r="AG3" s="10">
        <v>1942</v>
      </c>
      <c r="AH3" s="10">
        <v>1943</v>
      </c>
      <c r="AI3" s="10">
        <v>1944</v>
      </c>
      <c r="AJ3" s="10">
        <v>1945</v>
      </c>
      <c r="AK3" s="10">
        <v>1946</v>
      </c>
      <c r="AL3" s="21"/>
      <c r="AM3" s="9"/>
      <c r="AN3" s="10">
        <v>1946</v>
      </c>
      <c r="AO3" s="10">
        <v>1947</v>
      </c>
      <c r="AP3" s="10">
        <v>1948</v>
      </c>
      <c r="AQ3" s="10">
        <v>1949</v>
      </c>
      <c r="AR3" s="10">
        <v>1950</v>
      </c>
      <c r="AS3" s="10">
        <v>1951</v>
      </c>
      <c r="AT3" s="10">
        <v>1952</v>
      </c>
      <c r="AU3" s="21"/>
      <c r="AV3" s="9"/>
      <c r="AW3" s="10">
        <v>1952</v>
      </c>
      <c r="AX3" s="10">
        <v>1953</v>
      </c>
      <c r="AY3" s="10">
        <v>1954</v>
      </c>
      <c r="AZ3" s="10">
        <v>1955</v>
      </c>
      <c r="BA3" s="10">
        <v>1956</v>
      </c>
      <c r="BB3" s="10">
        <v>1957</v>
      </c>
      <c r="BC3" s="10">
        <v>1958</v>
      </c>
      <c r="BD3" s="21"/>
      <c r="BE3" s="9"/>
      <c r="BF3" s="10">
        <v>1958</v>
      </c>
      <c r="BG3" s="10">
        <v>1959</v>
      </c>
      <c r="BH3" s="10">
        <v>1960</v>
      </c>
      <c r="BI3" s="10">
        <v>1961</v>
      </c>
      <c r="BJ3" s="10">
        <v>1962</v>
      </c>
      <c r="BK3" s="10">
        <v>1963</v>
      </c>
      <c r="BL3" s="10">
        <v>1964</v>
      </c>
      <c r="BM3" s="21"/>
      <c r="BN3" s="9"/>
      <c r="BO3" s="10">
        <v>1964</v>
      </c>
      <c r="BP3" s="10">
        <v>1965</v>
      </c>
      <c r="BQ3" s="10">
        <v>1966</v>
      </c>
      <c r="BR3" s="10">
        <v>1967</v>
      </c>
      <c r="BS3" s="10">
        <v>1968</v>
      </c>
      <c r="BT3" s="10">
        <v>1969</v>
      </c>
      <c r="BU3" s="10">
        <v>1970</v>
      </c>
      <c r="BV3" s="21"/>
      <c r="BW3" s="9"/>
      <c r="BX3" s="10">
        <v>1970</v>
      </c>
      <c r="BY3" s="10">
        <v>1971</v>
      </c>
      <c r="BZ3" s="10">
        <v>1972</v>
      </c>
      <c r="CA3" s="10">
        <v>1973</v>
      </c>
      <c r="CB3" s="10">
        <v>1974</v>
      </c>
      <c r="CC3" s="10">
        <v>1975</v>
      </c>
      <c r="CD3" s="10">
        <v>1976</v>
      </c>
      <c r="CE3" s="21"/>
      <c r="CF3" s="9"/>
      <c r="CG3" s="10">
        <v>1976</v>
      </c>
      <c r="CH3" s="10">
        <v>1977</v>
      </c>
      <c r="CI3" s="10">
        <v>1978</v>
      </c>
      <c r="CJ3" s="10">
        <v>1979</v>
      </c>
      <c r="CK3" s="10">
        <v>1980</v>
      </c>
      <c r="CL3" s="10">
        <v>1981</v>
      </c>
      <c r="CM3" s="10">
        <v>1982</v>
      </c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</row>
    <row r="4" spans="1:118" x14ac:dyDescent="0.25">
      <c r="A4" s="12"/>
      <c r="B4" s="330" t="s">
        <v>294</v>
      </c>
      <c r="C4" s="138">
        <f>'Cuadro Gral'!C468</f>
        <v>-2.1297574442910694</v>
      </c>
      <c r="D4" s="138">
        <f>'Cuadro Gral'!D468</f>
        <v>-3.5260930888575404</v>
      </c>
      <c r="E4" s="138">
        <f>'Cuadro Gral'!E468</f>
        <v>7.1846282372598269</v>
      </c>
      <c r="F4" s="138">
        <f>'Cuadro Gral'!F468</f>
        <v>13.990646921278248</v>
      </c>
      <c r="G4" s="138">
        <f>'Cuadro Gral'!G468</f>
        <v>2.6495726495726402</v>
      </c>
      <c r="H4" s="138">
        <f>'Cuadro Gral'!H468</f>
        <v>2.2647793505412128</v>
      </c>
      <c r="I4" s="138">
        <f>'Cuadro Gral'!I468</f>
        <v>6.0087933561309148</v>
      </c>
      <c r="J4" s="138">
        <f>'Cuadro Gral'!J468</f>
        <v>0.55299539170508005</v>
      </c>
      <c r="K4" s="138"/>
      <c r="L4" s="330" t="s">
        <v>294</v>
      </c>
      <c r="M4" s="138">
        <f>'Cuadro Gral'!K468</f>
        <v>1.8484570730217031</v>
      </c>
      <c r="N4" s="138">
        <f>'Cuadro Gral'!L468</f>
        <v>6.5693861877474058</v>
      </c>
      <c r="O4" s="138">
        <f>'Cuadro Gral'!M468</f>
        <v>-8.5</v>
      </c>
      <c r="P4" s="138">
        <f>'Cuadro Gral'!N468</f>
        <v>-6.4</v>
      </c>
      <c r="Q4" s="138">
        <f>'Cuadro Gral'!O468</f>
        <v>-12.9</v>
      </c>
      <c r="R4" s="138">
        <f>'Cuadro Gral'!P468</f>
        <v>-1.2</v>
      </c>
      <c r="S4" s="138">
        <f>'Cuadro Gral'!Q468</f>
        <v>10.8</v>
      </c>
      <c r="T4" s="138"/>
      <c r="U4" s="330" t="s">
        <v>294</v>
      </c>
      <c r="V4" s="138">
        <f>'Cuadro Gral'!Q468</f>
        <v>10.8</v>
      </c>
      <c r="W4" s="138">
        <f>'Cuadro Gral'!R468</f>
        <v>8.9</v>
      </c>
      <c r="X4" s="138">
        <f>'Cuadro Gral'!S468</f>
        <v>12.9</v>
      </c>
      <c r="Y4" s="138">
        <f>'Cuadro Gral'!T468</f>
        <v>5.0999999999999996</v>
      </c>
      <c r="Z4" s="138">
        <f>'Cuadro Gral'!U468</f>
        <v>-3.3</v>
      </c>
      <c r="AA4" s="138">
        <f>'Cuadro Gral'!V468</f>
        <v>8</v>
      </c>
      <c r="AB4" s="138">
        <f>'Cuadro Gral'!W468</f>
        <v>8.8000000000000007</v>
      </c>
      <c r="AC4" s="138"/>
      <c r="AD4" s="330" t="s">
        <v>294</v>
      </c>
      <c r="AE4" s="138">
        <f>'Cuadro Gral'!W468</f>
        <v>8.8000000000000007</v>
      </c>
      <c r="AF4" s="138">
        <f>'Cuadro Gral'!X468</f>
        <v>17.7</v>
      </c>
      <c r="AG4" s="138">
        <f>'Cuadro Gral'!Y468</f>
        <v>18.899999999999999</v>
      </c>
      <c r="AH4" s="138">
        <f>'Cuadro Gral'!Z468</f>
        <v>17</v>
      </c>
      <c r="AI4" s="138">
        <f>'Cuadro Gral'!AA468</f>
        <v>8</v>
      </c>
      <c r="AJ4" s="138">
        <f>'Cuadro Gral'!AB468</f>
        <v>-1</v>
      </c>
      <c r="AK4" s="138">
        <f>'Cuadro Gral'!AC468</f>
        <v>-11.6</v>
      </c>
      <c r="AL4" s="138"/>
      <c r="AM4" s="330" t="s">
        <v>294</v>
      </c>
      <c r="AN4" s="138">
        <f>'Cuadro Gral'!AC468</f>
        <v>-11.6</v>
      </c>
      <c r="AO4" s="138">
        <f>'Cuadro Gral'!AD468</f>
        <v>-1.1000000000000001</v>
      </c>
      <c r="AP4" s="138">
        <f>'Cuadro Gral'!AE468</f>
        <v>4.0999999999999996</v>
      </c>
      <c r="AQ4" s="138">
        <f>'Cuadro Gral'!AF468</f>
        <v>-0.6</v>
      </c>
      <c r="AR4" s="138">
        <f>'Cuadro Gral'!AG468</f>
        <v>8.6999999999999993</v>
      </c>
      <c r="AS4" s="138">
        <f>'Cuadro Gral'!AH468</f>
        <v>8</v>
      </c>
      <c r="AT4" s="138">
        <f>'Cuadro Gral'!AI468</f>
        <v>4.0999999999999996</v>
      </c>
      <c r="AU4" s="138"/>
      <c r="AV4" s="330" t="s">
        <v>294</v>
      </c>
      <c r="AW4" s="138">
        <f>'Cuadro Gral'!AI468</f>
        <v>4.0999999999999996</v>
      </c>
      <c r="AX4" s="138">
        <f>'Cuadro Gral'!AJ468</f>
        <v>4.7</v>
      </c>
      <c r="AY4" s="138">
        <f>'Cuadro Gral'!AK468</f>
        <v>-0.6</v>
      </c>
      <c r="AZ4" s="138">
        <f>'Cuadro Gral'!AL468</f>
        <v>7.1</v>
      </c>
      <c r="BA4" s="138">
        <f>'Cuadro Gral'!AM468</f>
        <v>2.1</v>
      </c>
      <c r="BB4" s="138">
        <f>'Cuadro Gral'!AN468</f>
        <v>2.1</v>
      </c>
      <c r="BC4" s="138">
        <f>'Cuadro Gral'!AO468</f>
        <v>-0.7</v>
      </c>
      <c r="BD4" s="138"/>
      <c r="BE4" s="330" t="s">
        <v>294</v>
      </c>
      <c r="BF4" s="138">
        <f>'Cuadro Gral'!AO468</f>
        <v>-0.7</v>
      </c>
      <c r="BG4" s="138">
        <f>'Cuadro Gral'!AP468</f>
        <v>6.9</v>
      </c>
      <c r="BH4" s="138">
        <f>'Cuadro Gral'!AQ468</f>
        <v>2.6</v>
      </c>
      <c r="BI4" s="138">
        <f>'Cuadro Gral'!AR468</f>
        <v>2.6</v>
      </c>
      <c r="BJ4" s="138">
        <f>'Cuadro Gral'!AS468</f>
        <v>6.1</v>
      </c>
      <c r="BK4" s="138">
        <f>'Cuadro Gral'!AT468</f>
        <v>4.4000000000000004</v>
      </c>
      <c r="BL4" s="138">
        <f>'Cuadro Gral'!AU468</f>
        <v>5.8</v>
      </c>
      <c r="BM4" s="138"/>
      <c r="BN4" s="330" t="s">
        <v>294</v>
      </c>
      <c r="BO4" s="138">
        <f>'Cuadro Gral'!AU468</f>
        <v>5.8</v>
      </c>
      <c r="BP4" s="138">
        <f>'Cuadro Gral'!AV468</f>
        <v>6.5</v>
      </c>
      <c r="BQ4" s="138">
        <f>'Cuadro Gral'!AW468</f>
        <v>6.6</v>
      </c>
      <c r="BR4" s="138">
        <f>'Cuadro Gral'!AX468</f>
        <v>2.7</v>
      </c>
      <c r="BS4" s="138">
        <f>'Cuadro Gral'!AY468</f>
        <v>4.9000000000000004</v>
      </c>
      <c r="BT4" s="138">
        <f>'Cuadro Gral'!AZ468</f>
        <v>3.1</v>
      </c>
      <c r="BU4" s="138">
        <f>'Cuadro Gral'!BA468</f>
        <v>0.2</v>
      </c>
      <c r="BV4" s="138"/>
      <c r="BW4" s="330" t="s">
        <v>294</v>
      </c>
      <c r="BX4" s="138">
        <f>'Cuadro Gral'!BA468</f>
        <v>0.2</v>
      </c>
      <c r="BY4" s="138">
        <f>'Cuadro Gral'!BB468</f>
        <v>3.3</v>
      </c>
      <c r="BZ4" s="138">
        <f>'Cuadro Gral'!BC468</f>
        <v>5.3</v>
      </c>
      <c r="CA4" s="138">
        <f>'Cuadro Gral'!BD468</f>
        <v>5.6</v>
      </c>
      <c r="CB4" s="138">
        <f>'Cuadro Gral'!BE468</f>
        <v>-0.5</v>
      </c>
      <c r="CC4" s="138">
        <f>'Cuadro Gral'!BF468</f>
        <v>-0.2</v>
      </c>
      <c r="CD4" s="138">
        <f>'Cuadro Gral'!BG468</f>
        <v>5.4</v>
      </c>
      <c r="CE4" s="138"/>
      <c r="CF4" s="330" t="s">
        <v>294</v>
      </c>
      <c r="CG4" s="138">
        <f>'Cuadro Gral'!BG468</f>
        <v>5.4</v>
      </c>
      <c r="CH4" s="138">
        <f>'Cuadro Gral'!BH468</f>
        <v>4.5999999999999996</v>
      </c>
      <c r="CI4" s="138">
        <f>'Cuadro Gral'!BI468</f>
        <v>5.5</v>
      </c>
      <c r="CJ4" s="138">
        <f>'Cuadro Gral'!BJ468</f>
        <v>3.2</v>
      </c>
      <c r="CK4" s="138">
        <f>'Cuadro Gral'!BK468</f>
        <v>-0.3</v>
      </c>
      <c r="CL4" s="138">
        <f>'Cuadro Gral'!BL468</f>
        <v>2.5</v>
      </c>
      <c r="CM4" s="138">
        <f>'Cuadro Gral'!BM468</f>
        <v>-1.8</v>
      </c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</row>
    <row r="5" spans="1:118" x14ac:dyDescent="0.25">
      <c r="A5" s="12"/>
      <c r="B5" s="330" t="s">
        <v>303</v>
      </c>
      <c r="C5" s="32" t="str">
        <f>'Cuadro Gral'!C469</f>
        <v>-</v>
      </c>
      <c r="D5" s="32" t="str">
        <f>'Cuadro Gral'!D469</f>
        <v>-</v>
      </c>
      <c r="E5" s="138">
        <f>'Cuadro Gral'!E469</f>
        <v>-0.89197224975222644</v>
      </c>
      <c r="F5" s="138">
        <f>'Cuadro Gral'!F469</f>
        <v>4.0999999999999925</v>
      </c>
      <c r="G5" s="138">
        <f>'Cuadro Gral'!G469</f>
        <v>-2.7857829010566548</v>
      </c>
      <c r="H5" s="138">
        <f>'Cuadro Gral'!H469</f>
        <v>5.4841897233201431</v>
      </c>
      <c r="I5" s="138">
        <f>'Cuadro Gral'!I469</f>
        <v>-3.0444964871194302</v>
      </c>
      <c r="J5" s="138">
        <f>'Cuadro Gral'!J469</f>
        <v>-4.6859903381642587</v>
      </c>
      <c r="K5" s="138"/>
      <c r="L5" s="330" t="s">
        <v>303</v>
      </c>
      <c r="M5" s="138">
        <f>'Cuadro Gral'!K469</f>
        <v>1.4191586416624657</v>
      </c>
      <c r="N5" s="138">
        <f>'Cuadro Gral'!L469</f>
        <v>-1.4992503748125774</v>
      </c>
      <c r="O5" s="138">
        <f>'Cuadro Gral'!M469</f>
        <v>-9.4875697615423693</v>
      </c>
      <c r="P5" s="138">
        <f>'Cuadro Gral'!N469</f>
        <v>-15.470852017937231</v>
      </c>
      <c r="Q5" s="138">
        <f>'Cuadro Gral'!O469</f>
        <v>-10.941644562334218</v>
      </c>
      <c r="R5" s="138">
        <f>'Cuadro Gral'!P469</f>
        <v>1.6381236038719216</v>
      </c>
      <c r="S5" s="138">
        <f>'Cuadro Gral'!Q469</f>
        <v>13.772893772893768</v>
      </c>
      <c r="T5" s="138"/>
      <c r="U5" s="330" t="s">
        <v>303</v>
      </c>
      <c r="V5" s="138">
        <f>'Cuadro Gral'!Q469</f>
        <v>13.772893772893768</v>
      </c>
      <c r="W5" s="138">
        <f>'Cuadro Gral'!R469</f>
        <v>6.6967160334835629</v>
      </c>
      <c r="X5" s="138">
        <f>'Cuadro Gral'!S469</f>
        <v>0.78455039227518508</v>
      </c>
      <c r="Y5" s="138">
        <f>'Cuadro Gral'!T469</f>
        <v>7.0059880239520922</v>
      </c>
      <c r="Z5" s="138">
        <f>'Cuadro Gral'!U469</f>
        <v>-9.0095131505315997</v>
      </c>
      <c r="AA5" s="138">
        <f>'Cuadro Gral'!V469</f>
        <v>-1.9065190651906594</v>
      </c>
      <c r="AB5" s="138">
        <f>'Cuadro Gral'!W469</f>
        <v>1.8808777429467405</v>
      </c>
      <c r="AC5" s="138"/>
      <c r="AD5" s="330" t="s">
        <v>303</v>
      </c>
      <c r="AE5" s="138">
        <f>'Cuadro Gral'!W469</f>
        <v>1.8808777429467405</v>
      </c>
      <c r="AF5" s="138">
        <f>'Cuadro Gral'!X469</f>
        <v>11.076923076923073</v>
      </c>
      <c r="AG5" s="138">
        <f>'Cuadro Gral'!Y469</f>
        <v>13.130193905817155</v>
      </c>
      <c r="AH5" s="138">
        <f>'Cuadro Gral'!Z469</f>
        <v>4.5053868756121496</v>
      </c>
      <c r="AI5" s="138">
        <f>'Cuadro Gral'!AA469</f>
        <v>0.70290534208057309</v>
      </c>
      <c r="AJ5" s="138">
        <f>'Cuadro Gral'!AB469</f>
        <v>1.768264308980938</v>
      </c>
      <c r="AK5" s="138">
        <f>'Cuadro Gral'!AC469</f>
        <v>14.220393232738914</v>
      </c>
      <c r="AL5" s="138"/>
      <c r="AM5" s="330" t="s">
        <v>303</v>
      </c>
      <c r="AN5" s="138">
        <f>'Cuadro Gral'!AC469</f>
        <v>14.220393232738914</v>
      </c>
      <c r="AO5" s="138">
        <f>'Cuadro Gral'!AD469</f>
        <v>22.858286629303404</v>
      </c>
      <c r="AP5" s="138">
        <f>'Cuadro Gral'!AE469</f>
        <v>8.2437275985663305</v>
      </c>
      <c r="AQ5" s="138">
        <f>'Cuadro Gral'!AF469</f>
        <v>-4.9668874172185244</v>
      </c>
      <c r="AR5" s="138">
        <f>'Cuadro Gral'!AG469</f>
        <v>3.927779537535625</v>
      </c>
      <c r="AS5" s="138">
        <f>'Cuadro Gral'!AH469</f>
        <v>11.277049679975626</v>
      </c>
      <c r="AT5" s="138">
        <f>'Cuadro Gral'!AI469</f>
        <v>-2.7115858668857573</v>
      </c>
      <c r="AU5" s="138"/>
      <c r="AV5" s="330" t="s">
        <v>303</v>
      </c>
      <c r="AW5" s="138">
        <f>'Cuadro Gral'!AI469</f>
        <v>-2.7115858668857573</v>
      </c>
      <c r="AX5" s="138">
        <f>'Cuadro Gral'!AJ469</f>
        <v>-1.4358108108108114</v>
      </c>
      <c r="AY5" s="138">
        <f>'Cuadro Gral'!AK469</f>
        <v>0.28563267637815581</v>
      </c>
      <c r="AZ5" s="138">
        <f>'Cuadro Gral'!AL469</f>
        <v>0.34178296781544049</v>
      </c>
      <c r="BA5" s="138">
        <f>'Cuadro Gral'!AM469</f>
        <v>3.1507238149304673</v>
      </c>
      <c r="BB5" s="138">
        <f>'Cuadro Gral'!AN469</f>
        <v>2.9444138690148502</v>
      </c>
      <c r="BC5" s="138">
        <f>'Cuadro Gral'!AO469</f>
        <v>1.336541031809646</v>
      </c>
      <c r="BD5" s="138"/>
      <c r="BE5" s="330" t="s">
        <v>303</v>
      </c>
      <c r="BF5" s="138">
        <f>'Cuadro Gral'!AO469</f>
        <v>1.336541031809646</v>
      </c>
      <c r="BG5" s="138">
        <f>'Cuadro Gral'!AP469</f>
        <v>0.23740437879185006</v>
      </c>
      <c r="BH5" s="138">
        <f>'Cuadro Gral'!AQ469</f>
        <v>5.263157894739301E-2</v>
      </c>
      <c r="BI5" s="138">
        <f>'Cuadro Gral'!AR469</f>
        <v>-0.34192530247240116</v>
      </c>
      <c r="BJ5" s="138">
        <f>'Cuadro Gral'!AS469</f>
        <v>0.23752969121142442</v>
      </c>
      <c r="BK5" s="138">
        <f>'Cuadro Gral'!AT469</f>
        <v>-0.23696682464456886</v>
      </c>
      <c r="BL5" s="138">
        <f>'Cuadro Gral'!AU469</f>
        <v>0.18474531538668071</v>
      </c>
      <c r="BM5" s="138"/>
      <c r="BN5" s="330" t="s">
        <v>303</v>
      </c>
      <c r="BO5" s="138">
        <f>'Cuadro Gral'!AU469</f>
        <v>0.18474531538668071</v>
      </c>
      <c r="BP5" s="138">
        <f>'Cuadro Gral'!AV469</f>
        <v>2.0021074815595341</v>
      </c>
      <c r="BQ5" s="138">
        <f>'Cuadro Gral'!AW469</f>
        <v>3.2283057851239638</v>
      </c>
      <c r="BR5" s="138">
        <f>'Cuadro Gral'!AX469</f>
        <v>0.27520640480358516</v>
      </c>
      <c r="BS5" s="138">
        <f>'Cuadro Gral'!AY469</f>
        <v>2.4950099800399306</v>
      </c>
      <c r="BT5" s="138">
        <f>'Cuadro Gral'!AZ469</f>
        <v>3.9678675754625248</v>
      </c>
      <c r="BU5" s="138">
        <f>'Cuadro Gral'!BA469</f>
        <v>3.6759541091079484</v>
      </c>
      <c r="BV5" s="138"/>
      <c r="BW5" s="330" t="s">
        <v>303</v>
      </c>
      <c r="BX5" s="138">
        <f>'Cuadro Gral'!BA469</f>
        <v>3.6759541091079484</v>
      </c>
      <c r="BY5" s="138">
        <f>'Cuadro Gral'!BB469</f>
        <v>3.2746160794941082</v>
      </c>
      <c r="BZ5" s="138">
        <f>'Cuadro Gral'!BC469</f>
        <v>4.4172315766455306</v>
      </c>
      <c r="CA5" s="138">
        <f>'Cuadro Gral'!BD469</f>
        <v>13.151832460732971</v>
      </c>
      <c r="CB5" s="138">
        <f>'Cuadro Gral'!BE469</f>
        <v>18.785859707569873</v>
      </c>
      <c r="CC5" s="138">
        <f>'Cuadro Gral'!BF469</f>
        <v>9.2240573387347915</v>
      </c>
      <c r="CD5" s="138">
        <f>'Cuadro Gral'!BG469</f>
        <v>4.6504992867332451</v>
      </c>
      <c r="CE5" s="138"/>
      <c r="CF5" s="330" t="s">
        <v>303</v>
      </c>
      <c r="CG5" s="138">
        <f>'Cuadro Gral'!BG469</f>
        <v>4.6504992867332451</v>
      </c>
      <c r="CH5" s="138">
        <f>'Cuadro Gral'!BH469</f>
        <v>6.1205016357688269</v>
      </c>
      <c r="CI5" s="138">
        <f>'Cuadro Gral'!BI469</f>
        <v>7.8098908156711611</v>
      </c>
      <c r="CJ5" s="138">
        <f>'Cuadro Gral'!BJ469</f>
        <v>12.558084117717151</v>
      </c>
      <c r="CK5" s="138">
        <f>'Cuadro Gral'!BK469</f>
        <v>14.078543452948033</v>
      </c>
      <c r="CL5" s="138">
        <f>'Cuadro Gral'!BL469</f>
        <v>9.1583928737125397</v>
      </c>
      <c r="CM5" s="138">
        <f>'Cuadro Gral'!BM469</f>
        <v>2.0231213872832221</v>
      </c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</row>
    <row r="6" spans="1:118" x14ac:dyDescent="0.25">
      <c r="A6" s="12"/>
      <c r="B6" s="330" t="s">
        <v>52</v>
      </c>
      <c r="C6" s="32" t="str">
        <f>'Cuadro Gral'!C470</f>
        <v>-</v>
      </c>
      <c r="D6" s="32" t="str">
        <f>'Cuadro Gral'!D470</f>
        <v>-</v>
      </c>
      <c r="E6" s="32" t="str">
        <f>'Cuadro Gral'!E470</f>
        <v>-</v>
      </c>
      <c r="F6" s="32" t="str">
        <f>'Cuadro Gral'!F470</f>
        <v>-</v>
      </c>
      <c r="G6" s="32" t="str">
        <f>'Cuadro Gral'!G470</f>
        <v>-</v>
      </c>
      <c r="H6" s="32" t="str">
        <f>'Cuadro Gral'!H470</f>
        <v>-</v>
      </c>
      <c r="I6" s="32" t="str">
        <f>'Cuadro Gral'!I470</f>
        <v>-</v>
      </c>
      <c r="J6" s="32" t="str">
        <f>'Cuadro Gral'!J470</f>
        <v>-</v>
      </c>
      <c r="K6" s="32"/>
      <c r="L6" s="330" t="s">
        <v>52</v>
      </c>
      <c r="M6" s="32" t="str">
        <f>'Cuadro Gral'!K470</f>
        <v>-</v>
      </c>
      <c r="N6" s="32" t="str">
        <f>'Cuadro Gral'!L470</f>
        <v>-</v>
      </c>
      <c r="O6" s="32" t="str">
        <f>'Cuadro Gral'!M470</f>
        <v>-</v>
      </c>
      <c r="P6" s="32" t="str">
        <f>'Cuadro Gral'!N470</f>
        <v>-</v>
      </c>
      <c r="Q6" s="32" t="str">
        <f>'Cuadro Gral'!O470</f>
        <v>-</v>
      </c>
      <c r="R6" s="32" t="str">
        <f>'Cuadro Gral'!P470</f>
        <v>-</v>
      </c>
      <c r="S6" s="32" t="str">
        <f>'Cuadro Gral'!Q470</f>
        <v>-</v>
      </c>
      <c r="T6" s="32"/>
      <c r="U6" s="330" t="s">
        <v>52</v>
      </c>
      <c r="V6" s="32" t="str">
        <f>'Cuadro Gral'!Q470</f>
        <v>-</v>
      </c>
      <c r="W6" s="32" t="str">
        <f>'Cuadro Gral'!R470</f>
        <v>-</v>
      </c>
      <c r="X6" s="32" t="str">
        <f>'Cuadro Gral'!S470</f>
        <v>-</v>
      </c>
      <c r="Y6" s="32" t="str">
        <f>'Cuadro Gral'!T470</f>
        <v>-</v>
      </c>
      <c r="Z6" s="32" t="str">
        <f>'Cuadro Gral'!U470</f>
        <v>-</v>
      </c>
      <c r="AA6" s="32" t="str">
        <f>'Cuadro Gral'!V470</f>
        <v>-</v>
      </c>
      <c r="AB6" s="32" t="str">
        <f>'Cuadro Gral'!W470</f>
        <v>-</v>
      </c>
      <c r="AC6" s="32"/>
      <c r="AD6" s="330" t="s">
        <v>52</v>
      </c>
      <c r="AE6" s="32" t="str">
        <f>'Cuadro Gral'!W470</f>
        <v>-</v>
      </c>
      <c r="AF6" s="32" t="str">
        <f>'Cuadro Gral'!X470</f>
        <v>-</v>
      </c>
      <c r="AG6" s="32" t="str">
        <f>'Cuadro Gral'!Y470</f>
        <v>-</v>
      </c>
      <c r="AH6" s="32" t="str">
        <f>'Cuadro Gral'!Z470</f>
        <v>-</v>
      </c>
      <c r="AI6" s="32" t="str">
        <f>'Cuadro Gral'!AA470</f>
        <v>-</v>
      </c>
      <c r="AJ6" s="32" t="str">
        <f>'Cuadro Gral'!AB470</f>
        <v>-</v>
      </c>
      <c r="AK6" s="32" t="str">
        <f>'Cuadro Gral'!AC470</f>
        <v>-</v>
      </c>
      <c r="AL6" s="32"/>
      <c r="AM6" s="330" t="s">
        <v>52</v>
      </c>
      <c r="AN6" s="32" t="str">
        <f>'Cuadro Gral'!AC470</f>
        <v>-</v>
      </c>
      <c r="AO6" s="32" t="str">
        <f>'Cuadro Gral'!AD470</f>
        <v>-</v>
      </c>
      <c r="AP6" s="32" t="str">
        <f>'Cuadro Gral'!AE470</f>
        <v>-</v>
      </c>
      <c r="AQ6" s="138">
        <f>'Cuadro Gral'!AF470</f>
        <v>2</v>
      </c>
      <c r="AR6" s="138">
        <f>'Cuadro Gral'!AG470</f>
        <v>2.0691666666666664</v>
      </c>
      <c r="AS6" s="138">
        <f>'Cuadro Gral'!AH470</f>
        <v>2.5550000000000002</v>
      </c>
      <c r="AT6" s="138">
        <f>'Cuadro Gral'!AI470</f>
        <v>3</v>
      </c>
      <c r="AU6" s="138"/>
      <c r="AV6" s="330" t="s">
        <v>52</v>
      </c>
      <c r="AW6" s="138">
        <f>'Cuadro Gral'!AI470</f>
        <v>3</v>
      </c>
      <c r="AX6" s="138">
        <f>'Cuadro Gral'!AJ470</f>
        <v>3.1691666666666669</v>
      </c>
      <c r="AY6" s="138">
        <f>'Cuadro Gral'!AK470</f>
        <v>3.0524999999999998</v>
      </c>
      <c r="AZ6" s="138">
        <f>'Cuadro Gral'!AL470</f>
        <v>3.1566666666666663</v>
      </c>
      <c r="BA6" s="138">
        <f>'Cuadro Gral'!AM470</f>
        <v>3.7699999999999996</v>
      </c>
      <c r="BB6" s="138">
        <f>'Cuadro Gral'!AN470</f>
        <v>4.2016666666666671</v>
      </c>
      <c r="BC6" s="138">
        <f>'Cuadro Gral'!AO470</f>
        <v>3.8333333333333335</v>
      </c>
      <c r="BD6" s="138"/>
      <c r="BE6" s="330" t="s">
        <v>52</v>
      </c>
      <c r="BF6" s="138">
        <f>'Cuadro Gral'!AO470</f>
        <v>3.8333333333333335</v>
      </c>
      <c r="BG6" s="138">
        <f>'Cuadro Gral'!AP470</f>
        <v>4.4775</v>
      </c>
      <c r="BH6" s="138">
        <f>'Cuadro Gral'!AQ470</f>
        <v>4.8208333333333337</v>
      </c>
      <c r="BI6" s="138">
        <f>'Cuadro Gral'!AR470</f>
        <v>4.5</v>
      </c>
      <c r="BJ6" s="138">
        <f>'Cuadro Gral'!AS470</f>
        <v>4.5</v>
      </c>
      <c r="BK6" s="138">
        <f>'Cuadro Gral'!AT470</f>
        <v>4.5</v>
      </c>
      <c r="BL6" s="138">
        <f>'Cuadro Gral'!AU470</f>
        <v>4.5</v>
      </c>
      <c r="BM6" s="138"/>
      <c r="BN6" s="330" t="s">
        <v>52</v>
      </c>
      <c r="BO6" s="138">
        <f>'Cuadro Gral'!AU470</f>
        <v>4.5</v>
      </c>
      <c r="BP6" s="138">
        <f>'Cuadro Gral'!AV470</f>
        <v>4.5350000000000001</v>
      </c>
      <c r="BQ6" s="138">
        <f>'Cuadro Gral'!AW470</f>
        <v>5.625</v>
      </c>
      <c r="BR6" s="138">
        <f>'Cuadro Gral'!AX470</f>
        <v>5.6333333333333329</v>
      </c>
      <c r="BS6" s="138">
        <f>'Cuadro Gral'!AY470</f>
        <v>6.3125</v>
      </c>
      <c r="BT6" s="138">
        <f>'Cuadro Gral'!AZ470</f>
        <v>7.9516666666666671</v>
      </c>
      <c r="BU6" s="138">
        <f>'Cuadro Gral'!BA470</f>
        <v>7.91</v>
      </c>
      <c r="BV6" s="138"/>
      <c r="BW6" s="330" t="s">
        <v>52</v>
      </c>
      <c r="BX6" s="138">
        <f>'Cuadro Gral'!BA470</f>
        <v>7.91</v>
      </c>
      <c r="BY6" s="138">
        <f>'Cuadro Gral'!BB470</f>
        <v>5.7233333333333336</v>
      </c>
      <c r="BZ6" s="138">
        <f>'Cuadro Gral'!BC470</f>
        <v>5.2483333333333331</v>
      </c>
      <c r="CA6" s="138">
        <f>'Cuadro Gral'!BD470</f>
        <v>8.0216666666666665</v>
      </c>
      <c r="CB6" s="138">
        <f>'Cuadro Gral'!BE470</f>
        <v>10.798333333333332</v>
      </c>
      <c r="CC6" s="138">
        <f>'Cuadro Gral'!BF470</f>
        <v>7.8624999999999998</v>
      </c>
      <c r="CD6" s="138">
        <f>'Cuadro Gral'!BG470</f>
        <v>6.84</v>
      </c>
      <c r="CE6" s="138"/>
      <c r="CF6" s="330" t="s">
        <v>52</v>
      </c>
      <c r="CG6" s="138">
        <f>'Cuadro Gral'!BG470</f>
        <v>6.84</v>
      </c>
      <c r="CH6" s="138">
        <f>'Cuadro Gral'!BH470</f>
        <v>6.8241666666666667</v>
      </c>
      <c r="CI6" s="138">
        <f>'Cuadro Gral'!BI470</f>
        <v>9.0566666666666666</v>
      </c>
      <c r="CJ6" s="138">
        <f>'Cuadro Gral'!BJ470</f>
        <v>12.665833333333333</v>
      </c>
      <c r="CK6" s="138">
        <f>'Cuadro Gral'!BK470</f>
        <v>15.265833333333333</v>
      </c>
      <c r="CL6" s="138">
        <f>'Cuadro Gral'!BL470</f>
        <v>18.869999999999997</v>
      </c>
      <c r="CM6" s="138">
        <f>'Cuadro Gral'!BM470</f>
        <v>14.860833333333334</v>
      </c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</row>
    <row r="7" spans="1:118" x14ac:dyDescent="0.25">
      <c r="A7" s="12"/>
      <c r="B7" s="12" t="s">
        <v>251</v>
      </c>
      <c r="C7" s="138">
        <f>'Cuadro Gral'!C471</f>
        <v>3.07</v>
      </c>
      <c r="D7" s="138">
        <f>'Cuadro Gral'!D471</f>
        <v>1.73</v>
      </c>
      <c r="E7" s="138">
        <f>'Cuadro Gral'!E471</f>
        <v>1.61</v>
      </c>
      <c r="F7" s="138">
        <f>'Cuadro Gral'!F471</f>
        <v>1.34</v>
      </c>
      <c r="G7" s="138">
        <f>'Cuadro Gral'!G471</f>
        <v>1.43</v>
      </c>
      <c r="H7" s="138">
        <f>'Cuadro Gral'!H471</f>
        <v>1.68</v>
      </c>
      <c r="I7" s="138">
        <f>'Cuadro Gral'!I471</f>
        <v>1.88</v>
      </c>
      <c r="J7" s="138">
        <f>'Cuadro Gral'!J471</f>
        <v>1.3</v>
      </c>
      <c r="K7" s="138"/>
      <c r="L7" s="12" t="s">
        <v>251</v>
      </c>
      <c r="M7" s="138">
        <f>'Cuadro Gral'!K471</f>
        <v>1.17</v>
      </c>
      <c r="N7" s="138">
        <f>'Cuadro Gral'!L471</f>
        <v>1.27</v>
      </c>
      <c r="O7" s="138">
        <f>'Cuadro Gral'!M471</f>
        <v>1.19</v>
      </c>
      <c r="P7" s="138">
        <f>'Cuadro Gral'!N471</f>
        <v>0.65</v>
      </c>
      <c r="Q7" s="138">
        <f>'Cuadro Gral'!O471</f>
        <v>0.87</v>
      </c>
      <c r="R7" s="138">
        <f>'Cuadro Gral'!P471</f>
        <v>0.67</v>
      </c>
      <c r="S7" s="138">
        <f>'Cuadro Gral'!Q471</f>
        <v>1</v>
      </c>
      <c r="T7" s="138"/>
      <c r="U7" s="12" t="s">
        <v>251</v>
      </c>
      <c r="V7" s="138">
        <f>'Cuadro Gral'!Q471</f>
        <v>1</v>
      </c>
      <c r="W7" s="138">
        <f>'Cuadro Gral'!R471</f>
        <v>0.97</v>
      </c>
      <c r="X7" s="138">
        <f>'Cuadro Gral'!S471</f>
        <v>1.0900000000000001</v>
      </c>
      <c r="Y7" s="138">
        <f>'Cuadro Gral'!T471</f>
        <v>1.18</v>
      </c>
      <c r="Z7" s="138">
        <f>'Cuadro Gral'!U471</f>
        <v>1.1299999999999999</v>
      </c>
      <c r="AA7" s="138">
        <f>'Cuadro Gral'!V471</f>
        <v>1.02</v>
      </c>
      <c r="AB7" s="138">
        <f>'Cuadro Gral'!W471</f>
        <v>1.02</v>
      </c>
      <c r="AC7" s="138"/>
      <c r="AD7" s="12" t="s">
        <v>251</v>
      </c>
      <c r="AE7" s="138">
        <f>'Cuadro Gral'!W471</f>
        <v>1.02</v>
      </c>
      <c r="AF7" s="138">
        <f>'Cuadro Gral'!X471</f>
        <v>1.1399999999999999</v>
      </c>
      <c r="AG7" s="138">
        <f>'Cuadro Gral'!Y471</f>
        <v>1.19</v>
      </c>
      <c r="AH7" s="138">
        <f>'Cuadro Gral'!Z471</f>
        <v>1.2</v>
      </c>
      <c r="AI7" s="138">
        <f>'Cuadro Gral'!AA471</f>
        <v>1.21</v>
      </c>
      <c r="AJ7" s="138">
        <f>'Cuadro Gral'!AB471</f>
        <v>1.05</v>
      </c>
      <c r="AK7" s="138">
        <f>'Cuadro Gral'!AC471</f>
        <v>1.1200000000000001</v>
      </c>
      <c r="AL7" s="138"/>
      <c r="AM7" s="12" t="s">
        <v>251</v>
      </c>
      <c r="AN7" s="138">
        <f>'Cuadro Gral'!AC471</f>
        <v>1.1200000000000001</v>
      </c>
      <c r="AO7" s="138">
        <f>'Cuadro Gral'!AD471</f>
        <v>1.9</v>
      </c>
      <c r="AP7" s="138">
        <f>'Cuadro Gral'!AE471</f>
        <v>1.99</v>
      </c>
      <c r="AQ7" s="138">
        <f>'Cuadro Gral'!AF471</f>
        <v>1.78</v>
      </c>
      <c r="AR7" s="138">
        <f>'Cuadro Gral'!AG471</f>
        <v>1.71</v>
      </c>
      <c r="AS7" s="138">
        <f>'Cuadro Gral'!AH471</f>
        <v>1.71</v>
      </c>
      <c r="AT7" s="138">
        <f>'Cuadro Gral'!AI471</f>
        <v>1.71</v>
      </c>
      <c r="AU7" s="138"/>
      <c r="AV7" s="12" t="s">
        <v>251</v>
      </c>
      <c r="AW7" s="138">
        <f>'Cuadro Gral'!AI471</f>
        <v>1.71</v>
      </c>
      <c r="AX7" s="138">
        <f>'Cuadro Gral'!AJ471</f>
        <v>1.93</v>
      </c>
      <c r="AY7" s="138">
        <f>'Cuadro Gral'!AK471</f>
        <v>1.93</v>
      </c>
      <c r="AZ7" s="138">
        <f>'Cuadro Gral'!AL471</f>
        <v>1.93</v>
      </c>
      <c r="BA7" s="138">
        <f>'Cuadro Gral'!AM471</f>
        <v>1.93</v>
      </c>
      <c r="BB7" s="138">
        <f>'Cuadro Gral'!AN471</f>
        <v>1.9</v>
      </c>
      <c r="BC7" s="138">
        <f>'Cuadro Gral'!AO471</f>
        <v>2.08</v>
      </c>
      <c r="BD7" s="138"/>
      <c r="BE7" s="12" t="s">
        <v>251</v>
      </c>
      <c r="BF7" s="138">
        <f>'Cuadro Gral'!AO471</f>
        <v>2.08</v>
      </c>
      <c r="BG7" s="138">
        <f>'Cuadro Gral'!AP471</f>
        <v>2.08</v>
      </c>
      <c r="BH7" s="138">
        <f>'Cuadro Gral'!AQ471</f>
        <v>1.9</v>
      </c>
      <c r="BI7" s="138">
        <f>'Cuadro Gral'!AR471</f>
        <v>1.8</v>
      </c>
      <c r="BJ7" s="138">
        <f>'Cuadro Gral'!AS471</f>
        <v>1.8</v>
      </c>
      <c r="BK7" s="138">
        <f>'Cuadro Gral'!AT471</f>
        <v>1.8</v>
      </c>
      <c r="BL7" s="138">
        <f>'Cuadro Gral'!AU471</f>
        <v>1.8</v>
      </c>
      <c r="BM7" s="138"/>
      <c r="BN7" s="12" t="s">
        <v>251</v>
      </c>
      <c r="BO7" s="138">
        <f>'Cuadro Gral'!AU471</f>
        <v>1.8</v>
      </c>
      <c r="BP7" s="138">
        <f>'Cuadro Gral'!AV471</f>
        <v>1.8</v>
      </c>
      <c r="BQ7" s="138">
        <f>'Cuadro Gral'!AW471</f>
        <v>1.8</v>
      </c>
      <c r="BR7" s="138">
        <f>'Cuadro Gral'!AX471</f>
        <v>1.8</v>
      </c>
      <c r="BS7" s="138">
        <f>'Cuadro Gral'!AY471</f>
        <v>1.8</v>
      </c>
      <c r="BT7" s="138">
        <f>'Cuadro Gral'!AZ471</f>
        <v>1.8</v>
      </c>
      <c r="BU7" s="138">
        <f>'Cuadro Gral'!BA471</f>
        <v>1.8</v>
      </c>
      <c r="BV7" s="138"/>
      <c r="BW7" s="12" t="s">
        <v>251</v>
      </c>
      <c r="BX7" s="138">
        <f>'Cuadro Gral'!BA471</f>
        <v>1.8</v>
      </c>
      <c r="BY7" s="138">
        <f>'Cuadro Gral'!BB471</f>
        <v>2.2400000000000002</v>
      </c>
      <c r="BZ7" s="138">
        <f>'Cuadro Gral'!BC471</f>
        <v>2.48</v>
      </c>
      <c r="CA7" s="138">
        <f>'Cuadro Gral'!BD471</f>
        <v>3.29</v>
      </c>
      <c r="CB7" s="138">
        <f>'Cuadro Gral'!BE471</f>
        <v>11.58</v>
      </c>
      <c r="CC7" s="138">
        <f>'Cuadro Gral'!BF471</f>
        <v>11.53</v>
      </c>
      <c r="CD7" s="138">
        <f>'Cuadro Gral'!BG471</f>
        <v>12.8</v>
      </c>
      <c r="CE7" s="138"/>
      <c r="CF7" s="12" t="s">
        <v>251</v>
      </c>
      <c r="CG7" s="138">
        <f>'Cuadro Gral'!BG471</f>
        <v>12.8</v>
      </c>
      <c r="CH7" s="138">
        <f>'Cuadro Gral'!BH471</f>
        <v>13.92</v>
      </c>
      <c r="CI7" s="138">
        <f>'Cuadro Gral'!BI471</f>
        <v>14.02</v>
      </c>
      <c r="CJ7" s="138">
        <f>'Cuadro Gral'!BJ471</f>
        <v>31.61</v>
      </c>
      <c r="CK7" s="138">
        <f>'Cuadro Gral'!BK471</f>
        <v>36.83</v>
      </c>
      <c r="CL7" s="138">
        <f>'Cuadro Gral'!BL471</f>
        <v>35.93</v>
      </c>
      <c r="CM7" s="138">
        <f>'Cuadro Gral'!BM471</f>
        <v>32.97</v>
      </c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18" x14ac:dyDescent="0.25">
      <c r="A8" s="12"/>
      <c r="B8" s="163" t="s">
        <v>295</v>
      </c>
      <c r="C8" s="32" t="str">
        <f>'Cuadro Gral'!C472</f>
        <v>-</v>
      </c>
      <c r="D8" s="32">
        <f>'Cuadro Gral'!D472</f>
        <v>0.7</v>
      </c>
      <c r="E8" s="32">
        <f>'Cuadro Gral'!E472</f>
        <v>2.331319831023726</v>
      </c>
      <c r="F8" s="32">
        <f>'Cuadro Gral'!F472</f>
        <v>3.4356372615212516</v>
      </c>
      <c r="G8" s="32">
        <f>'Cuadro Gral'!G472</f>
        <v>-1.6169339798582594</v>
      </c>
      <c r="H8" s="138">
        <f>'Cuadro Gral'!H472</f>
        <v>6.2005952268117559</v>
      </c>
      <c r="I8" s="138">
        <f>'Cuadro Gral'!I472</f>
        <v>5.9992146223047271</v>
      </c>
      <c r="J8" s="138">
        <f>'Cuadro Gral'!J472</f>
        <v>-4.3984171086974833</v>
      </c>
      <c r="K8" s="138"/>
      <c r="L8" s="163" t="s">
        <v>295</v>
      </c>
      <c r="M8" s="138">
        <f>'Cuadro Gral'!K472</f>
        <v>0.62001303436491906</v>
      </c>
      <c r="N8" s="138">
        <f>'Cuadro Gral'!L472</f>
        <v>-3.8687089715536138</v>
      </c>
      <c r="O8" s="138">
        <f>'Cuadro Gral'!M472</f>
        <v>-6.2678685240826759</v>
      </c>
      <c r="P8" s="138">
        <f>'Cuadro Gral'!N472</f>
        <v>3.3143589843218857</v>
      </c>
      <c r="Q8" s="138">
        <f>'Cuadro Gral'!O472</f>
        <v>-14.91566219748397</v>
      </c>
      <c r="R8" s="138">
        <f>'Cuadro Gral'!P472</f>
        <v>11.297986606846866</v>
      </c>
      <c r="S8" s="138">
        <f>'Cuadro Gral'!Q472</f>
        <v>6.7475525725292362</v>
      </c>
      <c r="T8" s="138"/>
      <c r="U8" s="163" t="s">
        <v>295</v>
      </c>
      <c r="V8" s="138">
        <f>'Cuadro Gral'!Q472</f>
        <v>6.7475525725292362</v>
      </c>
      <c r="W8" s="138">
        <f>'Cuadro Gral'!R472</f>
        <v>7.4315903045184761</v>
      </c>
      <c r="X8" s="138">
        <f>'Cuadro Gral'!S472</f>
        <v>7.9806759939049732</v>
      </c>
      <c r="Y8" s="138">
        <f>'Cuadro Gral'!T472</f>
        <v>3.3097609082599622</v>
      </c>
      <c r="Z8" s="138">
        <f>'Cuadro Gral'!U472</f>
        <v>1.6204889406286282</v>
      </c>
      <c r="AA8" s="138">
        <f>'Cuadro Gral'!V472</f>
        <v>5.3765904473873194</v>
      </c>
      <c r="AB8" s="138">
        <f>'Cuadro Gral'!W472</f>
        <v>1.3799301337894532</v>
      </c>
      <c r="AC8" s="138"/>
      <c r="AD8" s="163" t="s">
        <v>295</v>
      </c>
      <c r="AE8" s="138">
        <f>'Cuadro Gral'!W472</f>
        <v>1.3799301337894532</v>
      </c>
      <c r="AF8" s="138">
        <f>'Cuadro Gral'!X472</f>
        <v>9.7396376946283336</v>
      </c>
      <c r="AG8" s="138">
        <f>'Cuadro Gral'!Y472</f>
        <v>5.6102041614008558</v>
      </c>
      <c r="AH8" s="138">
        <f>'Cuadro Gral'!Z472</f>
        <v>3.7034752464254472</v>
      </c>
      <c r="AI8" s="138">
        <f>'Cuadro Gral'!AA472</f>
        <v>8.1631196393095564</v>
      </c>
      <c r="AJ8" s="138">
        <f>'Cuadro Gral'!AB472</f>
        <v>3.141119408730475</v>
      </c>
      <c r="AK8" s="138">
        <f>'Cuadro Gral'!AC472</f>
        <v>6.5718337794175685</v>
      </c>
      <c r="AL8" s="138"/>
      <c r="AM8" s="163" t="s">
        <v>295</v>
      </c>
      <c r="AN8" s="138">
        <f>'Cuadro Gral'!AC472</f>
        <v>6.5718337794175685</v>
      </c>
      <c r="AO8" s="138">
        <f>'Cuadro Gral'!AD472</f>
        <v>3.4439975185607707</v>
      </c>
      <c r="AP8" s="138">
        <f>'Cuadro Gral'!AE472</f>
        <v>4.1205602414300158</v>
      </c>
      <c r="AQ8" s="138">
        <f>'Cuadro Gral'!AF472</f>
        <v>5.4810300620564023</v>
      </c>
      <c r="AR8" s="138">
        <f>'Cuadro Gral'!AG472</f>
        <v>9.8948425280067642</v>
      </c>
      <c r="AS8" s="138">
        <f>'Cuadro Gral'!AH472</f>
        <v>7.7336731341010934</v>
      </c>
      <c r="AT8" s="138">
        <f>'Cuadro Gral'!AI472</f>
        <v>3.9768204777242966</v>
      </c>
      <c r="AU8" s="138"/>
      <c r="AV8" s="163" t="s">
        <v>295</v>
      </c>
      <c r="AW8" s="138">
        <f>'Cuadro Gral'!AI472</f>
        <v>3.9768204777242966</v>
      </c>
      <c r="AX8" s="138">
        <f>'Cuadro Gral'!AJ472</f>
        <v>0.27401180468609176</v>
      </c>
      <c r="AY8" s="138">
        <f>'Cuadro Gral'!AK472</f>
        <v>9.9958618130966403</v>
      </c>
      <c r="AZ8" s="138">
        <f>'Cuadro Gral'!AL472</f>
        <v>8.4985210938716129</v>
      </c>
      <c r="BA8" s="138">
        <f>'Cuadro Gral'!AM472</f>
        <v>6.8368506008250174</v>
      </c>
      <c r="BB8" s="138">
        <f>'Cuadro Gral'!AN472</f>
        <v>7.5750114713551975</v>
      </c>
      <c r="BC8" s="138">
        <f>'Cuadro Gral'!AO472</f>
        <v>5.3182690657137099</v>
      </c>
      <c r="BD8" s="138"/>
      <c r="BE8" s="163" t="s">
        <v>295</v>
      </c>
      <c r="BF8" s="138">
        <f>'Cuadro Gral'!AO472</f>
        <v>5.3182690657137099</v>
      </c>
      <c r="BG8" s="138">
        <f>'Cuadro Gral'!AP472</f>
        <v>2.9911047232388466</v>
      </c>
      <c r="BH8" s="138">
        <f>'Cuadro Gral'!AQ472</f>
        <v>8.1166106376754588</v>
      </c>
      <c r="BI8" s="138">
        <f>'Cuadro Gral'!AR472</f>
        <v>4.3192767187870462</v>
      </c>
      <c r="BJ8" s="138">
        <f>'Cuadro Gral'!AS472</f>
        <v>4.4587230544181899</v>
      </c>
      <c r="BK8" s="138">
        <f>'Cuadro Gral'!AT472</f>
        <v>7.5494401050540505</v>
      </c>
      <c r="BL8" s="138">
        <f>'Cuadro Gral'!AU472</f>
        <v>11.003827198935978</v>
      </c>
      <c r="BM8" s="138"/>
      <c r="BN8" s="163" t="s">
        <v>295</v>
      </c>
      <c r="BO8" s="138">
        <f>'Cuadro Gral'!AU472</f>
        <v>11.003827198935978</v>
      </c>
      <c r="BP8" s="138">
        <f>'Cuadro Gral'!AV472</f>
        <v>6.1487854716966162</v>
      </c>
      <c r="BQ8" s="138">
        <f>'Cuadro Gral'!AW472</f>
        <v>6.0961393006747189</v>
      </c>
      <c r="BR8" s="138">
        <f>'Cuadro Gral'!AX472</f>
        <v>5.8549248778850149</v>
      </c>
      <c r="BS8" s="138">
        <f>'Cuadro Gral'!AY472</f>
        <v>9.4232788186815917</v>
      </c>
      <c r="BT8" s="138">
        <f>'Cuadro Gral'!AZ472</f>
        <v>3.4186200260212685</v>
      </c>
      <c r="BU8" s="138">
        <f>'Cuadro Gral'!BA472</f>
        <v>6.5024840331653344</v>
      </c>
      <c r="BV8" s="138"/>
      <c r="BW8" s="163" t="s">
        <v>295</v>
      </c>
      <c r="BX8" s="138">
        <f>'Cuadro Gral'!BA472</f>
        <v>6.5024840331653344</v>
      </c>
      <c r="BY8" s="138">
        <f>'Cuadro Gral'!BB472</f>
        <v>3.7624676866526929</v>
      </c>
      <c r="BZ8" s="138">
        <f>'Cuadro Gral'!BC472</f>
        <v>8.2288073102134707</v>
      </c>
      <c r="CA8" s="138">
        <f>'Cuadro Gral'!BD472</f>
        <v>7.8611198607364097</v>
      </c>
      <c r="CB8" s="138">
        <f>'Cuadro Gral'!BE472</f>
        <v>5.7768272312762381</v>
      </c>
      <c r="CC8" s="138">
        <f>'Cuadro Gral'!BF472</f>
        <v>5.7444850489476895</v>
      </c>
      <c r="CD8" s="138">
        <f>'Cuadro Gral'!BG472</f>
        <v>4.4174441351527483</v>
      </c>
      <c r="CE8" s="138"/>
      <c r="CF8" s="163" t="s">
        <v>295</v>
      </c>
      <c r="CG8" s="138">
        <f>'Cuadro Gral'!BG472</f>
        <v>4.4174441351527483</v>
      </c>
      <c r="CH8" s="138">
        <f>'Cuadro Gral'!BH472</f>
        <v>3.3906397072745564</v>
      </c>
      <c r="CI8" s="138">
        <f>'Cuadro Gral'!BI472</f>
        <v>8.9569423269018511</v>
      </c>
      <c r="CJ8" s="138">
        <f>'Cuadro Gral'!BJ472</f>
        <v>9.6981701383695107</v>
      </c>
      <c r="CK8" s="138">
        <f>'Cuadro Gral'!BK472</f>
        <v>9.233251984064438</v>
      </c>
      <c r="CL8" s="138">
        <f>'Cuadro Gral'!BL472</f>
        <v>9.4883124024744969</v>
      </c>
      <c r="CM8" s="138">
        <f>'Cuadro Gral'!BM472</f>
        <v>-7.5833694327065437E-3</v>
      </c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</row>
    <row r="9" spans="1:118" x14ac:dyDescent="0.25">
      <c r="A9" s="12"/>
      <c r="B9" s="330" t="s">
        <v>24</v>
      </c>
      <c r="C9" s="32" t="str">
        <f>'Cuadro Gral'!C473</f>
        <v>-</v>
      </c>
      <c r="D9" s="32">
        <f>'Cuadro Gral'!D473</f>
        <v>0</v>
      </c>
      <c r="E9" s="32">
        <f>'Cuadro Gral'!E473</f>
        <v>0.6346000908381555</v>
      </c>
      <c r="F9" s="32">
        <f>'Cuadro Gral'!F473</f>
        <v>0.5967978426137277</v>
      </c>
      <c r="G9" s="32">
        <f>'Cuadro Gral'!G473</f>
        <v>0.50027816361111199</v>
      </c>
      <c r="H9" s="138">
        <f>'Cuadro Gral'!H473</f>
        <v>0.35221226746273704</v>
      </c>
      <c r="I9" s="138">
        <f>'Cuadro Gral'!I473</f>
        <v>0.13849349179291259</v>
      </c>
      <c r="J9" s="138">
        <f>'Cuadro Gral'!J473</f>
        <v>-9.8178520508496181E-2</v>
      </c>
      <c r="K9" s="138"/>
      <c r="L9" s="330" t="s">
        <v>24</v>
      </c>
      <c r="M9" s="138">
        <f>'Cuadro Gral'!K473</f>
        <v>-0.25873735093490113</v>
      </c>
      <c r="N9" s="138">
        <f>'Cuadro Gral'!L473</f>
        <v>-0.28851441161066305</v>
      </c>
      <c r="O9" s="138">
        <f>'Cuadro Gral'!M473</f>
        <v>-0.12374606269524024</v>
      </c>
      <c r="P9" s="138">
        <f>'Cuadro Gral'!N473</f>
        <v>0.26401577358288186</v>
      </c>
      <c r="Q9" s="138">
        <f>'Cuadro Gral'!O473</f>
        <v>0.84098021930034683</v>
      </c>
      <c r="R9" s="138">
        <f>'Cuadro Gral'!P473</f>
        <v>1.6041888361142398</v>
      </c>
      <c r="S9" s="138">
        <f>'Cuadro Gral'!Q473</f>
        <v>2.3774625467264165</v>
      </c>
      <c r="T9" s="138"/>
      <c r="U9" s="330" t="s">
        <v>24</v>
      </c>
      <c r="V9" s="138">
        <f>'Cuadro Gral'!Q473</f>
        <v>2.3774625467264165</v>
      </c>
      <c r="W9" s="138">
        <f>'Cuadro Gral'!R473</f>
        <v>3.073414549815956</v>
      </c>
      <c r="X9" s="138">
        <f>'Cuadro Gral'!S473</f>
        <v>3.6457300202877851</v>
      </c>
      <c r="Y9" s="138">
        <f>'Cuadro Gral'!T473</f>
        <v>4.0905647287916569</v>
      </c>
      <c r="Z9" s="138">
        <f>'Cuadro Gral'!U473</f>
        <v>4.4472977485839893</v>
      </c>
      <c r="AA9" s="138">
        <f>'Cuadro Gral'!V473</f>
        <v>4.7482898008935681</v>
      </c>
      <c r="AB9" s="138">
        <f>'Cuadro Gral'!W473</f>
        <v>4.9976063807841253</v>
      </c>
      <c r="AC9" s="138"/>
      <c r="AD9" s="330" t="s">
        <v>24</v>
      </c>
      <c r="AE9" s="138">
        <f>'Cuadro Gral'!W473</f>
        <v>4.9976063807841253</v>
      </c>
      <c r="AF9" s="138">
        <f>'Cuadro Gral'!X473</f>
        <v>5.2057287425150811</v>
      </c>
      <c r="AG9" s="138">
        <f>'Cuadro Gral'!Y473</f>
        <v>5.3463386265595991</v>
      </c>
      <c r="AH9" s="138">
        <f>'Cuadro Gral'!Z473</f>
        <v>5.4375594830735396</v>
      </c>
      <c r="AI9" s="138">
        <f>'Cuadro Gral'!AA473</f>
        <v>5.5003074366392735</v>
      </c>
      <c r="AJ9" s="138">
        <f>'Cuadro Gral'!AB473</f>
        <v>5.5380841321381657</v>
      </c>
      <c r="AK9" s="138">
        <f>'Cuadro Gral'!AC473</f>
        <v>5.58073022298049</v>
      </c>
      <c r="AL9" s="138"/>
      <c r="AM9" s="330" t="s">
        <v>24</v>
      </c>
      <c r="AN9" s="138">
        <f>'Cuadro Gral'!AC473</f>
        <v>5.58073022298049</v>
      </c>
      <c r="AO9" s="138">
        <f>'Cuadro Gral'!AD473</f>
        <v>5.6338701652265621</v>
      </c>
      <c r="AP9" s="138">
        <f>'Cuadro Gral'!AE473</f>
        <v>5.713018739323994</v>
      </c>
      <c r="AQ9" s="138">
        <f>'Cuadro Gral'!AF473</f>
        <v>5.8115825658826559</v>
      </c>
      <c r="AR9" s="138">
        <f>'Cuadro Gral'!AG473</f>
        <v>5.9068806396622042</v>
      </c>
      <c r="AS9" s="138">
        <f>'Cuadro Gral'!AH473</f>
        <v>5.9728381157665211</v>
      </c>
      <c r="AT9" s="138">
        <f>'Cuadro Gral'!AI473</f>
        <v>6.022514260973888</v>
      </c>
      <c r="AU9" s="138"/>
      <c r="AV9" s="330" t="s">
        <v>24</v>
      </c>
      <c r="AW9" s="138">
        <f>'Cuadro Gral'!AI473</f>
        <v>6.022514260973888</v>
      </c>
      <c r="AX9" s="138">
        <f>'Cuadro Gral'!AJ473</f>
        <v>6.0864870176944308</v>
      </c>
      <c r="AY9" s="138">
        <f>'Cuadro Gral'!AK473</f>
        <v>6.1747259832074519</v>
      </c>
      <c r="AZ9" s="138">
        <f>'Cuadro Gral'!AL473</f>
        <v>6.2373672326753615</v>
      </c>
      <c r="BA9" s="138">
        <f>'Cuadro Gral'!AM473</f>
        <v>6.2620111024097591</v>
      </c>
      <c r="BB9" s="138">
        <f>'Cuadro Gral'!AN473</f>
        <v>6.2586562406362622</v>
      </c>
      <c r="BC9" s="138">
        <f>'Cuadro Gral'!AO473</f>
        <v>6.2430601121421514</v>
      </c>
      <c r="BD9" s="138"/>
      <c r="BE9" s="330" t="s">
        <v>24</v>
      </c>
      <c r="BF9" s="138">
        <f>'Cuadro Gral'!AO473</f>
        <v>6.2430601121421514</v>
      </c>
      <c r="BG9" s="138">
        <f>'Cuadro Gral'!AP473</f>
        <v>6.2440612095722825</v>
      </c>
      <c r="BH9" s="138">
        <f>'Cuadro Gral'!AQ473</f>
        <v>6.2812135726001417</v>
      </c>
      <c r="BI9" s="138">
        <f>'Cuadro Gral'!AR473</f>
        <v>6.341052531733915</v>
      </c>
      <c r="BJ9" s="138">
        <f>'Cuadro Gral'!AS473</f>
        <v>6.4283259439300133</v>
      </c>
      <c r="BK9" s="138">
        <f>'Cuadro Gral'!AT473</f>
        <v>6.5273659871322165</v>
      </c>
      <c r="BL9" s="138">
        <f>'Cuadro Gral'!AU473</f>
        <v>6.6025410549195973</v>
      </c>
      <c r="BM9" s="138"/>
      <c r="BN9" s="330" t="s">
        <v>24</v>
      </c>
      <c r="BO9" s="138">
        <f>'Cuadro Gral'!AU473</f>
        <v>6.6025410549195973</v>
      </c>
      <c r="BP9" s="138">
        <f>'Cuadro Gral'!AV473</f>
        <v>6.6283121568659453</v>
      </c>
      <c r="BQ9" s="138">
        <f>'Cuadro Gral'!AW473</f>
        <v>6.6222946527901838</v>
      </c>
      <c r="BR9" s="138">
        <f>'Cuadro Gral'!AX473</f>
        <v>6.5973369956789263</v>
      </c>
      <c r="BS9" s="138">
        <f>'Cuadro Gral'!AY473</f>
        <v>6.5610201385801759</v>
      </c>
      <c r="BT9" s="138">
        <f>'Cuadro Gral'!AZ473</f>
        <v>6.5134760072186548</v>
      </c>
      <c r="BU9" s="138">
        <f>'Cuadro Gral'!BA473</f>
        <v>6.4830604117137147</v>
      </c>
      <c r="BV9" s="138"/>
      <c r="BW9" s="330" t="s">
        <v>24</v>
      </c>
      <c r="BX9" s="138">
        <f>'Cuadro Gral'!BA473</f>
        <v>6.4830604117137147</v>
      </c>
      <c r="BY9" s="138">
        <f>'Cuadro Gral'!BB473</f>
        <v>6.466705539424078</v>
      </c>
      <c r="BZ9" s="138">
        <f>'Cuadro Gral'!BC473</f>
        <v>6.4615460976057637</v>
      </c>
      <c r="CA9" s="138">
        <f>'Cuadro Gral'!BD473</f>
        <v>6.4373338483147746</v>
      </c>
      <c r="CB9" s="138">
        <f>'Cuadro Gral'!BE473</f>
        <v>6.3813689514498728</v>
      </c>
      <c r="CC9" s="138">
        <f>'Cuadro Gral'!BF473</f>
        <v>6.2951242910432192</v>
      </c>
      <c r="CD9" s="138">
        <f>'Cuadro Gral'!BG473</f>
        <v>6.1740438012753085</v>
      </c>
      <c r="CE9" s="138"/>
      <c r="CF9" s="330" t="s">
        <v>24</v>
      </c>
      <c r="CG9" s="138">
        <f>'Cuadro Gral'!BG473</f>
        <v>6.1740438012753085</v>
      </c>
      <c r="CH9" s="138">
        <f>'Cuadro Gral'!BH473</f>
        <v>6.0081179952365726</v>
      </c>
      <c r="CI9" s="138">
        <f>'Cuadro Gral'!BI473</f>
        <v>5.7698030148932489</v>
      </c>
      <c r="CJ9" s="138">
        <f>'Cuadro Gral'!BJ473</f>
        <v>5.4055664569421014</v>
      </c>
      <c r="CK9" s="138">
        <f>'Cuadro Gral'!BK473</f>
        <v>4.894105577383745</v>
      </c>
      <c r="CL9" s="138">
        <f>'Cuadro Gral'!BL473</f>
        <v>4.2567238078677461</v>
      </c>
      <c r="CM9" s="138">
        <f>'Cuadro Gral'!BM473</f>
        <v>3.5567273775113817</v>
      </c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</row>
    <row r="10" spans="1:118" x14ac:dyDescent="0.25">
      <c r="A10" s="12"/>
      <c r="B10" s="3" t="s">
        <v>137</v>
      </c>
      <c r="C10" s="32" t="str">
        <f>'Cuadro Gral'!C474</f>
        <v>-</v>
      </c>
      <c r="D10" s="32" t="str">
        <f>'Cuadro Gral'!D474</f>
        <v>-</v>
      </c>
      <c r="E10" s="32" t="str">
        <f>'Cuadro Gral'!E474</f>
        <v>-</v>
      </c>
      <c r="F10" s="32" t="str">
        <f>'Cuadro Gral'!F474</f>
        <v>-</v>
      </c>
      <c r="G10" s="32" t="str">
        <f>'Cuadro Gral'!G474</f>
        <v>-</v>
      </c>
      <c r="H10" s="138">
        <f>'Cuadro Gral'!H474</f>
        <v>4.0274861614811988</v>
      </c>
      <c r="I10" s="138">
        <f>'Cuadro Gral'!I474</f>
        <v>4.2238069116840373</v>
      </c>
      <c r="J10" s="138">
        <f>'Cuadro Gral'!J474</f>
        <v>4.4315219570884299</v>
      </c>
      <c r="K10" s="138"/>
      <c r="L10" s="3" t="s">
        <v>137</v>
      </c>
      <c r="M10" s="138">
        <f>'Cuadro Gral'!K474</f>
        <v>5.5998405739338377</v>
      </c>
      <c r="N10" s="138">
        <f>'Cuadro Gral'!L474</f>
        <v>5.1202961135101788</v>
      </c>
      <c r="O10" s="138">
        <f>'Cuadro Gral'!M474</f>
        <v>6.6409597257926301</v>
      </c>
      <c r="P10" s="138">
        <f>'Cuadro Gral'!N474</f>
        <v>4.7178757705073497</v>
      </c>
      <c r="Q10" s="138">
        <f>'Cuadro Gral'!O474</f>
        <v>4.3668122270742362</v>
      </c>
      <c r="R10" s="138">
        <f>'Cuadro Gral'!P474</f>
        <v>7.0193233016380532</v>
      </c>
      <c r="S10" s="138">
        <f>'Cuadro Gral'!Q474</f>
        <v>6.7754666368187424</v>
      </c>
      <c r="T10" s="138"/>
      <c r="U10" s="3" t="s">
        <v>137</v>
      </c>
      <c r="V10" s="138">
        <f>'Cuadro Gral'!Q474</f>
        <v>6.7754666368187424</v>
      </c>
      <c r="W10" s="138">
        <f>'Cuadro Gral'!R474</f>
        <v>7.2327732527406141</v>
      </c>
      <c r="X10" s="138">
        <f>'Cuadro Gral'!S474</f>
        <v>7.3859153825232831</v>
      </c>
      <c r="Y10" s="138">
        <f>'Cuadro Gral'!T474</f>
        <v>6.8799978680385792</v>
      </c>
      <c r="Z10" s="138">
        <f>'Cuadro Gral'!U474</f>
        <v>7.4978965795902113</v>
      </c>
      <c r="AA10" s="138">
        <f>'Cuadro Gral'!V474</f>
        <v>8.5497752087347472</v>
      </c>
      <c r="AB10" s="138">
        <f>'Cuadro Gral'!W474</f>
        <v>9.6157109952721527</v>
      </c>
      <c r="AC10" s="138"/>
      <c r="AD10" s="3" t="s">
        <v>137</v>
      </c>
      <c r="AE10" s="138">
        <f>'Cuadro Gral'!W474</f>
        <v>9.6157109952721527</v>
      </c>
      <c r="AF10" s="138">
        <f>'Cuadro Gral'!X474</f>
        <v>10.741984402079723</v>
      </c>
      <c r="AG10" s="138">
        <f>'Cuadro Gral'!Y474</f>
        <v>9.5168991667446878</v>
      </c>
      <c r="AH10" s="138">
        <f>'Cuadro Gral'!Z474</f>
        <v>9.8588415803605649</v>
      </c>
      <c r="AI10" s="138">
        <f>'Cuadro Gral'!AA474</f>
        <v>9.2521674379022407</v>
      </c>
      <c r="AJ10" s="138">
        <f>'Cuadro Gral'!AB474</f>
        <v>11.186424195273752</v>
      </c>
      <c r="AK10" s="138">
        <f>'Cuadro Gral'!AC474</f>
        <v>11.766917293233083</v>
      </c>
      <c r="AL10" s="138"/>
      <c r="AM10" s="3" t="s">
        <v>137</v>
      </c>
      <c r="AN10" s="138">
        <f>'Cuadro Gral'!AC474</f>
        <v>11.766917293233083</v>
      </c>
      <c r="AO10" s="138">
        <f>'Cuadro Gral'!AD474</f>
        <v>13.400058021467945</v>
      </c>
      <c r="AP10" s="138">
        <f>'Cuadro Gral'!AE474</f>
        <v>13.740672487236033</v>
      </c>
      <c r="AQ10" s="138">
        <f>'Cuadro Gral'!AF474</f>
        <v>13.872349774799517</v>
      </c>
      <c r="AR10" s="138">
        <f>'Cuadro Gral'!AG474</f>
        <v>13.293646087802101</v>
      </c>
      <c r="AS10" s="138">
        <f>'Cuadro Gral'!AH474</f>
        <v>15.339770114942528</v>
      </c>
      <c r="AT10" s="138">
        <f>'Cuadro Gral'!AI474</f>
        <v>15.796894725624252</v>
      </c>
      <c r="AU10" s="138"/>
      <c r="AV10" s="3" t="s">
        <v>137</v>
      </c>
      <c r="AW10" s="138">
        <f>'Cuadro Gral'!AI474</f>
        <v>15.796894725624252</v>
      </c>
      <c r="AX10" s="138">
        <f>'Cuadro Gral'!AJ474</f>
        <v>14.491296320717396</v>
      </c>
      <c r="AY10" s="138">
        <f>'Cuadro Gral'!AK474</f>
        <v>15.171229171175069</v>
      </c>
      <c r="AZ10" s="138">
        <f>'Cuadro Gral'!AL474</f>
        <v>15.112211697555885</v>
      </c>
      <c r="BA10" s="138">
        <f>'Cuadro Gral'!AM474</f>
        <v>16.922852701127091</v>
      </c>
      <c r="BB10" s="138">
        <f>'Cuadro Gral'!AN474</f>
        <v>16.821481143089184</v>
      </c>
      <c r="BC10" s="138">
        <f>'Cuadro Gral'!AO474</f>
        <v>15.564368192301544</v>
      </c>
      <c r="BD10" s="138"/>
      <c r="BE10" s="3" t="s">
        <v>137</v>
      </c>
      <c r="BF10" s="138">
        <f>'Cuadro Gral'!AO474</f>
        <v>15.564368192301544</v>
      </c>
      <c r="BG10" s="138">
        <f>'Cuadro Gral'!AP474</f>
        <v>15.077572244480439</v>
      </c>
      <c r="BH10" s="138">
        <f>'Cuadro Gral'!AQ474</f>
        <v>15.971522137968606</v>
      </c>
      <c r="BI10" s="138">
        <f>'Cuadro Gral'!AR474</f>
        <v>14.811009259045466</v>
      </c>
      <c r="BJ10" s="138">
        <f>'Cuadro Gral'!AS474</f>
        <v>14.68350635235918</v>
      </c>
      <c r="BK10" s="138">
        <f>'Cuadro Gral'!AT474</f>
        <v>15.662749095945216</v>
      </c>
      <c r="BL10" s="138">
        <f>'Cuadro Gral'!AU474</f>
        <v>16.1730502116081</v>
      </c>
      <c r="BM10" s="138"/>
      <c r="BN10" s="3" t="s">
        <v>137</v>
      </c>
      <c r="BO10" s="138">
        <f>'Cuadro Gral'!AU474</f>
        <v>16.1730502116081</v>
      </c>
      <c r="BP10" s="138">
        <f>'Cuadro Gral'!AV474</f>
        <v>16.563832174108143</v>
      </c>
      <c r="BQ10" s="138">
        <f>'Cuadro Gral'!AW474</f>
        <v>16.907697277217729</v>
      </c>
      <c r="BR10" s="138">
        <f>'Cuadro Gral'!AX474</f>
        <v>18.206599492346744</v>
      </c>
      <c r="BS10" s="138">
        <f>'Cuadro Gral'!AY474</f>
        <v>18.236359897515129</v>
      </c>
      <c r="BT10" s="138">
        <f>'Cuadro Gral'!AZ474</f>
        <v>18.275699102052307</v>
      </c>
      <c r="BU10" s="138">
        <f>'Cuadro Gral'!BA474</f>
        <v>19.955210443394101</v>
      </c>
      <c r="BV10" s="138"/>
      <c r="BW10" s="3" t="s">
        <v>137</v>
      </c>
      <c r="BX10" s="138">
        <f>'Cuadro Gral'!BA474</f>
        <v>19.955210443394101</v>
      </c>
      <c r="BY10" s="138">
        <f>'Cuadro Gral'!BB474</f>
        <v>17.973474064867929</v>
      </c>
      <c r="BZ10" s="138">
        <f>'Cuadro Gral'!BC474</f>
        <v>18.97008460740253</v>
      </c>
      <c r="CA10" s="138">
        <f>'Cuadro Gral'!BD474</f>
        <v>19.299715874139338</v>
      </c>
      <c r="CB10" s="138">
        <f>'Cuadro Gral'!BE474</f>
        <v>19.881361376537029</v>
      </c>
      <c r="CC10" s="138">
        <f>'Cuadro Gral'!BF474</f>
        <v>21.417844643425298</v>
      </c>
      <c r="CD10" s="138">
        <f>'Cuadro Gral'!BG474</f>
        <v>21.037690157611266</v>
      </c>
      <c r="CE10" s="138"/>
      <c r="CF10" s="3" t="s">
        <v>137</v>
      </c>
      <c r="CG10" s="138">
        <f>'Cuadro Gral'!BG474</f>
        <v>21.037690157611266</v>
      </c>
      <c r="CH10" s="138">
        <f>'Cuadro Gral'!BH474</f>
        <v>19.64723243800368</v>
      </c>
      <c r="CI10" s="138">
        <f>'Cuadro Gral'!BI474</f>
        <v>21.067229457713232</v>
      </c>
      <c r="CJ10" s="138">
        <f>'Cuadro Gral'!BJ474</f>
        <v>23.421317374327064</v>
      </c>
      <c r="CK10" s="138">
        <f>'Cuadro Gral'!BK474</f>
        <v>23.518712941781324</v>
      </c>
      <c r="CL10" s="138">
        <f>'Cuadro Gral'!BL474</f>
        <v>25.021544559005235</v>
      </c>
      <c r="CM10" s="138">
        <f>'Cuadro Gral'!BM474</f>
        <v>21.872492216998324</v>
      </c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</row>
    <row r="11" spans="1:118" x14ac:dyDescent="0.25">
      <c r="A11" s="12"/>
      <c r="B11" s="14" t="s">
        <v>27</v>
      </c>
      <c r="C11" s="32" t="str">
        <f>'Cuadro Gral'!C475</f>
        <v>-</v>
      </c>
      <c r="D11" s="32" t="str">
        <f>'Cuadro Gral'!D475</f>
        <v>-</v>
      </c>
      <c r="E11" s="32" t="str">
        <f>'Cuadro Gral'!E475</f>
        <v>-</v>
      </c>
      <c r="F11" s="32" t="str">
        <f>'Cuadro Gral'!F475</f>
        <v>-</v>
      </c>
      <c r="G11" s="32" t="str">
        <f>'Cuadro Gral'!G475</f>
        <v>-</v>
      </c>
      <c r="H11" s="138">
        <f>'Cuadro Gral'!H475</f>
        <v>1.5651841954571484</v>
      </c>
      <c r="I11" s="138">
        <f>'Cuadro Gral'!I475</f>
        <v>1.8650575973669776</v>
      </c>
      <c r="J11" s="138">
        <f>'Cuadro Gral'!J475</f>
        <v>1.9450571485863246</v>
      </c>
      <c r="K11" s="138"/>
      <c r="L11" s="14" t="s">
        <v>27</v>
      </c>
      <c r="M11" s="138">
        <f>'Cuadro Gral'!K475</f>
        <v>1.9728975687524912</v>
      </c>
      <c r="N11" s="138">
        <f>'Cuadro Gral'!L475</f>
        <v>2.0152169442730825</v>
      </c>
      <c r="O11" s="138">
        <f>'Cuadro Gral'!M475</f>
        <v>2.2065124250214221</v>
      </c>
      <c r="P11" s="138">
        <f>'Cuadro Gral'!N475</f>
        <v>2.1574205784732103</v>
      </c>
      <c r="Q11" s="138">
        <f>'Cuadro Gral'!O475</f>
        <v>2.2769806612601373</v>
      </c>
      <c r="R11" s="138">
        <f>'Cuadro Gral'!P475</f>
        <v>0.97831835007932311</v>
      </c>
      <c r="S11" s="138">
        <f>'Cuadro Gral'!Q475</f>
        <v>0.83344228275654231</v>
      </c>
      <c r="T11" s="138"/>
      <c r="U11" s="14" t="s">
        <v>27</v>
      </c>
      <c r="V11" s="138">
        <f>'Cuadro Gral'!Q475</f>
        <v>0.83344228275654231</v>
      </c>
      <c r="W11" s="138">
        <f>'Cuadro Gral'!R475</f>
        <v>1.2907488986784141</v>
      </c>
      <c r="X11" s="138">
        <f>'Cuadro Gral'!S475</f>
        <v>1.526374859708193</v>
      </c>
      <c r="Y11" s="138">
        <f>'Cuadro Gral'!T475</f>
        <v>1.1029411764705883</v>
      </c>
      <c r="Z11" s="138">
        <f>'Cuadro Gral'!U475</f>
        <v>1.8033237192693314</v>
      </c>
      <c r="AA11" s="138">
        <f>'Cuadro Gral'!V475</f>
        <v>3.3988439306358385</v>
      </c>
      <c r="AB11" s="138">
        <f>'Cuadro Gral'!W475</f>
        <v>4.075645532791853</v>
      </c>
      <c r="AC11" s="138"/>
      <c r="AD11" s="14" t="s">
        <v>27</v>
      </c>
      <c r="AE11" s="138">
        <f>'Cuadro Gral'!W475</f>
        <v>4.075645532791853</v>
      </c>
      <c r="AF11" s="138">
        <f>'Cuadro Gral'!X475</f>
        <v>4.1561958405545925</v>
      </c>
      <c r="AG11" s="138">
        <f>'Cuadro Gral'!Y475</f>
        <v>4.610991480198483</v>
      </c>
      <c r="AH11" s="138">
        <f>'Cuadro Gral'!Z475</f>
        <v>4.8032220943613337</v>
      </c>
      <c r="AI11" s="138">
        <f>'Cuadro Gral'!AA475</f>
        <v>3.8481995638529867</v>
      </c>
      <c r="AJ11" s="138">
        <f>'Cuadro Gral'!AB475</f>
        <v>4.6319167558105603</v>
      </c>
      <c r="AK11" s="138">
        <f>'Cuadro Gral'!AC475</f>
        <v>4.0476190476190483</v>
      </c>
      <c r="AL11" s="138"/>
      <c r="AM11" s="14" t="s">
        <v>27</v>
      </c>
      <c r="AN11" s="138">
        <f>'Cuadro Gral'!AC475</f>
        <v>4.0476190476190483</v>
      </c>
      <c r="AO11" s="138">
        <f>'Cuadro Gral'!AD475</f>
        <v>4.6130290429681216</v>
      </c>
      <c r="AP11" s="138">
        <f>'Cuadro Gral'!AE475</f>
        <v>4.9282499018156551</v>
      </c>
      <c r="AQ11" s="138">
        <f>'Cuadro Gral'!AF475</f>
        <v>5.3943754806107878</v>
      </c>
      <c r="AR11" s="138">
        <f>'Cuadro Gral'!AG475</f>
        <v>6.7357635841851851</v>
      </c>
      <c r="AS11" s="138">
        <f>'Cuadro Gral'!AH475</f>
        <v>5.5374712643678157</v>
      </c>
      <c r="AT11" s="138">
        <f>'Cuadro Gral'!AI475</f>
        <v>5.7022937058350962</v>
      </c>
      <c r="AU11" s="138"/>
      <c r="AV11" s="14" t="s">
        <v>27</v>
      </c>
      <c r="AW11" s="138">
        <f>'Cuadro Gral'!AI475</f>
        <v>5.7022937058350962</v>
      </c>
      <c r="AX11" s="138">
        <f>'Cuadro Gral'!AJ475</f>
        <v>5.3705657391533688</v>
      </c>
      <c r="AY11" s="138">
        <f>'Cuadro Gral'!AK475</f>
        <v>5.9862583856308156</v>
      </c>
      <c r="AZ11" s="138">
        <f>'Cuadro Gral'!AL475</f>
        <v>5.1747304365207158</v>
      </c>
      <c r="BA11" s="138">
        <f>'Cuadro Gral'!AM475</f>
        <v>4.6900505246793633</v>
      </c>
      <c r="BB11" s="138">
        <f>'Cuadro Gral'!AN475</f>
        <v>5.0225876859042691</v>
      </c>
      <c r="BC11" s="138">
        <f>'Cuadro Gral'!AO475</f>
        <v>4.9651004361494016</v>
      </c>
      <c r="BD11" s="138"/>
      <c r="BE11" s="14" t="s">
        <v>27</v>
      </c>
      <c r="BF11" s="138">
        <f>'Cuadro Gral'!AO475</f>
        <v>4.9651004361494016</v>
      </c>
      <c r="BG11" s="138">
        <f>'Cuadro Gral'!AP475</f>
        <v>4.8823629699087894</v>
      </c>
      <c r="BH11" s="138">
        <f>'Cuadro Gral'!AQ475</f>
        <v>5.4901911673544035</v>
      </c>
      <c r="BI11" s="138">
        <f>'Cuadro Gral'!AR475</f>
        <v>6.2319610242674743</v>
      </c>
      <c r="BJ11" s="138">
        <f>'Cuadro Gral'!AS475</f>
        <v>6.2752635439364806</v>
      </c>
      <c r="BK11" s="138">
        <f>'Cuadro Gral'!AT475</f>
        <v>6.9140955605139638</v>
      </c>
      <c r="BL11" s="138">
        <f>'Cuadro Gral'!AU475</f>
        <v>6.8569985458307707</v>
      </c>
      <c r="BM11" s="138"/>
      <c r="BN11" s="14" t="s">
        <v>27</v>
      </c>
      <c r="BO11" s="138">
        <f>'Cuadro Gral'!AU475</f>
        <v>6.8569985458307707</v>
      </c>
      <c r="BP11" s="138">
        <f>'Cuadro Gral'!AV475</f>
        <v>4.8792162141948996</v>
      </c>
      <c r="BQ11" s="138">
        <f>'Cuadro Gral'!AW475</f>
        <v>5.2070014401270539</v>
      </c>
      <c r="BR11" s="138">
        <f>'Cuadro Gral'!AX475</f>
        <v>6.478578570879165</v>
      </c>
      <c r="BS11" s="138">
        <f>'Cuadro Gral'!AY475</f>
        <v>6.4786665851530323</v>
      </c>
      <c r="BT11" s="138">
        <f>'Cuadro Gral'!AZ475</f>
        <v>6.6212329937958154</v>
      </c>
      <c r="BU11" s="138">
        <f>'Cuadro Gral'!BA475</f>
        <v>6.5833896016205262</v>
      </c>
      <c r="BV11" s="138"/>
      <c r="BW11" s="14" t="s">
        <v>27</v>
      </c>
      <c r="BX11" s="138">
        <f>'Cuadro Gral'!BA475</f>
        <v>6.5833896016205262</v>
      </c>
      <c r="BY11" s="138">
        <f>'Cuadro Gral'!BB475</f>
        <v>4.6339776045843868</v>
      </c>
      <c r="BZ11" s="138">
        <f>'Cuadro Gral'!BC475</f>
        <v>6.0843665777740004</v>
      </c>
      <c r="CA11" s="138">
        <f>'Cuadro Gral'!BD475</f>
        <v>7.4830906756637452</v>
      </c>
      <c r="CB11" s="138">
        <f>'Cuadro Gral'!BE475</f>
        <v>7.5457899071586638</v>
      </c>
      <c r="CC11" s="138">
        <f>'Cuadro Gral'!BF475</f>
        <v>8.9744102540793591</v>
      </c>
      <c r="CD11" s="138">
        <f>'Cuadro Gral'!BG475</f>
        <v>8.1756831669302272</v>
      </c>
      <c r="CE11" s="138"/>
      <c r="CF11" s="14" t="s">
        <v>27</v>
      </c>
      <c r="CG11" s="138">
        <f>'Cuadro Gral'!BG475</f>
        <v>8.1756831669302272</v>
      </c>
      <c r="CH11" s="138">
        <f>'Cuadro Gral'!BH475</f>
        <v>7.8260907183023711</v>
      </c>
      <c r="CI11" s="138">
        <f>'Cuadro Gral'!BI475</f>
        <v>9.5023611725516979</v>
      </c>
      <c r="CJ11" s="138">
        <f>'Cuadro Gral'!BJ475</f>
        <v>10.253213827690457</v>
      </c>
      <c r="CK11" s="138">
        <f>'Cuadro Gral'!BK475</f>
        <v>10.572924244525215</v>
      </c>
      <c r="CL11" s="138">
        <f>'Cuadro Gral'!BL475</f>
        <v>11.417783252411553</v>
      </c>
      <c r="CM11" s="138">
        <f>'Cuadro Gral'!BM475</f>
        <v>10.056387975449343</v>
      </c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</row>
    <row r="12" spans="1:118" x14ac:dyDescent="0.25">
      <c r="A12" s="12"/>
      <c r="B12" s="51" t="s">
        <v>9</v>
      </c>
      <c r="C12" s="91" t="str">
        <f>'Cuadro Gral'!C476</f>
        <v>-</v>
      </c>
      <c r="D12" s="91" t="str">
        <f>'Cuadro Gral'!D476</f>
        <v>-</v>
      </c>
      <c r="E12" s="91" t="str">
        <f>'Cuadro Gral'!E476</f>
        <v>-</v>
      </c>
      <c r="F12" s="91" t="str">
        <f>'Cuadro Gral'!F476</f>
        <v>-</v>
      </c>
      <c r="G12" s="91" t="str">
        <f>'Cuadro Gral'!G476</f>
        <v>-</v>
      </c>
      <c r="H12" s="42">
        <f>'Cuadro Gral'!H476</f>
        <v>2.4623019660240506</v>
      </c>
      <c r="I12" s="42">
        <f>'Cuadro Gral'!I476</f>
        <v>2.3587493143170599</v>
      </c>
      <c r="J12" s="42">
        <f>'Cuadro Gral'!J476</f>
        <v>2.4864648085021055</v>
      </c>
      <c r="K12" s="138"/>
      <c r="L12" s="51" t="s">
        <v>9</v>
      </c>
      <c r="M12" s="42">
        <f>'Cuadro Gral'!K476</f>
        <v>3.6269430051813467</v>
      </c>
      <c r="N12" s="42">
        <f>'Cuadro Gral'!L476</f>
        <v>3.1050791692370963</v>
      </c>
      <c r="O12" s="42">
        <f>'Cuadro Gral'!M476</f>
        <v>4.4344473007712084</v>
      </c>
      <c r="P12" s="42">
        <f>'Cuadro Gral'!N476</f>
        <v>2.5604551920341394</v>
      </c>
      <c r="Q12" s="42">
        <f>'Cuadro Gral'!O476</f>
        <v>2.0898315658140989</v>
      </c>
      <c r="R12" s="42">
        <f>'Cuadro Gral'!P476</f>
        <v>6.0410049515587296</v>
      </c>
      <c r="S12" s="42">
        <f>'Cuadro Gral'!Q476</f>
        <v>5.9420243540622</v>
      </c>
      <c r="T12" s="138"/>
      <c r="U12" s="51" t="s">
        <v>9</v>
      </c>
      <c r="V12" s="42">
        <f>'Cuadro Gral'!Q476</f>
        <v>5.9420243540622</v>
      </c>
      <c r="W12" s="42">
        <f>'Cuadro Gral'!R476</f>
        <v>5.9420243540622</v>
      </c>
      <c r="X12" s="42">
        <f>'Cuadro Gral'!S476</f>
        <v>5.8595405228150899</v>
      </c>
      <c r="Y12" s="42">
        <f>'Cuadro Gral'!T476</f>
        <v>5.7770566915679904</v>
      </c>
      <c r="Z12" s="42">
        <f>'Cuadro Gral'!U476</f>
        <v>5.6945728603208803</v>
      </c>
      <c r="AA12" s="42">
        <f>'Cuadro Gral'!V476</f>
        <v>5.1509312780989092</v>
      </c>
      <c r="AB12" s="42">
        <f>'Cuadro Gral'!W476</f>
        <v>5.5400654624803005</v>
      </c>
      <c r="AC12" s="138"/>
      <c r="AD12" s="51" t="s">
        <v>9</v>
      </c>
      <c r="AE12" s="42">
        <f>'Cuadro Gral'!W476</f>
        <v>5.5400654624803005</v>
      </c>
      <c r="AF12" s="42">
        <f>'Cuadro Gral'!X476</f>
        <v>6.5857885615251295</v>
      </c>
      <c r="AG12" s="42">
        <f>'Cuadro Gral'!Y476</f>
        <v>4.9059076865462048</v>
      </c>
      <c r="AH12" s="42">
        <f>'Cuadro Gral'!Z476</f>
        <v>5.0556194859992321</v>
      </c>
      <c r="AI12" s="42">
        <f>'Cuadro Gral'!AA476</f>
        <v>5.4039678740492532</v>
      </c>
      <c r="AJ12" s="42">
        <f>'Cuadro Gral'!AB476</f>
        <v>6.5545074394631921</v>
      </c>
      <c r="AK12" s="42">
        <f>'Cuadro Gral'!AC476</f>
        <v>7.7192982456140351</v>
      </c>
      <c r="AL12" s="138"/>
      <c r="AM12" s="51" t="s">
        <v>9</v>
      </c>
      <c r="AN12" s="42">
        <f>'Cuadro Gral'!AC476</f>
        <v>7.7192982456140351</v>
      </c>
      <c r="AO12" s="42">
        <f>'Cuadro Gral'!AD476</f>
        <v>8.7870289784998228</v>
      </c>
      <c r="AP12" s="42">
        <f>'Cuadro Gral'!AE476</f>
        <v>8.8124225854203786</v>
      </c>
      <c r="AQ12" s="42">
        <f>'Cuadro Gral'!AF476</f>
        <v>8.4779742941887282</v>
      </c>
      <c r="AR12" s="42">
        <f>'Cuadro Gral'!AG476</f>
        <v>6.5578825036169155</v>
      </c>
      <c r="AS12" s="42">
        <f>'Cuadro Gral'!AH476</f>
        <v>9.8022988505747133</v>
      </c>
      <c r="AT12" s="42">
        <f>'Cuadro Gral'!AI476</f>
        <v>10.094601019789156</v>
      </c>
      <c r="AU12" s="138"/>
      <c r="AV12" s="51" t="s">
        <v>9</v>
      </c>
      <c r="AW12" s="42">
        <f>'Cuadro Gral'!AI476</f>
        <v>10.094601019789156</v>
      </c>
      <c r="AX12" s="42">
        <f>'Cuadro Gral'!AJ476</f>
        <v>9.1207305815640272</v>
      </c>
      <c r="AY12" s="42">
        <f>'Cuadro Gral'!AK476</f>
        <v>9.1849707855442535</v>
      </c>
      <c r="AZ12" s="42">
        <f>'Cuadro Gral'!AL476</f>
        <v>9.9374812610351686</v>
      </c>
      <c r="BA12" s="42">
        <f>'Cuadro Gral'!AM476</f>
        <v>12.232802176447727</v>
      </c>
      <c r="BB12" s="42">
        <f>'Cuadro Gral'!AN476</f>
        <v>11.798893457184914</v>
      </c>
      <c r="BC12" s="42">
        <f>'Cuadro Gral'!AO476</f>
        <v>10.599267756152141</v>
      </c>
      <c r="BD12" s="138"/>
      <c r="BE12" s="51" t="s">
        <v>9</v>
      </c>
      <c r="BF12" s="42">
        <f>'Cuadro Gral'!AO476</f>
        <v>10.599267756152141</v>
      </c>
      <c r="BG12" s="42">
        <f>'Cuadro Gral'!AP476</f>
        <v>10.195209274571649</v>
      </c>
      <c r="BH12" s="42">
        <f>'Cuadro Gral'!AQ476</f>
        <v>10.481330970614202</v>
      </c>
      <c r="BI12" s="42">
        <f>'Cuadro Gral'!AR476</f>
        <v>8.5790482347779911</v>
      </c>
      <c r="BJ12" s="42">
        <f>'Cuadro Gral'!AS476</f>
        <v>8.408242808422699</v>
      </c>
      <c r="BK12" s="42">
        <f>'Cuadro Gral'!AT476</f>
        <v>8.7486535354312522</v>
      </c>
      <c r="BL12" s="42">
        <f>'Cuadro Gral'!AU476</f>
        <v>9.31605166577733</v>
      </c>
      <c r="BM12" s="138"/>
      <c r="BN12" s="51" t="s">
        <v>9</v>
      </c>
      <c r="BO12" s="42">
        <f>'Cuadro Gral'!AU476</f>
        <v>9.31605166577733</v>
      </c>
      <c r="BP12" s="42">
        <f>'Cuadro Gral'!AV476</f>
        <v>11.684615959913245</v>
      </c>
      <c r="BQ12" s="42">
        <f>'Cuadro Gral'!AW476</f>
        <v>11.700695837090674</v>
      </c>
      <c r="BR12" s="42">
        <f>'Cuadro Gral'!AX476</f>
        <v>11.728020921467579</v>
      </c>
      <c r="BS12" s="42">
        <f>'Cuadro Gral'!AY476</f>
        <v>11.757693312362099</v>
      </c>
      <c r="BT12" s="42">
        <f>'Cuadro Gral'!AZ476</f>
        <v>11.654466108256493</v>
      </c>
      <c r="BU12" s="42">
        <f>'Cuadro Gral'!BA476</f>
        <v>13.371820841773577</v>
      </c>
      <c r="BV12" s="138"/>
      <c r="BW12" s="51" t="s">
        <v>9</v>
      </c>
      <c r="BX12" s="42">
        <f>'Cuadro Gral'!BA476</f>
        <v>13.371820841773577</v>
      </c>
      <c r="BY12" s="42">
        <f>'Cuadro Gral'!BB476</f>
        <v>13.339496460283543</v>
      </c>
      <c r="BZ12" s="42">
        <f>'Cuadro Gral'!BC476</f>
        <v>12.88571802962853</v>
      </c>
      <c r="CA12" s="42">
        <f>'Cuadro Gral'!BD476</f>
        <v>11.816625198475592</v>
      </c>
      <c r="CB12" s="42">
        <f>'Cuadro Gral'!BE476</f>
        <v>12.335571469378365</v>
      </c>
      <c r="CC12" s="42">
        <f>'Cuadro Gral'!BF476</f>
        <v>12.443434389345937</v>
      </c>
      <c r="CD12" s="42">
        <f>'Cuadro Gral'!BG476</f>
        <v>12.862006990681039</v>
      </c>
      <c r="CE12" s="138"/>
      <c r="CF12" s="51" t="s">
        <v>9</v>
      </c>
      <c r="CG12" s="42">
        <f>'Cuadro Gral'!BG476</f>
        <v>12.862006990681039</v>
      </c>
      <c r="CH12" s="42">
        <f>'Cuadro Gral'!BH476</f>
        <v>11.821141719701309</v>
      </c>
      <c r="CI12" s="42">
        <f>'Cuadro Gral'!BI476</f>
        <v>11.564868285161536</v>
      </c>
      <c r="CJ12" s="42">
        <f>'Cuadro Gral'!BJ476</f>
        <v>13.168103546636607</v>
      </c>
      <c r="CK12" s="42">
        <f>'Cuadro Gral'!BK476</f>
        <v>12.945788697256111</v>
      </c>
      <c r="CL12" s="42">
        <f>'Cuadro Gral'!BL476</f>
        <v>13.603761306593684</v>
      </c>
      <c r="CM12" s="42">
        <f>'Cuadro Gral'!BM476</f>
        <v>11.816104241548981</v>
      </c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</row>
    <row r="13" spans="1:118" x14ac:dyDescent="0.25">
      <c r="A13" s="12"/>
      <c r="B13" s="8"/>
      <c r="C13" s="138"/>
      <c r="D13" s="45"/>
      <c r="E13" s="45"/>
      <c r="F13" s="45"/>
      <c r="G13" s="45"/>
      <c r="H13" s="45"/>
      <c r="I13" s="45"/>
      <c r="J13" s="45"/>
      <c r="K13" s="45"/>
      <c r="L13" s="8"/>
      <c r="M13" s="45"/>
      <c r="N13" s="45"/>
      <c r="O13" s="45"/>
      <c r="P13" s="45"/>
      <c r="Q13" s="45"/>
      <c r="R13" s="45"/>
      <c r="S13" s="45"/>
      <c r="T13" s="45"/>
      <c r="U13" s="8"/>
      <c r="V13" s="45"/>
      <c r="W13" s="45"/>
      <c r="X13" s="45"/>
      <c r="Y13" s="45"/>
      <c r="Z13" s="45"/>
      <c r="AA13" s="45"/>
      <c r="AB13" s="45"/>
      <c r="AC13" s="45"/>
      <c r="AD13" s="8"/>
      <c r="AE13" s="45"/>
      <c r="AF13" s="45"/>
      <c r="AG13" s="45"/>
      <c r="AH13" s="45"/>
      <c r="AI13" s="45"/>
      <c r="AJ13" s="45"/>
      <c r="AK13" s="45"/>
      <c r="AL13" s="45"/>
      <c r="AM13" s="8"/>
      <c r="AN13" s="45"/>
      <c r="AO13" s="45"/>
      <c r="AP13" s="45"/>
      <c r="AQ13" s="45"/>
      <c r="AR13" s="45"/>
      <c r="AS13" s="45"/>
      <c r="AT13" s="45"/>
      <c r="AU13" s="45"/>
      <c r="AV13" s="8"/>
      <c r="AW13" s="45"/>
      <c r="AX13" s="45"/>
      <c r="AY13" s="45"/>
      <c r="AZ13" s="45"/>
      <c r="BA13" s="45"/>
      <c r="BB13" s="45"/>
      <c r="BC13" s="45"/>
      <c r="BD13" s="45"/>
      <c r="BE13" s="8"/>
      <c r="BF13" s="45"/>
      <c r="BG13" s="45"/>
      <c r="BH13" s="45"/>
      <c r="BI13" s="45"/>
      <c r="BJ13" s="45"/>
      <c r="BK13" s="45"/>
      <c r="BL13" s="45"/>
      <c r="BM13" s="45"/>
      <c r="BN13" s="8"/>
      <c r="BO13" s="45"/>
      <c r="BP13" s="45"/>
      <c r="BQ13" s="45"/>
      <c r="BR13" s="45"/>
      <c r="BS13" s="45"/>
      <c r="BT13" s="45"/>
      <c r="BU13" s="45"/>
      <c r="BV13" s="45"/>
      <c r="BW13" s="8"/>
      <c r="BX13" s="45"/>
      <c r="BY13" s="45"/>
      <c r="BZ13" s="45"/>
      <c r="CA13" s="45"/>
      <c r="CB13" s="45"/>
      <c r="CC13" s="45"/>
      <c r="CD13" s="45"/>
      <c r="CE13" s="45"/>
      <c r="CF13" s="8"/>
      <c r="CG13" s="45"/>
      <c r="CH13" s="45"/>
      <c r="CI13" s="45"/>
      <c r="CJ13" s="45"/>
      <c r="CK13" s="45"/>
      <c r="CL13" s="45"/>
      <c r="CM13" s="45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</row>
    <row r="14" spans="1:118" x14ac:dyDescent="0.25">
      <c r="A14" s="12"/>
      <c r="B14" s="43" t="s">
        <v>308</v>
      </c>
      <c r="C14" s="42"/>
      <c r="D14" s="43"/>
      <c r="E14" s="43"/>
      <c r="F14" s="43"/>
      <c r="G14" s="43"/>
      <c r="H14" s="43"/>
      <c r="I14" s="43"/>
      <c r="J14" s="43"/>
      <c r="K14" s="8"/>
      <c r="L14" s="43" t="s">
        <v>308</v>
      </c>
      <c r="M14" s="43"/>
      <c r="N14" s="43"/>
      <c r="O14" s="43"/>
      <c r="P14" s="43"/>
      <c r="Q14" s="43"/>
      <c r="R14" s="43"/>
      <c r="S14" s="43"/>
      <c r="T14" s="8"/>
      <c r="U14" s="43" t="s">
        <v>314</v>
      </c>
      <c r="V14" s="43"/>
      <c r="W14" s="43"/>
      <c r="X14" s="43"/>
      <c r="Y14" s="43"/>
      <c r="Z14" s="43"/>
      <c r="AA14" s="43"/>
      <c r="AB14" s="43"/>
      <c r="AC14" s="8"/>
      <c r="AD14" s="43" t="s">
        <v>314</v>
      </c>
      <c r="AE14" s="43"/>
      <c r="AF14" s="43"/>
      <c r="AG14" s="43"/>
      <c r="AH14" s="43"/>
      <c r="AI14" s="43"/>
      <c r="AJ14" s="43"/>
      <c r="AK14" s="43"/>
      <c r="AL14" s="8"/>
      <c r="AM14" s="43" t="s">
        <v>314</v>
      </c>
      <c r="AN14" s="43"/>
      <c r="AO14" s="43"/>
      <c r="AP14" s="43"/>
      <c r="AQ14" s="43"/>
      <c r="AR14" s="43"/>
      <c r="AS14" s="43"/>
      <c r="AT14" s="43"/>
      <c r="AU14" s="8"/>
      <c r="AV14" s="43" t="s">
        <v>314</v>
      </c>
      <c r="AW14" s="43"/>
      <c r="AX14" s="43"/>
      <c r="AY14" s="43"/>
      <c r="AZ14" s="43"/>
      <c r="BA14" s="43"/>
      <c r="BB14" s="43"/>
      <c r="BC14" s="43"/>
      <c r="BD14" s="8"/>
      <c r="BE14" s="43" t="s">
        <v>314</v>
      </c>
      <c r="BF14" s="43"/>
      <c r="BG14" s="43"/>
      <c r="BH14" s="43"/>
      <c r="BI14" s="43"/>
      <c r="BJ14" s="43"/>
      <c r="BK14" s="43"/>
      <c r="BL14" s="43"/>
      <c r="BM14" s="8"/>
      <c r="BN14" s="43" t="s">
        <v>314</v>
      </c>
      <c r="BO14" s="43"/>
      <c r="BP14" s="43"/>
      <c r="BQ14" s="43"/>
      <c r="BR14" s="43"/>
      <c r="BS14" s="43"/>
      <c r="BT14" s="43"/>
      <c r="BU14" s="43"/>
      <c r="BV14" s="8"/>
      <c r="BW14" s="43" t="s">
        <v>314</v>
      </c>
      <c r="BX14" s="43"/>
      <c r="BY14" s="43"/>
      <c r="BZ14" s="43"/>
      <c r="CA14" s="43"/>
      <c r="CB14" s="43"/>
      <c r="CC14" s="43"/>
      <c r="CD14" s="43"/>
      <c r="CE14" s="8"/>
      <c r="CF14" s="43" t="s">
        <v>314</v>
      </c>
      <c r="CG14" s="43"/>
      <c r="CH14" s="43"/>
      <c r="CI14" s="43"/>
      <c r="CJ14" s="43"/>
      <c r="CK14" s="43"/>
      <c r="CL14" s="43"/>
      <c r="CM14" s="43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</row>
    <row r="15" spans="1:118" x14ac:dyDescent="0.25">
      <c r="A15" s="12"/>
      <c r="B15" s="9"/>
      <c r="C15" s="333">
        <f>'Cuadro Gral'!C479</f>
        <v>1920</v>
      </c>
      <c r="D15" s="10">
        <v>1921</v>
      </c>
      <c r="E15" s="10">
        <v>1922</v>
      </c>
      <c r="F15" s="10">
        <v>1923</v>
      </c>
      <c r="G15" s="10">
        <v>1924</v>
      </c>
      <c r="H15" s="10">
        <v>1925</v>
      </c>
      <c r="I15" s="10">
        <v>1926</v>
      </c>
      <c r="J15" s="10">
        <v>1927</v>
      </c>
      <c r="K15" s="21"/>
      <c r="L15" s="9"/>
      <c r="M15" s="10">
        <v>1928</v>
      </c>
      <c r="N15" s="10">
        <v>1929</v>
      </c>
      <c r="O15" s="10">
        <v>1930</v>
      </c>
      <c r="P15" s="10">
        <v>1931</v>
      </c>
      <c r="Q15" s="10">
        <v>1932</v>
      </c>
      <c r="R15" s="10">
        <v>1933</v>
      </c>
      <c r="S15" s="10">
        <v>1934</v>
      </c>
      <c r="T15" s="21"/>
      <c r="U15" s="9"/>
      <c r="V15" s="10">
        <v>1934</v>
      </c>
      <c r="W15" s="10">
        <v>1935</v>
      </c>
      <c r="X15" s="10">
        <v>1936</v>
      </c>
      <c r="Y15" s="10">
        <v>1937</v>
      </c>
      <c r="Z15" s="10">
        <v>1938</v>
      </c>
      <c r="AA15" s="10">
        <v>1939</v>
      </c>
      <c r="AB15" s="10">
        <v>1940</v>
      </c>
      <c r="AC15" s="21"/>
      <c r="AD15" s="9"/>
      <c r="AE15" s="10">
        <v>1940</v>
      </c>
      <c r="AF15" s="10">
        <v>1941</v>
      </c>
      <c r="AG15" s="10">
        <v>1942</v>
      </c>
      <c r="AH15" s="10">
        <v>1943</v>
      </c>
      <c r="AI15" s="10">
        <v>1944</v>
      </c>
      <c r="AJ15" s="10">
        <v>1945</v>
      </c>
      <c r="AK15" s="10">
        <v>1946</v>
      </c>
      <c r="AL15" s="21"/>
      <c r="AM15" s="9"/>
      <c r="AN15" s="10">
        <v>1946</v>
      </c>
      <c r="AO15" s="10">
        <v>1947</v>
      </c>
      <c r="AP15" s="10">
        <v>1948</v>
      </c>
      <c r="AQ15" s="10">
        <v>1949</v>
      </c>
      <c r="AR15" s="10">
        <v>1950</v>
      </c>
      <c r="AS15" s="10">
        <v>1951</v>
      </c>
      <c r="AT15" s="10">
        <v>1952</v>
      </c>
      <c r="AU15" s="21"/>
      <c r="AV15" s="9"/>
      <c r="AW15" s="10">
        <v>1952</v>
      </c>
      <c r="AX15" s="10">
        <v>1953</v>
      </c>
      <c r="AY15" s="10">
        <v>1954</v>
      </c>
      <c r="AZ15" s="10">
        <v>1955</v>
      </c>
      <c r="BA15" s="10">
        <v>1956</v>
      </c>
      <c r="BB15" s="10">
        <v>1957</v>
      </c>
      <c r="BC15" s="10">
        <v>1958</v>
      </c>
      <c r="BD15" s="21"/>
      <c r="BE15" s="9"/>
      <c r="BF15" s="10">
        <v>1958</v>
      </c>
      <c r="BG15" s="10">
        <v>1959</v>
      </c>
      <c r="BH15" s="10">
        <v>1960</v>
      </c>
      <c r="BI15" s="10">
        <v>1961</v>
      </c>
      <c r="BJ15" s="10">
        <v>1962</v>
      </c>
      <c r="BK15" s="10">
        <v>1963</v>
      </c>
      <c r="BL15" s="10">
        <v>1964</v>
      </c>
      <c r="BM15" s="21"/>
      <c r="BN15" s="9"/>
      <c r="BO15" s="10">
        <v>1964</v>
      </c>
      <c r="BP15" s="10">
        <v>1965</v>
      </c>
      <c r="BQ15" s="10">
        <v>1966</v>
      </c>
      <c r="BR15" s="10">
        <v>1967</v>
      </c>
      <c r="BS15" s="10">
        <v>1968</v>
      </c>
      <c r="BT15" s="10">
        <v>1969</v>
      </c>
      <c r="BU15" s="10">
        <v>1970</v>
      </c>
      <c r="BV15" s="21"/>
      <c r="BW15" s="9"/>
      <c r="BX15" s="10">
        <v>1970</v>
      </c>
      <c r="BY15" s="10">
        <v>1971</v>
      </c>
      <c r="BZ15" s="10">
        <v>1972</v>
      </c>
      <c r="CA15" s="10">
        <v>1973</v>
      </c>
      <c r="CB15" s="10">
        <v>1974</v>
      </c>
      <c r="CC15" s="10">
        <v>1975</v>
      </c>
      <c r="CD15" s="10">
        <v>1976</v>
      </c>
      <c r="CE15" s="21"/>
      <c r="CF15" s="9"/>
      <c r="CG15" s="10">
        <v>1976</v>
      </c>
      <c r="CH15" s="10">
        <v>1977</v>
      </c>
      <c r="CI15" s="10">
        <v>1978</v>
      </c>
      <c r="CJ15" s="10">
        <v>1979</v>
      </c>
      <c r="CK15" s="10">
        <v>1980</v>
      </c>
      <c r="CL15" s="10">
        <v>1981</v>
      </c>
      <c r="CM15" s="10">
        <v>1982</v>
      </c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</row>
    <row r="16" spans="1:118" x14ac:dyDescent="0.25">
      <c r="A16" s="12"/>
      <c r="B16" s="330" t="s">
        <v>304</v>
      </c>
      <c r="C16" s="32" t="str">
        <f>'Cuadro Gral'!C480</f>
        <v>-</v>
      </c>
      <c r="D16" s="32" t="str">
        <f>'Cuadro Gral'!D480</f>
        <v>-</v>
      </c>
      <c r="E16" s="32" t="str">
        <f>'Cuadro Gral'!E480</f>
        <v>-</v>
      </c>
      <c r="F16" s="32" t="str">
        <f>'Cuadro Gral'!F480</f>
        <v>-</v>
      </c>
      <c r="G16" s="32" t="str">
        <f>'Cuadro Gral'!G480</f>
        <v>-</v>
      </c>
      <c r="H16" s="32" t="str">
        <f>'Cuadro Gral'!H480</f>
        <v>-</v>
      </c>
      <c r="I16" s="32" t="str">
        <f>'Cuadro Gral'!I480</f>
        <v>-</v>
      </c>
      <c r="J16" s="32" t="str">
        <f>'Cuadro Gral'!J480</f>
        <v>-</v>
      </c>
      <c r="K16" s="32"/>
      <c r="L16" s="330" t="s">
        <v>304</v>
      </c>
      <c r="M16" s="32" t="str">
        <f>'Cuadro Gral'!K480</f>
        <v>-</v>
      </c>
      <c r="N16" s="32" t="str">
        <f>'Cuadro Gral'!L480</f>
        <v>-</v>
      </c>
      <c r="O16" s="32" t="str">
        <f>'Cuadro Gral'!M480</f>
        <v>-</v>
      </c>
      <c r="P16" s="32" t="str">
        <f>'Cuadro Gral'!N480</f>
        <v>-</v>
      </c>
      <c r="Q16" s="32" t="str">
        <f>'Cuadro Gral'!O480</f>
        <v>-</v>
      </c>
      <c r="R16" s="32" t="str">
        <f>'Cuadro Gral'!P480</f>
        <v>-</v>
      </c>
      <c r="S16" s="32" t="str">
        <f>'Cuadro Gral'!Q480</f>
        <v>-</v>
      </c>
      <c r="T16" s="32"/>
      <c r="U16" s="330" t="s">
        <v>304</v>
      </c>
      <c r="V16" s="32" t="str">
        <f>'Cuadro Gral'!Q480</f>
        <v>-</v>
      </c>
      <c r="W16" s="32" t="str">
        <f>'Cuadro Gral'!R480</f>
        <v>-</v>
      </c>
      <c r="X16" s="32" t="str">
        <f>'Cuadro Gral'!S480</f>
        <v>-</v>
      </c>
      <c r="Y16" s="32" t="str">
        <f>'Cuadro Gral'!T480</f>
        <v>-</v>
      </c>
      <c r="Z16" s="32" t="str">
        <f>'Cuadro Gral'!U480</f>
        <v>-</v>
      </c>
      <c r="AA16" s="45">
        <f>'Cuadro Gral'!V480</f>
        <v>39.4</v>
      </c>
      <c r="AB16" s="45">
        <f>'Cuadro Gral'!W480</f>
        <v>22.6</v>
      </c>
      <c r="AC16" s="45"/>
      <c r="AD16" s="330" t="s">
        <v>304</v>
      </c>
      <c r="AE16" s="45">
        <f>'Cuadro Gral'!W480</f>
        <v>22.6</v>
      </c>
      <c r="AF16" s="45">
        <f>'Cuadro Gral'!X480</f>
        <v>-28.9</v>
      </c>
      <c r="AG16" s="45">
        <f>'Cuadro Gral'!Y480</f>
        <v>12.3</v>
      </c>
      <c r="AH16" s="45">
        <f>'Cuadro Gral'!Z480</f>
        <v>109.8</v>
      </c>
      <c r="AI16" s="45">
        <f>'Cuadro Gral'!AA480</f>
        <v>32.700000000000003</v>
      </c>
      <c r="AJ16" s="45">
        <f>'Cuadro Gral'!AB480</f>
        <v>22.1</v>
      </c>
      <c r="AK16" s="45">
        <f>'Cuadro Gral'!AC480</f>
        <v>-160</v>
      </c>
      <c r="AL16" s="45"/>
      <c r="AM16" s="330" t="s">
        <v>304</v>
      </c>
      <c r="AN16" s="45">
        <f>'Cuadro Gral'!AC480</f>
        <v>-160</v>
      </c>
      <c r="AO16" s="45">
        <f>'Cuadro Gral'!AD480</f>
        <v>-147</v>
      </c>
      <c r="AP16" s="45">
        <f>'Cuadro Gral'!AE480</f>
        <v>-49.6</v>
      </c>
      <c r="AQ16" s="45">
        <f>'Cuadro Gral'!AF480</f>
        <v>72.5</v>
      </c>
      <c r="AR16" s="45">
        <f>'Cuadro Gral'!AG480</f>
        <v>163.1</v>
      </c>
      <c r="AS16" s="45">
        <f>'Cuadro Gral'!AH480</f>
        <v>-203.3</v>
      </c>
      <c r="AT16" s="45">
        <f>'Cuadro Gral'!AI480</f>
        <v>-213.1</v>
      </c>
      <c r="AU16" s="45"/>
      <c r="AV16" s="330" t="s">
        <v>304</v>
      </c>
      <c r="AW16" s="45">
        <f>'Cuadro Gral'!AI480</f>
        <v>-213.1</v>
      </c>
      <c r="AX16" s="45">
        <f>'Cuadro Gral'!AJ480</f>
        <v>-204.4</v>
      </c>
      <c r="AY16" s="45">
        <f>'Cuadro Gral'!AK480</f>
        <v>-227.5</v>
      </c>
      <c r="AZ16" s="45">
        <f>'Cuadro Gral'!AL480</f>
        <v>1.7</v>
      </c>
      <c r="BA16" s="45">
        <f>'Cuadro Gral'!AM480</f>
        <v>-183.1</v>
      </c>
      <c r="BB16" s="45">
        <f>'Cuadro Gral'!AN480</f>
        <v>-359.9</v>
      </c>
      <c r="BC16" s="45">
        <f>'Cuadro Gral'!AO480</f>
        <v>-385.5</v>
      </c>
      <c r="BD16" s="45"/>
      <c r="BE16" s="330" t="s">
        <v>304</v>
      </c>
      <c r="BF16" s="45">
        <f>'Cuadro Gral'!AO480</f>
        <v>-385.5</v>
      </c>
      <c r="BG16" s="45">
        <f>'Cuadro Gral'!AP480</f>
        <v>-232.1</v>
      </c>
      <c r="BH16" s="45">
        <f>'Cuadro Gral'!AQ480</f>
        <v>-419.7</v>
      </c>
      <c r="BI16" s="45">
        <f>'Cuadro Gral'!AR480</f>
        <v>-343.7</v>
      </c>
      <c r="BJ16" s="45">
        <f>'Cuadro Gral'!AS480</f>
        <v>-249.6</v>
      </c>
      <c r="BK16" s="45">
        <f>'Cuadro Gral'!AT480</f>
        <v>-226.1</v>
      </c>
      <c r="BL16" s="45">
        <f>'Cuadro Gral'!AU480</f>
        <v>-444.7</v>
      </c>
      <c r="BM16" s="45"/>
      <c r="BN16" s="330" t="s">
        <v>304</v>
      </c>
      <c r="BO16" s="45">
        <f>'Cuadro Gral'!AU480</f>
        <v>-444.7</v>
      </c>
      <c r="BP16" s="45">
        <f>'Cuadro Gral'!AV480</f>
        <v>-442.9</v>
      </c>
      <c r="BQ16" s="45">
        <f>'Cuadro Gral'!AW480</f>
        <v>-477.8</v>
      </c>
      <c r="BR16" s="45">
        <f>'Cuadro Gral'!AX480</f>
        <v>-603</v>
      </c>
      <c r="BS16" s="45">
        <f>'Cuadro Gral'!AY480</f>
        <v>-775.4</v>
      </c>
      <c r="BT16" s="45">
        <f>'Cuadro Gral'!AZ480</f>
        <v>-708.4</v>
      </c>
      <c r="BU16" s="45">
        <f>'Cuadro Gral'!BA480</f>
        <v>-1187.9000000000001</v>
      </c>
      <c r="BV16" s="45"/>
      <c r="BW16" s="330" t="s">
        <v>304</v>
      </c>
      <c r="BX16" s="45">
        <f>'Cuadro Gral'!BA480</f>
        <v>-1187.9000000000001</v>
      </c>
      <c r="BY16" s="45">
        <f>'Cuadro Gral'!BB480</f>
        <v>-928.9</v>
      </c>
      <c r="BZ16" s="45">
        <f>'Cuadro Gral'!BC480</f>
        <v>-1005.7</v>
      </c>
      <c r="CA16" s="45">
        <f>'Cuadro Gral'!BD480</f>
        <v>-1528.8</v>
      </c>
      <c r="CB16" s="45">
        <f>'Cuadro Gral'!BE480</f>
        <v>-3226</v>
      </c>
      <c r="CC16" s="45">
        <f>'Cuadro Gral'!BF480</f>
        <v>-4442.6000000000004</v>
      </c>
      <c r="CD16" s="45">
        <f>'Cuadro Gral'!BG480</f>
        <v>-3683.3</v>
      </c>
      <c r="CE16" s="45"/>
      <c r="CF16" s="330" t="s">
        <v>304</v>
      </c>
      <c r="CG16" s="45">
        <f>'Cuadro Gral'!BG480</f>
        <v>-3683.3</v>
      </c>
      <c r="CH16" s="45">
        <f>'Cuadro Gral'!BH480</f>
        <v>-1596.4</v>
      </c>
      <c r="CI16" s="45">
        <f>'Cuadro Gral'!BI480</f>
        <v>-2693</v>
      </c>
      <c r="CJ16" s="45">
        <f>'Cuadro Gral'!BJ480</f>
        <v>-4870.5</v>
      </c>
      <c r="CK16" s="45">
        <f>'Cuadro Gral'!BK480</f>
        <v>-10434.097</v>
      </c>
      <c r="CL16" s="45">
        <f>'Cuadro Gral'!BL480</f>
        <v>-16240.603999999999</v>
      </c>
      <c r="CM16" s="45">
        <f>'Cuadro Gral'!BM480</f>
        <v>-5890.0720000000001</v>
      </c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</row>
    <row r="17" spans="1:118" x14ac:dyDescent="0.25">
      <c r="A17" s="12"/>
      <c r="B17" s="330" t="s">
        <v>187</v>
      </c>
      <c r="C17" s="138">
        <f>'Cuadro Gral'!C481</f>
        <v>227.89999999999998</v>
      </c>
      <c r="D17" s="138">
        <f>'Cuadro Gral'!D481</f>
        <v>134.30000000000001</v>
      </c>
      <c r="E17" s="138">
        <f>'Cuadro Gral'!E481</f>
        <v>163.40000000000003</v>
      </c>
      <c r="F17" s="138">
        <f>'Cuadro Gral'!F481</f>
        <v>122.79999999999998</v>
      </c>
      <c r="G17" s="138">
        <f>'Cuadro Gral'!G481</f>
        <v>142.00000000000003</v>
      </c>
      <c r="H17" s="138">
        <f>'Cuadro Gral'!H481</f>
        <v>143.4</v>
      </c>
      <c r="I17" s="138">
        <f>'Cuadro Gral'!I481</f>
        <v>150.20000000000002</v>
      </c>
      <c r="J17" s="138">
        <f>'Cuadro Gral'!J481</f>
        <v>135.90000000000003</v>
      </c>
      <c r="K17" s="138"/>
      <c r="L17" s="330" t="s">
        <v>187</v>
      </c>
      <c r="M17" s="138">
        <f>'Cuadro Gral'!K481</f>
        <v>112.50000000000003</v>
      </c>
      <c r="N17" s="138">
        <f>'Cuadro Gral'!L481</f>
        <v>97.199999999999989</v>
      </c>
      <c r="O17" s="138">
        <f>'Cuadro Gral'!M481</f>
        <v>48.199999999999989</v>
      </c>
      <c r="P17" s="138">
        <f>'Cuadro Gral'!N481</f>
        <v>69</v>
      </c>
      <c r="Q17" s="138">
        <f>'Cuadro Gral'!O481</f>
        <v>39.200000000000003</v>
      </c>
      <c r="R17" s="138">
        <f>'Cuadro Gral'!P481</f>
        <v>34.599999999999994</v>
      </c>
      <c r="S17" s="138">
        <f>'Cuadro Gral'!Q481</f>
        <v>86.100000000000009</v>
      </c>
      <c r="T17" s="138"/>
      <c r="U17" s="330" t="s">
        <v>187</v>
      </c>
      <c r="V17" s="138">
        <f>'Cuadro Gral'!Q481</f>
        <v>86.100000000000009</v>
      </c>
      <c r="W17" s="138">
        <f>'Cuadro Gral'!R481</f>
        <v>95.500000000000014</v>
      </c>
      <c r="X17" s="138">
        <f>'Cuadro Gral'!S481</f>
        <v>86.299999999999983</v>
      </c>
      <c r="Y17" s="138">
        <f>'Cuadro Gral'!T481</f>
        <v>77.300000000000011</v>
      </c>
      <c r="Z17" s="138">
        <f>'Cuadro Gral'!U481</f>
        <v>76.100000000000009</v>
      </c>
      <c r="AA17" s="138">
        <f>'Cuadro Gral'!V481</f>
        <v>35.199999999999989</v>
      </c>
      <c r="AB17" s="138">
        <f>'Cuadro Gral'!W481</f>
        <v>27.400000000000006</v>
      </c>
      <c r="AC17" s="138"/>
      <c r="AD17" s="330" t="s">
        <v>187</v>
      </c>
      <c r="AE17" s="138">
        <f>'Cuadro Gral'!W481</f>
        <v>27.400000000000006</v>
      </c>
      <c r="AF17" s="138">
        <f>'Cuadro Gral'!X481</f>
        <v>-23</v>
      </c>
      <c r="AG17" s="138">
        <f>'Cuadro Gral'!Y481</f>
        <v>35.300000000000011</v>
      </c>
      <c r="AH17" s="138">
        <f>'Cuadro Gral'!Z481</f>
        <v>79.399999999999977</v>
      </c>
      <c r="AI17" s="138">
        <f>'Cuadro Gral'!AA481</f>
        <v>-27.300000000000011</v>
      </c>
      <c r="AJ17" s="138">
        <f>'Cuadro Gral'!AB481</f>
        <v>-51.699999999999989</v>
      </c>
      <c r="AK17" s="138">
        <f>'Cuadro Gral'!AC481</f>
        <v>-232.10000000000002</v>
      </c>
      <c r="AL17" s="138"/>
      <c r="AM17" s="330" t="s">
        <v>187</v>
      </c>
      <c r="AN17" s="138">
        <f>'Cuadro Gral'!AC481</f>
        <v>-232.10000000000002</v>
      </c>
      <c r="AO17" s="138">
        <f>'Cuadro Gral'!AD481</f>
        <v>-237.29999999999995</v>
      </c>
      <c r="AP17" s="138">
        <f>'Cuadro Gral'!AE481</f>
        <v>-118.29999999999995</v>
      </c>
      <c r="AQ17" s="138">
        <f>'Cuadro Gral'!AF481</f>
        <v>-58.5</v>
      </c>
      <c r="AR17" s="138">
        <f>'Cuadro Gral'!AG481</f>
        <v>142.99999999999989</v>
      </c>
      <c r="AS17" s="138">
        <f>'Cuadro Gral'!AH481</f>
        <v>-215.89999999999998</v>
      </c>
      <c r="AT17" s="138">
        <f>'Cuadro Gral'!AI481</f>
        <v>-216.30000000000007</v>
      </c>
      <c r="AU17" s="138"/>
      <c r="AV17" s="330" t="s">
        <v>187</v>
      </c>
      <c r="AW17" s="138">
        <f>'Cuadro Gral'!AI481</f>
        <v>-216.30000000000007</v>
      </c>
      <c r="AX17" s="138">
        <f>'Cuadro Gral'!AJ481</f>
        <v>-197.69999999999993</v>
      </c>
      <c r="AY17" s="138">
        <f>'Cuadro Gral'!AK481</f>
        <v>-220.20000000000016</v>
      </c>
      <c r="AZ17" s="138">
        <f>'Cuadro Gral'!AL481</f>
        <v>-24.400000000000091</v>
      </c>
      <c r="BA17" s="138">
        <f>'Cuadro Gral'!AM481</f>
        <v>-196.99999999999989</v>
      </c>
      <c r="BB17" s="138">
        <f>'Cuadro Gral'!AN481</f>
        <v>-384.1</v>
      </c>
      <c r="BC17" s="138">
        <f>'Cuadro Gral'!AO481</f>
        <v>-406.69999999999982</v>
      </c>
      <c r="BD17" s="138"/>
      <c r="BE17" s="330" t="s">
        <v>187</v>
      </c>
      <c r="BF17" s="138">
        <f>'Cuadro Gral'!AO481</f>
        <v>-406.69999999999982</v>
      </c>
      <c r="BG17" s="138">
        <f>'Cuadro Gral'!AP481</f>
        <v>-254.59999999999991</v>
      </c>
      <c r="BH17" s="138">
        <f>'Cuadro Gral'!AQ481</f>
        <v>-405.60000000000014</v>
      </c>
      <c r="BI17" s="138">
        <f>'Cuadro Gral'!AR481</f>
        <v>-322.39999999999986</v>
      </c>
      <c r="BJ17" s="138">
        <f>'Cuadro Gral'!AS481</f>
        <v>-226.5</v>
      </c>
      <c r="BK17" s="138">
        <f>'Cuadro Gral'!AT481</f>
        <v>-215.40000000000009</v>
      </c>
      <c r="BL17" s="138">
        <f>'Cuadro Gral'!AU481</f>
        <v>-413.00000000000023</v>
      </c>
      <c r="BM17" s="138"/>
      <c r="BN17" s="330" t="s">
        <v>187</v>
      </c>
      <c r="BO17" s="138">
        <f>'Cuadro Gral'!AU481</f>
        <v>-413.00000000000023</v>
      </c>
      <c r="BP17" s="138">
        <f>'Cuadro Gral'!AV481</f>
        <v>-425.20000000000005</v>
      </c>
      <c r="BQ17" s="138">
        <f>'Cuadro Gral'!AW481</f>
        <v>-433.39999999999986</v>
      </c>
      <c r="BR17" s="138">
        <f>'Cuadro Gral'!AX481</f>
        <v>-526.59999999999991</v>
      </c>
      <c r="BS17" s="138">
        <f>'Cuadro Gral'!AY481</f>
        <v>-660.7</v>
      </c>
      <c r="BT17" s="138">
        <f>'Cuadro Gral'!AZ481</f>
        <v>-531.59999999999991</v>
      </c>
      <c r="BU17" s="138">
        <f>'Cuadro Gral'!BA481</f>
        <v>-907.00000000000023</v>
      </c>
      <c r="BV17" s="138"/>
      <c r="BW17" s="330" t="s">
        <v>187</v>
      </c>
      <c r="BX17" s="138">
        <f>'Cuadro Gral'!BA481</f>
        <v>-907.00000000000023</v>
      </c>
      <c r="BY17" s="138">
        <f>'Cuadro Gral'!BB481</f>
        <v>-750.89999999999986</v>
      </c>
      <c r="BZ17" s="138">
        <f>'Cuadro Gral'!BC481</f>
        <v>-912.59999999999991</v>
      </c>
      <c r="CA17" s="138">
        <f>'Cuadro Gral'!BD481</f>
        <v>-1538.1000000000004</v>
      </c>
      <c r="CB17" s="138">
        <f>'Cuadro Gral'!BE481</f>
        <v>-2848.3</v>
      </c>
      <c r="CC17" s="138">
        <f>'Cuadro Gral'!BF481</f>
        <v>-3191.6999999999989</v>
      </c>
      <c r="CD17" s="138">
        <f>'Cuadro Gral'!BG481</f>
        <v>-2247.1999999999998</v>
      </c>
      <c r="CE17" s="138"/>
      <c r="CF17" s="330" t="s">
        <v>187</v>
      </c>
      <c r="CG17" s="138">
        <f>'Cuadro Gral'!BG481</f>
        <v>-2247.1999999999998</v>
      </c>
      <c r="CH17" s="138">
        <f>'Cuadro Gral'!BH481</f>
        <v>-542.59999999999945</v>
      </c>
      <c r="CI17" s="138">
        <f>'Cuadro Gral'!BI481</f>
        <v>-1227.1999999999998</v>
      </c>
      <c r="CJ17" s="138">
        <f>'Cuadro Gral'!BJ481</f>
        <v>-2188.1999999999989</v>
      </c>
      <c r="CK17" s="138">
        <f>'Cuadro Gral'!BK481</f>
        <v>-3058.3209999999999</v>
      </c>
      <c r="CL17" s="138">
        <f>'Cuadro Gral'!BL481</f>
        <v>-3876.8900000000031</v>
      </c>
      <c r="CM17" s="138">
        <f>'Cuadro Gral'!BM481</f>
        <v>7044.5789999999979</v>
      </c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</row>
    <row r="18" spans="1:118" x14ac:dyDescent="0.25">
      <c r="A18" s="12"/>
      <c r="B18" s="26" t="s">
        <v>55</v>
      </c>
      <c r="C18" s="138">
        <f>'Cuadro Gral'!C482</f>
        <v>425.4</v>
      </c>
      <c r="D18" s="138">
        <f>'Cuadro Gral'!D482</f>
        <v>376</v>
      </c>
      <c r="E18" s="138">
        <f>'Cuadro Gral'!E482</f>
        <v>314.10000000000002</v>
      </c>
      <c r="F18" s="138">
        <f>'Cuadro Gral'!F482</f>
        <v>275.7</v>
      </c>
      <c r="G18" s="138">
        <f>'Cuadro Gral'!G482</f>
        <v>297.10000000000002</v>
      </c>
      <c r="H18" s="138">
        <f>'Cuadro Gral'!H482</f>
        <v>336</v>
      </c>
      <c r="I18" s="138">
        <f>'Cuadro Gral'!I482</f>
        <v>334.3</v>
      </c>
      <c r="J18" s="138">
        <f>'Cuadro Gral'!J482</f>
        <v>299.10000000000002</v>
      </c>
      <c r="K18" s="138"/>
      <c r="L18" s="26" t="s">
        <v>55</v>
      </c>
      <c r="M18" s="138">
        <f>'Cuadro Gral'!K482</f>
        <v>284.60000000000002</v>
      </c>
      <c r="N18" s="138">
        <f>'Cuadro Gral'!L482</f>
        <v>274.89999999999998</v>
      </c>
      <c r="O18" s="138">
        <f>'Cuadro Gral'!M482</f>
        <v>203.1</v>
      </c>
      <c r="P18" s="138">
        <f>'Cuadro Gral'!N482</f>
        <v>150.9</v>
      </c>
      <c r="Q18" s="138">
        <f>'Cuadro Gral'!O482</f>
        <v>96.5</v>
      </c>
      <c r="R18" s="138">
        <f>'Cuadro Gral'!P482</f>
        <v>104.3</v>
      </c>
      <c r="S18" s="138">
        <f>'Cuadro Gral'!Q482</f>
        <v>178.9</v>
      </c>
      <c r="T18" s="138"/>
      <c r="U18" s="26" t="s">
        <v>55</v>
      </c>
      <c r="V18" s="138">
        <f>'Cuadro Gral'!Q482</f>
        <v>178.9</v>
      </c>
      <c r="W18" s="138">
        <f>'Cuadro Gral'!R482</f>
        <v>208.3</v>
      </c>
      <c r="X18" s="138">
        <f>'Cuadro Gral'!S482</f>
        <v>215.2</v>
      </c>
      <c r="Y18" s="138">
        <f>'Cuadro Gral'!T482</f>
        <v>247.9</v>
      </c>
      <c r="Z18" s="138">
        <f>'Cuadro Gral'!U482</f>
        <v>185.4</v>
      </c>
      <c r="AA18" s="138">
        <f>'Cuadro Gral'!V482</f>
        <v>163.39999999999998</v>
      </c>
      <c r="AB18" s="138">
        <f>'Cuadro Gral'!W482</f>
        <v>159.80000000000001</v>
      </c>
      <c r="AC18" s="138"/>
      <c r="AD18" s="26" t="s">
        <v>55</v>
      </c>
      <c r="AE18" s="138">
        <f>'Cuadro Gral'!W482</f>
        <v>159.80000000000001</v>
      </c>
      <c r="AF18" s="138">
        <f>'Cuadro Gral'!X482</f>
        <v>176.5</v>
      </c>
      <c r="AG18" s="138">
        <f>'Cuadro Gral'!Y482</f>
        <v>207.5</v>
      </c>
      <c r="AH18" s="138">
        <f>'Cuadro Gral'!Z482</f>
        <v>291.59999999999997</v>
      </c>
      <c r="AI18" s="138">
        <f>'Cuadro Gral'!AA482</f>
        <v>283.7</v>
      </c>
      <c r="AJ18" s="138">
        <f>'Cuadro Gral'!AB482</f>
        <v>320.8</v>
      </c>
      <c r="AK18" s="138">
        <f>'Cuadro Gral'!AC482</f>
        <v>368.5</v>
      </c>
      <c r="AL18" s="138"/>
      <c r="AM18" s="26" t="s">
        <v>55</v>
      </c>
      <c r="AN18" s="138">
        <f>'Cuadro Gral'!AC482</f>
        <v>368.5</v>
      </c>
      <c r="AO18" s="138">
        <f>'Cuadro Gral'!AD482</f>
        <v>483</v>
      </c>
      <c r="AP18" s="138">
        <f>'Cuadro Gral'!AE482</f>
        <v>473.1</v>
      </c>
      <c r="AQ18" s="138">
        <f>'Cuadro Gral'!AF482</f>
        <v>455.9</v>
      </c>
      <c r="AR18" s="138">
        <f>'Cuadro Gral'!AG482</f>
        <v>699.4</v>
      </c>
      <c r="AS18" s="138">
        <f>'Cuadro Gral'!AH482</f>
        <v>720.1</v>
      </c>
      <c r="AT18" s="138">
        <f>'Cuadro Gral'!AI482</f>
        <v>729.4</v>
      </c>
      <c r="AU18" s="138"/>
      <c r="AV18" s="26" t="s">
        <v>55</v>
      </c>
      <c r="AW18" s="138">
        <f>'Cuadro Gral'!AI482</f>
        <v>729.4</v>
      </c>
      <c r="AX18" s="138">
        <f>'Cuadro Gral'!AJ482</f>
        <v>638.1</v>
      </c>
      <c r="AY18" s="138">
        <f>'Cuadro Gral'!AK482</f>
        <v>674.09999999999991</v>
      </c>
      <c r="AZ18" s="138">
        <f>'Cuadro Gral'!AL482</f>
        <v>859.5</v>
      </c>
      <c r="BA18" s="138">
        <f>'Cuadro Gral'!AM482</f>
        <v>874.6</v>
      </c>
      <c r="BB18" s="138">
        <f>'Cuadro Gral'!AN482</f>
        <v>777.4</v>
      </c>
      <c r="BC18" s="138">
        <f>'Cuadro Gral'!AO482</f>
        <v>758.2</v>
      </c>
      <c r="BD18" s="138"/>
      <c r="BE18" s="26" t="s">
        <v>55</v>
      </c>
      <c r="BF18" s="138">
        <f>'Cuadro Gral'!AO482</f>
        <v>758.2</v>
      </c>
      <c r="BG18" s="138">
        <f>'Cuadro Gral'!AP482</f>
        <v>780.7</v>
      </c>
      <c r="BH18" s="138">
        <f>'Cuadro Gral'!AQ482</f>
        <v>805.7</v>
      </c>
      <c r="BI18" s="138">
        <f>'Cuadro Gral'!AR482</f>
        <v>842.8</v>
      </c>
      <c r="BJ18" s="138">
        <f>'Cuadro Gral'!AS482</f>
        <v>934.3</v>
      </c>
      <c r="BK18" s="138">
        <f>'Cuadro Gral'!AT482</f>
        <v>1028.8</v>
      </c>
      <c r="BL18" s="138">
        <f>'Cuadro Gral'!AU482</f>
        <v>1088.5999999999999</v>
      </c>
      <c r="BM18" s="138"/>
      <c r="BN18" s="26" t="s">
        <v>55</v>
      </c>
      <c r="BO18" s="138">
        <f>'Cuadro Gral'!AU482</f>
        <v>1088.5999999999999</v>
      </c>
      <c r="BP18" s="138">
        <f>'Cuadro Gral'!AV482</f>
        <v>1153.5999999999999</v>
      </c>
      <c r="BQ18" s="138">
        <f>'Cuadro Gral'!AW482</f>
        <v>1235.4000000000001</v>
      </c>
      <c r="BR18" s="138">
        <f>'Cuadro Gral'!AX482</f>
        <v>1228.6000000000001</v>
      </c>
      <c r="BS18" s="138">
        <f>'Cuadro Gral'!AY482</f>
        <v>1276.0999999999999</v>
      </c>
      <c r="BT18" s="138">
        <f>'Cuadro Gral'!AZ482</f>
        <v>1470.3</v>
      </c>
      <c r="BU18" s="138">
        <f>'Cuadro Gral'!BA482</f>
        <v>1446.7</v>
      </c>
      <c r="BV18" s="138"/>
      <c r="BW18" s="26" t="s">
        <v>55</v>
      </c>
      <c r="BX18" s="138">
        <f>'Cuadro Gral'!BA482</f>
        <v>1446.7</v>
      </c>
      <c r="BY18" s="138">
        <f>'Cuadro Gral'!BB482</f>
        <v>1521.8</v>
      </c>
      <c r="BZ18" s="138">
        <f>'Cuadro Gral'!BC482</f>
        <v>1886.8000000000002</v>
      </c>
      <c r="CA18" s="138">
        <f>'Cuadro Gral'!BD482</f>
        <v>2399.2999999999997</v>
      </c>
      <c r="CB18" s="138">
        <f>'Cuadro Gral'!BE482</f>
        <v>3377.2</v>
      </c>
      <c r="CC18" s="138">
        <f>'Cuadro Gral'!BF482</f>
        <v>3540.6000000000004</v>
      </c>
      <c r="CD18" s="138">
        <f>'Cuadro Gral'!BG482</f>
        <v>4181.3999999999996</v>
      </c>
      <c r="CE18" s="138"/>
      <c r="CF18" s="26" t="s">
        <v>55</v>
      </c>
      <c r="CG18" s="138">
        <f>'Cuadro Gral'!BG482</f>
        <v>4181.3999999999996</v>
      </c>
      <c r="CH18" s="138">
        <f>'Cuadro Gral'!BH482</f>
        <v>5193.0000000000009</v>
      </c>
      <c r="CI18" s="138">
        <f>'Cuadro Gral'!BI482</f>
        <v>6764.3</v>
      </c>
      <c r="CJ18" s="138">
        <f>'Cuadro Gral'!BJ482</f>
        <v>9943.3000000000011</v>
      </c>
      <c r="CK18" s="138">
        <f>'Cuadro Gral'!BK482</f>
        <v>18031.039000000001</v>
      </c>
      <c r="CL18" s="138">
        <f>'Cuadro Gral'!BL482</f>
        <v>23307.339</v>
      </c>
      <c r="CM18" s="138">
        <f>'Cuadro Gral'!BM482</f>
        <v>24055.21</v>
      </c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</row>
    <row r="19" spans="1:118" x14ac:dyDescent="0.25">
      <c r="A19" s="12"/>
      <c r="B19" s="26" t="s">
        <v>59</v>
      </c>
      <c r="C19" s="138">
        <f>'Cuadro Gral'!C483</f>
        <v>197.5</v>
      </c>
      <c r="D19" s="138">
        <f>'Cuadro Gral'!D483</f>
        <v>241.7</v>
      </c>
      <c r="E19" s="138">
        <f>'Cuadro Gral'!E483</f>
        <v>150.69999999999999</v>
      </c>
      <c r="F19" s="138">
        <f>'Cuadro Gral'!F483</f>
        <v>152.9</v>
      </c>
      <c r="G19" s="138">
        <f>'Cuadro Gral'!G483</f>
        <v>155.1</v>
      </c>
      <c r="H19" s="138">
        <f>'Cuadro Gral'!H483</f>
        <v>192.6</v>
      </c>
      <c r="I19" s="138">
        <f>'Cuadro Gral'!I483</f>
        <v>184.1</v>
      </c>
      <c r="J19" s="138">
        <f>'Cuadro Gral'!J483</f>
        <v>163.19999999999999</v>
      </c>
      <c r="K19" s="138"/>
      <c r="L19" s="26" t="s">
        <v>59</v>
      </c>
      <c r="M19" s="138">
        <f>'Cuadro Gral'!K483</f>
        <v>172.1</v>
      </c>
      <c r="N19" s="138">
        <f>'Cuadro Gral'!L483</f>
        <v>177.7</v>
      </c>
      <c r="O19" s="138">
        <f>'Cuadro Gral'!M483</f>
        <v>154.9</v>
      </c>
      <c r="P19" s="138">
        <f>'Cuadro Gral'!N483</f>
        <v>81.900000000000006</v>
      </c>
      <c r="Q19" s="138">
        <f>'Cuadro Gral'!O483</f>
        <v>57.3</v>
      </c>
      <c r="R19" s="138">
        <f>'Cuadro Gral'!P483</f>
        <v>69.7</v>
      </c>
      <c r="S19" s="138">
        <f>'Cuadro Gral'!Q483</f>
        <v>92.8</v>
      </c>
      <c r="T19" s="138"/>
      <c r="U19" s="26" t="s">
        <v>59</v>
      </c>
      <c r="V19" s="138">
        <f>'Cuadro Gral'!Q483</f>
        <v>92.8</v>
      </c>
      <c r="W19" s="138">
        <f>'Cuadro Gral'!R483</f>
        <v>112.8</v>
      </c>
      <c r="X19" s="138">
        <f>'Cuadro Gral'!S483</f>
        <v>128.9</v>
      </c>
      <c r="Y19" s="138">
        <f>'Cuadro Gral'!T483</f>
        <v>170.6</v>
      </c>
      <c r="Z19" s="138">
        <f>'Cuadro Gral'!U483</f>
        <v>109.3</v>
      </c>
      <c r="AA19" s="138">
        <f>'Cuadro Gral'!V483</f>
        <v>128.19999999999999</v>
      </c>
      <c r="AB19" s="138">
        <f>'Cuadro Gral'!W483</f>
        <v>132.4</v>
      </c>
      <c r="AC19" s="138"/>
      <c r="AD19" s="26" t="s">
        <v>59</v>
      </c>
      <c r="AE19" s="138">
        <f>'Cuadro Gral'!W483</f>
        <v>132.4</v>
      </c>
      <c r="AF19" s="138">
        <f>'Cuadro Gral'!X483</f>
        <v>199.5</v>
      </c>
      <c r="AG19" s="138">
        <f>'Cuadro Gral'!Y483</f>
        <v>172.2</v>
      </c>
      <c r="AH19" s="138">
        <f>'Cuadro Gral'!Z483</f>
        <v>212.2</v>
      </c>
      <c r="AI19" s="138">
        <f>'Cuadro Gral'!AA483</f>
        <v>311</v>
      </c>
      <c r="AJ19" s="138">
        <f>'Cuadro Gral'!AB483</f>
        <v>372.5</v>
      </c>
      <c r="AK19" s="138">
        <f>'Cuadro Gral'!AC483</f>
        <v>600.6</v>
      </c>
      <c r="AL19" s="138"/>
      <c r="AM19" s="26" t="s">
        <v>59</v>
      </c>
      <c r="AN19" s="138">
        <f>'Cuadro Gral'!AC483</f>
        <v>600.6</v>
      </c>
      <c r="AO19" s="138">
        <f>'Cuadro Gral'!AD483</f>
        <v>720.3</v>
      </c>
      <c r="AP19" s="138">
        <f>'Cuadro Gral'!AE483</f>
        <v>591.4</v>
      </c>
      <c r="AQ19" s="138">
        <f>'Cuadro Gral'!AF483</f>
        <v>514.4</v>
      </c>
      <c r="AR19" s="138">
        <f>'Cuadro Gral'!AG483</f>
        <v>556.40000000000009</v>
      </c>
      <c r="AS19" s="138">
        <f>'Cuadro Gral'!AH483</f>
        <v>936</v>
      </c>
      <c r="AT19" s="138">
        <f>'Cuadro Gral'!AI483</f>
        <v>945.7</v>
      </c>
      <c r="AU19" s="138"/>
      <c r="AV19" s="26" t="s">
        <v>59</v>
      </c>
      <c r="AW19" s="138">
        <f>'Cuadro Gral'!AI483</f>
        <v>945.7</v>
      </c>
      <c r="AX19" s="138">
        <f>'Cuadro Gral'!AJ483</f>
        <v>835.8</v>
      </c>
      <c r="AY19" s="138">
        <f>'Cuadro Gral'!AK483</f>
        <v>894.30000000000007</v>
      </c>
      <c r="AZ19" s="138">
        <f>'Cuadro Gral'!AL483</f>
        <v>883.90000000000009</v>
      </c>
      <c r="BA19" s="138">
        <f>'Cuadro Gral'!AM483</f>
        <v>1071.5999999999999</v>
      </c>
      <c r="BB19" s="138">
        <f>'Cuadro Gral'!AN483</f>
        <v>1161.5</v>
      </c>
      <c r="BC19" s="138">
        <f>'Cuadro Gral'!AO483</f>
        <v>1164.8999999999999</v>
      </c>
      <c r="BD19" s="138"/>
      <c r="BE19" s="26" t="s">
        <v>59</v>
      </c>
      <c r="BF19" s="138">
        <f>'Cuadro Gral'!AO483</f>
        <v>1164.8999999999999</v>
      </c>
      <c r="BG19" s="138">
        <f>'Cuadro Gral'!AP483</f>
        <v>1035.3</v>
      </c>
      <c r="BH19" s="138">
        <f>'Cuadro Gral'!AQ483</f>
        <v>1211.3000000000002</v>
      </c>
      <c r="BI19" s="138">
        <f>'Cuadro Gral'!AR483</f>
        <v>1165.1999999999998</v>
      </c>
      <c r="BJ19" s="138">
        <f>'Cuadro Gral'!AS483</f>
        <v>1160.8</v>
      </c>
      <c r="BK19" s="138">
        <f>'Cuadro Gral'!AT483</f>
        <v>1244.2</v>
      </c>
      <c r="BL19" s="138">
        <f>'Cuadro Gral'!AU483</f>
        <v>1501.6000000000001</v>
      </c>
      <c r="BM19" s="138"/>
      <c r="BN19" s="26" t="s">
        <v>59</v>
      </c>
      <c r="BO19" s="138">
        <f>'Cuadro Gral'!AU483</f>
        <v>1501.6000000000001</v>
      </c>
      <c r="BP19" s="138">
        <f>'Cuadro Gral'!AV483</f>
        <v>1578.8</v>
      </c>
      <c r="BQ19" s="138">
        <f>'Cuadro Gral'!AW483</f>
        <v>1668.8</v>
      </c>
      <c r="BR19" s="138">
        <f>'Cuadro Gral'!AX483</f>
        <v>1755.2</v>
      </c>
      <c r="BS19" s="138">
        <f>'Cuadro Gral'!AY483</f>
        <v>1936.8</v>
      </c>
      <c r="BT19" s="138">
        <f>'Cuadro Gral'!AZ483</f>
        <v>2001.8999999999999</v>
      </c>
      <c r="BU19" s="138">
        <f>'Cuadro Gral'!BA483</f>
        <v>2353.7000000000003</v>
      </c>
      <c r="BV19" s="138"/>
      <c r="BW19" s="26" t="s">
        <v>59</v>
      </c>
      <c r="BX19" s="138">
        <f>'Cuadro Gral'!BA483</f>
        <v>2353.7000000000003</v>
      </c>
      <c r="BY19" s="138">
        <f>'Cuadro Gral'!BB483</f>
        <v>2272.6999999999998</v>
      </c>
      <c r="BZ19" s="138">
        <f>'Cuadro Gral'!BC483</f>
        <v>2799.4</v>
      </c>
      <c r="CA19" s="138">
        <f>'Cuadro Gral'!BD483</f>
        <v>3937.4</v>
      </c>
      <c r="CB19" s="138">
        <f>'Cuadro Gral'!BE483</f>
        <v>6225.5</v>
      </c>
      <c r="CC19" s="138">
        <f>'Cuadro Gral'!BF483</f>
        <v>6732.2999999999993</v>
      </c>
      <c r="CD19" s="138">
        <f>'Cuadro Gral'!BG483</f>
        <v>6428.5999999999995</v>
      </c>
      <c r="CE19" s="138"/>
      <c r="CF19" s="26" t="s">
        <v>59</v>
      </c>
      <c r="CG19" s="138">
        <f>'Cuadro Gral'!BG483</f>
        <v>6428.5999999999995</v>
      </c>
      <c r="CH19" s="138">
        <f>'Cuadro Gral'!BH483</f>
        <v>5735.6</v>
      </c>
      <c r="CI19" s="138">
        <f>'Cuadro Gral'!BI483</f>
        <v>7991.5</v>
      </c>
      <c r="CJ19" s="138">
        <f>'Cuadro Gral'!BJ483</f>
        <v>12131.5</v>
      </c>
      <c r="CK19" s="138">
        <f>'Cuadro Gral'!BK483</f>
        <v>21089.360000000001</v>
      </c>
      <c r="CL19" s="138">
        <f>'Cuadro Gral'!BL483</f>
        <v>27184.229000000003</v>
      </c>
      <c r="CM19" s="138">
        <f>'Cuadro Gral'!BM483</f>
        <v>17010.631000000001</v>
      </c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</row>
    <row r="20" spans="1:118" x14ac:dyDescent="0.25">
      <c r="A20" s="12"/>
      <c r="B20" s="330" t="s">
        <v>305</v>
      </c>
      <c r="C20" s="32" t="str">
        <f>'Cuadro Gral'!C484</f>
        <v>-</v>
      </c>
      <c r="D20" s="32" t="str">
        <f>'Cuadro Gral'!D484</f>
        <v>-</v>
      </c>
      <c r="E20" s="32" t="str">
        <f>'Cuadro Gral'!E484</f>
        <v>-</v>
      </c>
      <c r="F20" s="32" t="str">
        <f>'Cuadro Gral'!F484</f>
        <v>-</v>
      </c>
      <c r="G20" s="32" t="str">
        <f>'Cuadro Gral'!G484</f>
        <v>-</v>
      </c>
      <c r="H20" s="32" t="str">
        <f>'Cuadro Gral'!H484</f>
        <v>-</v>
      </c>
      <c r="I20" s="32" t="str">
        <f>'Cuadro Gral'!I484</f>
        <v>-</v>
      </c>
      <c r="J20" s="32" t="str">
        <f>'Cuadro Gral'!J484</f>
        <v>-</v>
      </c>
      <c r="K20" s="32"/>
      <c r="L20" s="330" t="s">
        <v>305</v>
      </c>
      <c r="M20" s="32" t="str">
        <f>'Cuadro Gral'!K484</f>
        <v>-</v>
      </c>
      <c r="N20" s="32" t="str">
        <f>'Cuadro Gral'!L484</f>
        <v>-</v>
      </c>
      <c r="O20" s="32" t="str">
        <f>'Cuadro Gral'!M484</f>
        <v>-</v>
      </c>
      <c r="P20" s="32" t="str">
        <f>'Cuadro Gral'!N484</f>
        <v>-</v>
      </c>
      <c r="Q20" s="32" t="str">
        <f>'Cuadro Gral'!O484</f>
        <v>-</v>
      </c>
      <c r="R20" s="32" t="str">
        <f>'Cuadro Gral'!P484</f>
        <v>-</v>
      </c>
      <c r="S20" s="32" t="str">
        <f>'Cuadro Gral'!Q484</f>
        <v>-</v>
      </c>
      <c r="T20" s="32"/>
      <c r="U20" s="330" t="s">
        <v>305</v>
      </c>
      <c r="V20" s="32" t="str">
        <f>'Cuadro Gral'!Q484</f>
        <v>-</v>
      </c>
      <c r="W20" s="32" t="str">
        <f>'Cuadro Gral'!R484</f>
        <v>-</v>
      </c>
      <c r="X20" s="32" t="str">
        <f>'Cuadro Gral'!S484</f>
        <v>-</v>
      </c>
      <c r="Y20" s="32" t="str">
        <f>'Cuadro Gral'!T484</f>
        <v>-</v>
      </c>
      <c r="Z20" s="32" t="str">
        <f>'Cuadro Gral'!U484</f>
        <v>-</v>
      </c>
      <c r="AA20" s="138">
        <f>'Cuadro Gral'!V484</f>
        <v>39.5</v>
      </c>
      <c r="AB20" s="138">
        <f>'Cuadro Gral'!W484</f>
        <v>2.5</v>
      </c>
      <c r="AC20" s="138"/>
      <c r="AD20" s="330" t="s">
        <v>305</v>
      </c>
      <c r="AE20" s="138">
        <f>'Cuadro Gral'!W484</f>
        <v>2.5</v>
      </c>
      <c r="AF20" s="138">
        <f>'Cuadro Gral'!X484</f>
        <v>11.6</v>
      </c>
      <c r="AG20" s="138">
        <f>'Cuadro Gral'!Y484</f>
        <v>18.2</v>
      </c>
      <c r="AH20" s="138">
        <f>'Cuadro Gral'!Z484</f>
        <v>-4.7</v>
      </c>
      <c r="AI20" s="138">
        <f>'Cuadro Gral'!AA484</f>
        <v>28.5</v>
      </c>
      <c r="AJ20" s="138">
        <f>'Cuadro Gral'!AB484</f>
        <v>7.6</v>
      </c>
      <c r="AK20" s="138">
        <f>'Cuadro Gral'!AC484</f>
        <v>35.9</v>
      </c>
      <c r="AL20" s="138"/>
      <c r="AM20" s="330" t="s">
        <v>305</v>
      </c>
      <c r="AN20" s="138">
        <f>'Cuadro Gral'!AC484</f>
        <v>35.9</v>
      </c>
      <c r="AO20" s="138">
        <f>'Cuadro Gral'!AD484</f>
        <v>51.6</v>
      </c>
      <c r="AP20" s="138">
        <f>'Cuadro Gral'!AE484</f>
        <v>17.2</v>
      </c>
      <c r="AQ20" s="138">
        <f>'Cuadro Gral'!AF484</f>
        <v>17.600000000000001</v>
      </c>
      <c r="AR20" s="138">
        <f>'Cuadro Gral'!AG484</f>
        <v>53</v>
      </c>
      <c r="AS20" s="138">
        <f>'Cuadro Gral'!AH484</f>
        <v>55.2</v>
      </c>
      <c r="AT20" s="138">
        <f>'Cuadro Gral'!AI484</f>
        <v>35.4</v>
      </c>
      <c r="AU20" s="138"/>
      <c r="AV20" s="330" t="s">
        <v>305</v>
      </c>
      <c r="AW20" s="138">
        <f>'Cuadro Gral'!AI484</f>
        <v>35.4</v>
      </c>
      <c r="AX20" s="138">
        <f>'Cuadro Gral'!AJ484</f>
        <v>35.200000000000003</v>
      </c>
      <c r="AY20" s="138">
        <f>'Cuadro Gral'!AK484</f>
        <v>28.9</v>
      </c>
      <c r="AZ20" s="138">
        <f>'Cuadro Gral'!AL484</f>
        <v>163.19999999999999</v>
      </c>
      <c r="BA20" s="138">
        <f>'Cuadro Gral'!AM484</f>
        <v>82.6</v>
      </c>
      <c r="BB20" s="138">
        <f>'Cuadro Gral'!AN484</f>
        <v>163.69999999999999</v>
      </c>
      <c r="BC20" s="138">
        <f>'Cuadro Gral'!AO484</f>
        <v>98.7</v>
      </c>
      <c r="BD20" s="138"/>
      <c r="BE20" s="330" t="s">
        <v>305</v>
      </c>
      <c r="BF20" s="138">
        <f>'Cuadro Gral'!AO484</f>
        <v>98.7</v>
      </c>
      <c r="BG20" s="138">
        <f>'Cuadro Gral'!AP484</f>
        <v>114.8</v>
      </c>
      <c r="BH20" s="138">
        <f>'Cuadro Gral'!AQ484</f>
        <v>275.60000000000002</v>
      </c>
      <c r="BI20" s="138">
        <f>'Cuadro Gral'!AR484</f>
        <v>217.4</v>
      </c>
      <c r="BJ20" s="138">
        <f>'Cuadro Gral'!AS484</f>
        <v>202.2</v>
      </c>
      <c r="BK20" s="138">
        <f>'Cuadro Gral'!AT484</f>
        <v>125.3</v>
      </c>
      <c r="BL20" s="138">
        <f>'Cuadro Gral'!AU484</f>
        <v>582.1</v>
      </c>
      <c r="BM20" s="138"/>
      <c r="BN20" s="330" t="s">
        <v>305</v>
      </c>
      <c r="BO20" s="138">
        <f>'Cuadro Gral'!AU484</f>
        <v>582.1</v>
      </c>
      <c r="BP20" s="138">
        <f>'Cuadro Gral'!AV484</f>
        <v>342.3</v>
      </c>
      <c r="BQ20" s="138">
        <f>'Cuadro Gral'!AW484</f>
        <v>527</v>
      </c>
      <c r="BR20" s="138">
        <f>'Cuadro Gral'!AX484</f>
        <v>647.29999999999995</v>
      </c>
      <c r="BS20" s="138">
        <f>'Cuadro Gral'!AY484</f>
        <v>513.79999999999995</v>
      </c>
      <c r="BT20" s="138">
        <f>'Cuadro Gral'!AZ484</f>
        <v>665.6</v>
      </c>
      <c r="BU20" s="138">
        <f>'Cuadro Gral'!BA484</f>
        <v>848.6</v>
      </c>
      <c r="BV20" s="138"/>
      <c r="BW20" s="330" t="s">
        <v>305</v>
      </c>
      <c r="BX20" s="138">
        <f>'Cuadro Gral'!BA484</f>
        <v>848.6</v>
      </c>
      <c r="BY20" s="138">
        <f>'Cuadro Gral'!BB484</f>
        <v>895.7</v>
      </c>
      <c r="BZ20" s="138">
        <f>'Cuadro Gral'!BC484</f>
        <v>432.5</v>
      </c>
      <c r="CA20" s="138">
        <f>'Cuadro Gral'!BD484</f>
        <v>2051.1999999999998</v>
      </c>
      <c r="CB20" s="138">
        <f>'Cuadro Gral'!BE484</f>
        <v>3822.5</v>
      </c>
      <c r="CC20" s="138">
        <f>'Cuadro Gral'!BF484</f>
        <v>5458.9</v>
      </c>
      <c r="CD20" s="138">
        <f>'Cuadro Gral'!BG484</f>
        <v>5070</v>
      </c>
      <c r="CE20" s="138"/>
      <c r="CF20" s="330" t="s">
        <v>305</v>
      </c>
      <c r="CG20" s="138">
        <f>'Cuadro Gral'!BG484</f>
        <v>5070</v>
      </c>
      <c r="CH20" s="138">
        <f>'Cuadro Gral'!BH484</f>
        <v>2276</v>
      </c>
      <c r="CI20" s="138">
        <f>'Cuadro Gral'!BI484</f>
        <v>3254.1</v>
      </c>
      <c r="CJ20" s="138">
        <f>'Cuadro Gral'!BJ484</f>
        <v>4533.3</v>
      </c>
      <c r="CK20" s="138">
        <f>'Cuadro Gral'!BK484</f>
        <v>11274.5</v>
      </c>
      <c r="CL20" s="138">
        <f>'Cuadro Gral'!BL484</f>
        <v>26616.3</v>
      </c>
      <c r="CM20" s="138">
        <f>'Cuadro Gral'!BM484</f>
        <v>9977.5</v>
      </c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</row>
    <row r="21" spans="1:118" x14ac:dyDescent="0.25">
      <c r="A21" s="12"/>
      <c r="B21" s="3" t="s">
        <v>306</v>
      </c>
      <c r="C21" s="32" t="str">
        <f>'Cuadro Gral'!C485</f>
        <v>-</v>
      </c>
      <c r="D21" s="32" t="str">
        <f>'Cuadro Gral'!D485</f>
        <v>-</v>
      </c>
      <c r="E21" s="32" t="str">
        <f>'Cuadro Gral'!E485</f>
        <v>-</v>
      </c>
      <c r="F21" s="32" t="str">
        <f>'Cuadro Gral'!F485</f>
        <v>-</v>
      </c>
      <c r="G21" s="32" t="str">
        <f>'Cuadro Gral'!G485</f>
        <v>-</v>
      </c>
      <c r="H21" s="32" t="str">
        <f>'Cuadro Gral'!H485</f>
        <v>-</v>
      </c>
      <c r="I21" s="32" t="str">
        <f>'Cuadro Gral'!I485</f>
        <v>-</v>
      </c>
      <c r="J21" s="32" t="str">
        <f>'Cuadro Gral'!J485</f>
        <v>-</v>
      </c>
      <c r="K21" s="32"/>
      <c r="L21" s="3" t="s">
        <v>306</v>
      </c>
      <c r="M21" s="32" t="str">
        <f>'Cuadro Gral'!K485</f>
        <v>-</v>
      </c>
      <c r="N21" s="32" t="str">
        <f>'Cuadro Gral'!L485</f>
        <v>-</v>
      </c>
      <c r="O21" s="32" t="str">
        <f>'Cuadro Gral'!M485</f>
        <v>-</v>
      </c>
      <c r="P21" s="32" t="str">
        <f>'Cuadro Gral'!N485</f>
        <v>-</v>
      </c>
      <c r="Q21" s="32" t="str">
        <f>'Cuadro Gral'!O485</f>
        <v>-</v>
      </c>
      <c r="R21" s="32" t="str">
        <f>'Cuadro Gral'!P485</f>
        <v>-</v>
      </c>
      <c r="S21" s="32" t="str">
        <f>'Cuadro Gral'!Q485</f>
        <v>-</v>
      </c>
      <c r="T21" s="32"/>
      <c r="U21" s="3" t="s">
        <v>306</v>
      </c>
      <c r="V21" s="32" t="str">
        <f>'Cuadro Gral'!Q485</f>
        <v>-</v>
      </c>
      <c r="W21" s="32" t="str">
        <f>'Cuadro Gral'!R485</f>
        <v>-</v>
      </c>
      <c r="X21" s="32" t="str">
        <f>'Cuadro Gral'!S485</f>
        <v>-</v>
      </c>
      <c r="Y21" s="32" t="str">
        <f>'Cuadro Gral'!T485</f>
        <v>-</v>
      </c>
      <c r="Z21" s="32" t="str">
        <f>'Cuadro Gral'!U485</f>
        <v>-</v>
      </c>
      <c r="AA21" s="138">
        <f>'Cuadro Gral'!V485</f>
        <v>-83.6</v>
      </c>
      <c r="AB21" s="138">
        <f>'Cuadro Gral'!W485</f>
        <v>0.8</v>
      </c>
      <c r="AC21" s="138"/>
      <c r="AD21" s="3" t="s">
        <v>306</v>
      </c>
      <c r="AE21" s="138">
        <f>'Cuadro Gral'!W485</f>
        <v>0.8</v>
      </c>
      <c r="AF21" s="138">
        <f>'Cuadro Gral'!X485</f>
        <v>15.1</v>
      </c>
      <c r="AG21" s="138">
        <f>'Cuadro Gral'!Y485</f>
        <v>9.3000000000000007</v>
      </c>
      <c r="AH21" s="138">
        <f>'Cuadro Gral'!Z485</f>
        <v>35.1</v>
      </c>
      <c r="AI21" s="138">
        <f>'Cuadro Gral'!AA485</f>
        <v>-23.5</v>
      </c>
      <c r="AJ21" s="138">
        <f>'Cuadro Gral'!AB485</f>
        <v>61.7</v>
      </c>
      <c r="AK21" s="138">
        <f>'Cuadro Gral'!AC485</f>
        <v>23.7</v>
      </c>
      <c r="AL21" s="138"/>
      <c r="AM21" s="3" t="s">
        <v>306</v>
      </c>
      <c r="AN21" s="138">
        <f>'Cuadro Gral'!AC485</f>
        <v>23.7</v>
      </c>
      <c r="AO21" s="138">
        <f>'Cuadro Gral'!AD485</f>
        <v>-15.1</v>
      </c>
      <c r="AP21" s="138">
        <f>'Cuadro Gral'!AE485</f>
        <v>-8.1999999999999993</v>
      </c>
      <c r="AQ21" s="138">
        <f>'Cuadro Gral'!AF485</f>
        <v>-45.6</v>
      </c>
      <c r="AR21" s="138">
        <f>'Cuadro Gral'!AG485</f>
        <v>-44.2</v>
      </c>
      <c r="AS21" s="138">
        <f>'Cuadro Gral'!AH485</f>
        <v>140.6</v>
      </c>
      <c r="AT21" s="138">
        <f>'Cuadro Gral'!AI485</f>
        <v>157.19999999999999</v>
      </c>
      <c r="AU21" s="138"/>
      <c r="AV21" s="3" t="s">
        <v>306</v>
      </c>
      <c r="AW21" s="138">
        <f>'Cuadro Gral'!AI485</f>
        <v>157.19999999999999</v>
      </c>
      <c r="AX21" s="138">
        <f>'Cuadro Gral'!AJ485</f>
        <v>127.5</v>
      </c>
      <c r="AY21" s="138">
        <f>'Cuadro Gral'!AK485</f>
        <v>172.5</v>
      </c>
      <c r="AZ21" s="138">
        <f>'Cuadro Gral'!AL485</f>
        <v>36.700000000000003</v>
      </c>
      <c r="BA21" s="138">
        <f>'Cuadro Gral'!AM485</f>
        <v>161.80000000000001</v>
      </c>
      <c r="BB21" s="138">
        <f>'Cuadro Gral'!AN485</f>
        <v>182.6</v>
      </c>
      <c r="BC21" s="138">
        <f>'Cuadro Gral'!AO485</f>
        <v>209.5</v>
      </c>
      <c r="BD21" s="138"/>
      <c r="BE21" s="3" t="s">
        <v>306</v>
      </c>
      <c r="BF21" s="138">
        <f>'Cuadro Gral'!AO485</f>
        <v>209.5</v>
      </c>
      <c r="BG21" s="138">
        <f>'Cuadro Gral'!AP485</f>
        <v>173.3</v>
      </c>
      <c r="BH21" s="138">
        <f>'Cuadro Gral'!AQ485</f>
        <v>135.5</v>
      </c>
      <c r="BI21" s="138">
        <f>'Cuadro Gral'!AR485</f>
        <v>104.8</v>
      </c>
      <c r="BJ21" s="138">
        <f>'Cuadro Gral'!AS485</f>
        <v>64.3</v>
      </c>
      <c r="BK21" s="138">
        <f>'Cuadro Gral'!AT485</f>
        <v>210.5</v>
      </c>
      <c r="BL21" s="138">
        <f>'Cuadro Gral'!AU485</f>
        <v>-105.8</v>
      </c>
      <c r="BM21" s="138"/>
      <c r="BN21" s="3" t="s">
        <v>306</v>
      </c>
      <c r="BO21" s="138">
        <f>'Cuadro Gral'!AU485</f>
        <v>-105.8</v>
      </c>
      <c r="BP21" s="138">
        <f>'Cuadro Gral'!AV485</f>
        <v>79.7</v>
      </c>
      <c r="BQ21" s="138">
        <f>'Cuadro Gral'!AW485</f>
        <v>-43.1</v>
      </c>
      <c r="BR21" s="138">
        <f>'Cuadro Gral'!AX485</f>
        <v>-4.4000000000000004</v>
      </c>
      <c r="BS21" s="138">
        <f>'Cuadro Gral'!AY485</f>
        <v>310.60000000000002</v>
      </c>
      <c r="BT21" s="138">
        <f>'Cuadro Gral'!AZ485</f>
        <v>90.7</v>
      </c>
      <c r="BU21" s="138">
        <f>'Cuadro Gral'!BA485</f>
        <v>396.1</v>
      </c>
      <c r="BV21" s="138"/>
      <c r="BW21" s="3" t="s">
        <v>306</v>
      </c>
      <c r="BX21" s="138">
        <f>'Cuadro Gral'!BA485</f>
        <v>396.1</v>
      </c>
      <c r="BY21" s="138">
        <f>'Cuadro Gral'!BB485</f>
        <v>193.5</v>
      </c>
      <c r="BZ21" s="138">
        <f>'Cuadro Gral'!BC485</f>
        <v>798.7</v>
      </c>
      <c r="CA21" s="138">
        <f>'Cuadro Gral'!BD485</f>
        <v>-400.2</v>
      </c>
      <c r="CB21" s="138">
        <f>'Cuadro Gral'!BE485</f>
        <v>-559.6</v>
      </c>
      <c r="CC21" s="138">
        <f>'Cuadro Gral'!BF485</f>
        <v>-851.2</v>
      </c>
      <c r="CD21" s="138">
        <f>'Cuadro Gral'!BG485</f>
        <v>-1707.7</v>
      </c>
      <c r="CE21" s="138"/>
      <c r="CF21" s="3" t="s">
        <v>306</v>
      </c>
      <c r="CG21" s="138">
        <f>'Cuadro Gral'!BG485</f>
        <v>-1707.7</v>
      </c>
      <c r="CH21" s="138">
        <f>'Cuadro Gral'!BH485</f>
        <v>-22.5</v>
      </c>
      <c r="CI21" s="138">
        <f>'Cuadro Gral'!BI485</f>
        <v>-127</v>
      </c>
      <c r="CJ21" s="138">
        <f>'Cuadro Gral'!BJ485</f>
        <v>686.2</v>
      </c>
      <c r="CK21" s="138">
        <f>'Cuadro Gral'!BK485</f>
        <v>-142.30000000000001</v>
      </c>
      <c r="CL21" s="138">
        <f>'Cuadro Gral'!BL485</f>
        <v>-9221</v>
      </c>
      <c r="CM21" s="138">
        <f>'Cuadro Gral'!BM485</f>
        <v>-7405.7</v>
      </c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</row>
    <row r="22" spans="1:118" x14ac:dyDescent="0.25">
      <c r="A22" s="12"/>
      <c r="B22" s="330" t="s">
        <v>307</v>
      </c>
      <c r="C22" s="32" t="str">
        <f>'Cuadro Gral'!C486</f>
        <v>-</v>
      </c>
      <c r="D22" s="32" t="str">
        <f>'Cuadro Gral'!D486</f>
        <v>-</v>
      </c>
      <c r="E22" s="32" t="str">
        <f>'Cuadro Gral'!E486</f>
        <v>-</v>
      </c>
      <c r="F22" s="32" t="str">
        <f>'Cuadro Gral'!F486</f>
        <v>-</v>
      </c>
      <c r="G22" s="32" t="str">
        <f>'Cuadro Gral'!G486</f>
        <v>-</v>
      </c>
      <c r="H22" s="32" t="str">
        <f>'Cuadro Gral'!H486</f>
        <v>-</v>
      </c>
      <c r="I22" s="335">
        <f>'Cuadro Gral'!I486</f>
        <v>-9.6999999999999993</v>
      </c>
      <c r="J22" s="335">
        <f>'Cuadro Gral'!J486</f>
        <v>-1.5</v>
      </c>
      <c r="K22" s="335"/>
      <c r="L22" s="330" t="s">
        <v>307</v>
      </c>
      <c r="M22" s="138">
        <f>'Cuadro Gral'!K486</f>
        <v>3.6000000000000014</v>
      </c>
      <c r="N22" s="138">
        <f>'Cuadro Gral'!L486</f>
        <v>5.1999999999999993</v>
      </c>
      <c r="O22" s="138">
        <f>'Cuadro Gral'!M486</f>
        <v>-11.4</v>
      </c>
      <c r="P22" s="138">
        <f>'Cuadro Gral'!N486</f>
        <v>-3.9000000000000004</v>
      </c>
      <c r="Q22" s="138">
        <f>'Cuadro Gral'!O486</f>
        <v>21.5</v>
      </c>
      <c r="R22" s="138">
        <f>'Cuadro Gral'!P486</f>
        <v>5.5999999999999979</v>
      </c>
      <c r="S22" s="138">
        <f>'Cuadro Gral'!Q486</f>
        <v>16.100000000000001</v>
      </c>
      <c r="T22" s="138"/>
      <c r="U22" s="330" t="s">
        <v>307</v>
      </c>
      <c r="V22" s="138">
        <f>'Cuadro Gral'!Q486</f>
        <v>16.100000000000001</v>
      </c>
      <c r="W22" s="138">
        <f>'Cuadro Gral'!R486</f>
        <v>40.300000000000004</v>
      </c>
      <c r="X22" s="138">
        <f>'Cuadro Gral'!S486</f>
        <v>-4.2000000000000028</v>
      </c>
      <c r="Y22" s="138">
        <f>'Cuadro Gral'!T486</f>
        <v>-33.6</v>
      </c>
      <c r="Z22" s="138">
        <f>'Cuadro Gral'!U486</f>
        <v>-12.199999999999996</v>
      </c>
      <c r="AA22" s="138">
        <f>'Cuadro Gral'!V486</f>
        <v>-4.7</v>
      </c>
      <c r="AB22" s="138">
        <f>'Cuadro Gral'!W486</f>
        <v>25.9</v>
      </c>
      <c r="AC22" s="138"/>
      <c r="AD22" s="330" t="s">
        <v>307</v>
      </c>
      <c r="AE22" s="138">
        <f>'Cuadro Gral'!W486</f>
        <v>25.9</v>
      </c>
      <c r="AF22" s="138">
        <f>'Cuadro Gral'!X486</f>
        <v>-2.2000000000000002</v>
      </c>
      <c r="AG22" s="138">
        <f>'Cuadro Gral'!Y486</f>
        <v>39.799999999999997</v>
      </c>
      <c r="AH22" s="138">
        <f>'Cuadro Gral'!Z486</f>
        <v>140.19999999999999</v>
      </c>
      <c r="AI22" s="138">
        <f>'Cuadro Gral'!AA486</f>
        <v>37.700000000000003</v>
      </c>
      <c r="AJ22" s="138">
        <f>'Cuadro Gral'!AB486</f>
        <v>91.4</v>
      </c>
      <c r="AK22" s="138">
        <f>'Cuadro Gral'!AC486</f>
        <v>-100.4</v>
      </c>
      <c r="AL22" s="138"/>
      <c r="AM22" s="330" t="s">
        <v>307</v>
      </c>
      <c r="AN22" s="138">
        <f>'Cuadro Gral'!AC486</f>
        <v>-100.4</v>
      </c>
      <c r="AO22" s="138">
        <f>'Cuadro Gral'!AD486</f>
        <v>-110.5</v>
      </c>
      <c r="AP22" s="138">
        <f>'Cuadro Gral'!AE486</f>
        <v>-40.6</v>
      </c>
      <c r="AQ22" s="138">
        <f>'Cuadro Gral'!AF486</f>
        <v>44.5</v>
      </c>
      <c r="AR22" s="138">
        <f>'Cuadro Gral'!AG486</f>
        <v>171.9</v>
      </c>
      <c r="AS22" s="138">
        <f>'Cuadro Gral'!AH486</f>
        <v>-7.6</v>
      </c>
      <c r="AT22" s="138">
        <f>'Cuadro Gral'!AI486</f>
        <v>-20.6</v>
      </c>
      <c r="AU22" s="138"/>
      <c r="AV22" s="330" t="s">
        <v>307</v>
      </c>
      <c r="AW22" s="138">
        <f>'Cuadro Gral'!AI486</f>
        <v>-20.6</v>
      </c>
      <c r="AX22" s="138">
        <f>'Cuadro Gral'!AJ486</f>
        <v>-41.8</v>
      </c>
      <c r="AY22" s="138">
        <f>'Cuadro Gral'!AK486</f>
        <v>-26</v>
      </c>
      <c r="AZ22" s="138">
        <f>'Cuadro Gral'!AL486</f>
        <v>201.5</v>
      </c>
      <c r="BA22" s="138">
        <f>'Cuadro Gral'!AM486</f>
        <v>61.2</v>
      </c>
      <c r="BB22" s="138">
        <f>'Cuadro Gral'!AN486</f>
        <v>-13.5</v>
      </c>
      <c r="BC22" s="138">
        <f>'Cuadro Gral'!AO486</f>
        <v>-77.2</v>
      </c>
      <c r="BD22" s="138"/>
      <c r="BE22" s="330" t="s">
        <v>307</v>
      </c>
      <c r="BF22" s="138">
        <f>'Cuadro Gral'!AO486</f>
        <v>-77.2</v>
      </c>
      <c r="BG22" s="138">
        <f>'Cuadro Gral'!AP486</f>
        <v>56</v>
      </c>
      <c r="BH22" s="138">
        <f>'Cuadro Gral'!AQ486</f>
        <v>-8.6</v>
      </c>
      <c r="BI22" s="138">
        <f>'Cuadro Gral'!AR486</f>
        <v>-21.5</v>
      </c>
      <c r="BJ22" s="138">
        <f>'Cuadro Gral'!AS486</f>
        <v>16.899999999999999</v>
      </c>
      <c r="BK22" s="138">
        <f>'Cuadro Gral'!AT486</f>
        <v>109.7</v>
      </c>
      <c r="BL22" s="138">
        <f>'Cuadro Gral'!AU486</f>
        <v>31.6</v>
      </c>
      <c r="BM22" s="138"/>
      <c r="BN22" s="330" t="s">
        <v>307</v>
      </c>
      <c r="BO22" s="138">
        <f>'Cuadro Gral'!AU486</f>
        <v>31.6</v>
      </c>
      <c r="BP22" s="138">
        <f>'Cuadro Gral'!AV486</f>
        <v>-21</v>
      </c>
      <c r="BQ22" s="138">
        <f>'Cuadro Gral'!AW486</f>
        <v>6.1</v>
      </c>
      <c r="BR22" s="138">
        <f>'Cuadro Gral'!AX486</f>
        <v>39.799999999999997</v>
      </c>
      <c r="BS22" s="138">
        <f>'Cuadro Gral'!AY486</f>
        <v>49</v>
      </c>
      <c r="BT22" s="138">
        <f>'Cuadro Gral'!AZ486</f>
        <v>47.9</v>
      </c>
      <c r="BU22" s="138">
        <f>'Cuadro Gral'!BA486</f>
        <v>102.1</v>
      </c>
      <c r="BV22" s="138"/>
      <c r="BW22" s="330" t="s">
        <v>307</v>
      </c>
      <c r="BX22" s="138">
        <f>'Cuadro Gral'!BA486</f>
        <v>102.1</v>
      </c>
      <c r="BY22" s="138">
        <f>'Cuadro Gral'!BB486</f>
        <v>200</v>
      </c>
      <c r="BZ22" s="138">
        <f>'Cuadro Gral'!BC486</f>
        <v>264.7</v>
      </c>
      <c r="CA22" s="138">
        <f>'Cuadro Gral'!BD486</f>
        <v>122.3</v>
      </c>
      <c r="CB22" s="138">
        <f>'Cuadro Gral'!BE486</f>
        <v>36.9</v>
      </c>
      <c r="CC22" s="138">
        <f>'Cuadro Gral'!BF486</f>
        <v>165.1</v>
      </c>
      <c r="CD22" s="138">
        <f>'Cuadro Gral'!BG486</f>
        <v>-320.89999999999998</v>
      </c>
      <c r="CE22" s="138"/>
      <c r="CF22" s="330" t="s">
        <v>307</v>
      </c>
      <c r="CG22" s="138">
        <f>'Cuadro Gral'!BG486</f>
        <v>-320.89999999999998</v>
      </c>
      <c r="CH22" s="138">
        <f>'Cuadro Gral'!BH486</f>
        <v>657.1</v>
      </c>
      <c r="CI22" s="138">
        <f>'Cuadro Gral'!BI486</f>
        <v>434.2</v>
      </c>
      <c r="CJ22" s="138">
        <f>'Cuadro Gral'!BJ486</f>
        <v>419</v>
      </c>
      <c r="CK22" s="138">
        <f>'Cuadro Gral'!BK486</f>
        <v>916.2</v>
      </c>
      <c r="CL22" s="138">
        <f>'Cuadro Gral'!BL486</f>
        <v>1031.4000000000001</v>
      </c>
      <c r="CM22" s="138">
        <f>'Cuadro Gral'!BM486</f>
        <v>-3202.9</v>
      </c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</row>
    <row r="23" spans="1:118" x14ac:dyDescent="0.25">
      <c r="A23" s="12"/>
      <c r="B23" s="330" t="s">
        <v>186</v>
      </c>
      <c r="C23" s="32" t="str">
        <f>'Cuadro Gral'!C487</f>
        <v>-</v>
      </c>
      <c r="D23" s="32" t="str">
        <f>'Cuadro Gral'!D487</f>
        <v>-</v>
      </c>
      <c r="E23" s="32" t="str">
        <f>'Cuadro Gral'!E487</f>
        <v>-</v>
      </c>
      <c r="F23" s="32" t="str">
        <f>'Cuadro Gral'!F487</f>
        <v>-</v>
      </c>
      <c r="G23" s="32" t="str">
        <f>'Cuadro Gral'!G487</f>
        <v>-</v>
      </c>
      <c r="H23" s="138">
        <f>'Cuadro Gral'!H487</f>
        <v>27.4</v>
      </c>
      <c r="I23" s="138">
        <f>'Cuadro Gral'!I487</f>
        <v>17.7</v>
      </c>
      <c r="J23" s="138">
        <f>'Cuadro Gral'!J487</f>
        <v>16.2</v>
      </c>
      <c r="K23" s="138"/>
      <c r="L23" s="330" t="s">
        <v>186</v>
      </c>
      <c r="M23" s="138">
        <f>'Cuadro Gral'!K487</f>
        <v>19.8</v>
      </c>
      <c r="N23" s="138">
        <f>'Cuadro Gral'!L487</f>
        <v>25</v>
      </c>
      <c r="O23" s="138">
        <f>'Cuadro Gral'!M487</f>
        <v>13.6</v>
      </c>
      <c r="P23" s="138">
        <f>'Cuadro Gral'!N487</f>
        <v>9.6999999999999993</v>
      </c>
      <c r="Q23" s="138">
        <f>'Cuadro Gral'!O487</f>
        <v>31.2</v>
      </c>
      <c r="R23" s="138">
        <f>'Cuadro Gral'!P487</f>
        <v>36.799999999999997</v>
      </c>
      <c r="S23" s="138">
        <f>'Cuadro Gral'!Q487</f>
        <v>52.9</v>
      </c>
      <c r="T23" s="138"/>
      <c r="U23" s="330" t="s">
        <v>186</v>
      </c>
      <c r="V23" s="138">
        <f>'Cuadro Gral'!Q487</f>
        <v>52.9</v>
      </c>
      <c r="W23" s="138">
        <f>'Cuadro Gral'!R487</f>
        <v>93.2</v>
      </c>
      <c r="X23" s="138">
        <f>'Cuadro Gral'!S487</f>
        <v>89</v>
      </c>
      <c r="Y23" s="138">
        <f>'Cuadro Gral'!T487</f>
        <v>55.4</v>
      </c>
      <c r="Z23" s="138">
        <f>'Cuadro Gral'!U487</f>
        <v>43.2</v>
      </c>
      <c r="AA23" s="138">
        <f>'Cuadro Gral'!V487</f>
        <v>41.4</v>
      </c>
      <c r="AB23" s="138">
        <f>'Cuadro Gral'!W487</f>
        <v>63.4</v>
      </c>
      <c r="AC23" s="138"/>
      <c r="AD23" s="330" t="s">
        <v>186</v>
      </c>
      <c r="AE23" s="138">
        <f>'Cuadro Gral'!W487</f>
        <v>63.4</v>
      </c>
      <c r="AF23" s="138">
        <f>'Cuadro Gral'!X487</f>
        <v>62.3</v>
      </c>
      <c r="AG23" s="138">
        <f>'Cuadro Gral'!Y487</f>
        <v>108.3</v>
      </c>
      <c r="AH23" s="138">
        <f>'Cuadro Gral'!Z487</f>
        <v>242.5</v>
      </c>
      <c r="AI23" s="138">
        <f>'Cuadro Gral'!AA487</f>
        <v>279.5</v>
      </c>
      <c r="AJ23" s="138">
        <f>'Cuadro Gral'!AB487</f>
        <v>372.7</v>
      </c>
      <c r="AK23" s="138">
        <f>'Cuadro Gral'!AC487</f>
        <v>273.7</v>
      </c>
      <c r="AL23" s="138"/>
      <c r="AM23" s="330" t="s">
        <v>186</v>
      </c>
      <c r="AN23" s="138">
        <f>'Cuadro Gral'!AC487</f>
        <v>273.7</v>
      </c>
      <c r="AO23" s="138">
        <f>'Cuadro Gral'!AD487</f>
        <v>162.9</v>
      </c>
      <c r="AP23" s="138">
        <f>'Cuadro Gral'!AE487</f>
        <v>122.6</v>
      </c>
      <c r="AQ23" s="138">
        <f>'Cuadro Gral'!AF487</f>
        <v>164</v>
      </c>
      <c r="AR23" s="138">
        <f>'Cuadro Gral'!AG487</f>
        <v>335.9</v>
      </c>
      <c r="AS23" s="138">
        <f>'Cuadro Gral'!AH487</f>
        <v>328.4</v>
      </c>
      <c r="AT23" s="138">
        <f>'Cuadro Gral'!AI487</f>
        <v>307.8</v>
      </c>
      <c r="AU23" s="138"/>
      <c r="AV23" s="330" t="s">
        <v>186</v>
      </c>
      <c r="AW23" s="138">
        <f>'Cuadro Gral'!AI487</f>
        <v>307.8</v>
      </c>
      <c r="AX23" s="138">
        <f>'Cuadro Gral'!AJ487</f>
        <v>266</v>
      </c>
      <c r="AY23" s="138">
        <f>'Cuadro Gral'!AK487</f>
        <v>240</v>
      </c>
      <c r="AZ23" s="138">
        <f>'Cuadro Gral'!AL487</f>
        <v>441.6</v>
      </c>
      <c r="BA23" s="138">
        <f>'Cuadro Gral'!AM487</f>
        <v>502.8</v>
      </c>
      <c r="BB23" s="138">
        <f>'Cuadro Gral'!AN487</f>
        <v>489.3</v>
      </c>
      <c r="BC23" s="138">
        <f>'Cuadro Gral'!AO487</f>
        <v>412</v>
      </c>
      <c r="BD23" s="138"/>
      <c r="BE23" s="330" t="s">
        <v>186</v>
      </c>
      <c r="BF23" s="138">
        <f>'Cuadro Gral'!AO487</f>
        <v>412</v>
      </c>
      <c r="BG23" s="138">
        <f>'Cuadro Gral'!AP487</f>
        <v>468</v>
      </c>
      <c r="BH23" s="138">
        <f>'Cuadro Gral'!AQ487</f>
        <v>459.4</v>
      </c>
      <c r="BI23" s="138">
        <f>'Cuadro Gral'!AR487</f>
        <v>437.9</v>
      </c>
      <c r="BJ23" s="138">
        <f>'Cuadro Gral'!AS487</f>
        <v>454.8</v>
      </c>
      <c r="BK23" s="138">
        <f>'Cuadro Gral'!AT487</f>
        <v>564.5</v>
      </c>
      <c r="BL23" s="138">
        <f>'Cuadro Gral'!AU487</f>
        <v>596.1</v>
      </c>
      <c r="BM23" s="138"/>
      <c r="BN23" s="330" t="s">
        <v>186</v>
      </c>
      <c r="BO23" s="138">
        <f>'Cuadro Gral'!AU487</f>
        <v>596.1</v>
      </c>
      <c r="BP23" s="138">
        <f>'Cuadro Gral'!AV487</f>
        <v>575.20000000000005</v>
      </c>
      <c r="BQ23" s="138">
        <f>'Cuadro Gral'!AW487</f>
        <v>581.20000000000005</v>
      </c>
      <c r="BR23" s="138">
        <f>'Cuadro Gral'!AX487</f>
        <v>621</v>
      </c>
      <c r="BS23" s="138">
        <f>'Cuadro Gral'!AY487</f>
        <v>670</v>
      </c>
      <c r="BT23" s="138">
        <f>'Cuadro Gral'!AZ487</f>
        <v>718</v>
      </c>
      <c r="BU23" s="138">
        <f>'Cuadro Gral'!BA487</f>
        <v>820.1</v>
      </c>
      <c r="BV23" s="138"/>
      <c r="BW23" s="330" t="s">
        <v>186</v>
      </c>
      <c r="BX23" s="138">
        <f>'Cuadro Gral'!BA487</f>
        <v>820.1</v>
      </c>
      <c r="BY23" s="138">
        <f>'Cuadro Gral'!BB487</f>
        <v>1020</v>
      </c>
      <c r="BZ23" s="138">
        <f>'Cuadro Gral'!BC487</f>
        <v>1284.7</v>
      </c>
      <c r="CA23" s="138">
        <f>'Cuadro Gral'!BD487</f>
        <v>1406.9</v>
      </c>
      <c r="CB23" s="138">
        <f>'Cuadro Gral'!BE487</f>
        <v>1443.9</v>
      </c>
      <c r="CC23" s="138">
        <f>'Cuadro Gral'!BF487</f>
        <v>1608.9</v>
      </c>
      <c r="CD23" s="138">
        <f>'Cuadro Gral'!BG487</f>
        <v>1287.9999999999995</v>
      </c>
      <c r="CE23" s="138"/>
      <c r="CF23" s="330" t="s">
        <v>186</v>
      </c>
      <c r="CG23" s="138">
        <f>'Cuadro Gral'!BG487</f>
        <v>1287.9999999999995</v>
      </c>
      <c r="CH23" s="138">
        <f>'Cuadro Gral'!BH487</f>
        <v>1945.0999999999995</v>
      </c>
      <c r="CI23" s="138">
        <f>'Cuadro Gral'!BI487</f>
        <v>2379.2999999999997</v>
      </c>
      <c r="CJ23" s="138">
        <f>'Cuadro Gral'!BJ487</f>
        <v>2798.3</v>
      </c>
      <c r="CK23" s="138">
        <f>'Cuadro Gral'!BK487</f>
        <v>3932.4</v>
      </c>
      <c r="CL23" s="138">
        <f>'Cuadro Gral'!BL487</f>
        <v>4840.4000000000005</v>
      </c>
      <c r="CM23" s="138">
        <f>'Cuadro Gral'!BM487</f>
        <v>1753.0000000000002</v>
      </c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</row>
    <row r="24" spans="1:118" x14ac:dyDescent="0.25">
      <c r="A24" s="12"/>
      <c r="B24" s="330" t="s">
        <v>43</v>
      </c>
      <c r="C24" s="32" t="str">
        <f>'Cuadro Gral'!C488</f>
        <v>-</v>
      </c>
      <c r="D24" s="32" t="str">
        <f>'Cuadro Gral'!D488</f>
        <v>-</v>
      </c>
      <c r="E24" s="32" t="str">
        <f>'Cuadro Gral'!E488</f>
        <v>-</v>
      </c>
      <c r="F24" s="32" t="str">
        <f>'Cuadro Gral'!F488</f>
        <v>-</v>
      </c>
      <c r="G24" s="32" t="str">
        <f>'Cuadro Gral'!G488</f>
        <v>-</v>
      </c>
      <c r="H24" s="138">
        <f>'Cuadro Gral'!H488</f>
        <v>1.0712795062670992</v>
      </c>
      <c r="I24" s="138">
        <f>'Cuadro Gral'!I488</f>
        <v>0.68962790272444685</v>
      </c>
      <c r="J24" s="138">
        <f>'Cuadro Gral'!J488</f>
        <v>0.74335271706436745</v>
      </c>
      <c r="K24" s="138"/>
      <c r="L24" s="330" t="s">
        <v>43</v>
      </c>
      <c r="M24" s="138">
        <f>'Cuadro Gral'!K488</f>
        <v>0.84999003587086486</v>
      </c>
      <c r="N24" s="138">
        <f>'Cuadro Gral'!L488</f>
        <v>1.1031427788059498</v>
      </c>
      <c r="O24" s="138">
        <f>'Cuadro Gral'!M488</f>
        <v>0.6550414167380747</v>
      </c>
      <c r="P24" s="138">
        <f>'Cuadro Gral'!N488</f>
        <v>0.61937727200885084</v>
      </c>
      <c r="Q24" s="138">
        <f>'Cuadro Gral'!O488</f>
        <v>3.0776668746101064</v>
      </c>
      <c r="R24" s="138">
        <f>'Cuadro Gral'!P488</f>
        <v>3.4307421117574481</v>
      </c>
      <c r="S24" s="138">
        <f>'Cuadro Gral'!Q488</f>
        <v>4.5878101662250073</v>
      </c>
      <c r="T24" s="138"/>
      <c r="U24" s="330" t="s">
        <v>43</v>
      </c>
      <c r="V24" s="138">
        <f>'Cuadro Gral'!Q488</f>
        <v>4.5878101662250073</v>
      </c>
      <c r="W24" s="138">
        <f>'Cuadro Gral'!R488</f>
        <v>7.3903083700440551</v>
      </c>
      <c r="X24" s="138">
        <f>'Cuadro Gral'!S488</f>
        <v>5.9932659932659949</v>
      </c>
      <c r="Y24" s="138">
        <f>'Cuadro Gral'!T488</f>
        <v>2.9329411764705888</v>
      </c>
      <c r="Z24" s="138">
        <f>'Cuadro Gral'!U488</f>
        <v>2.6803461063040785</v>
      </c>
      <c r="AA24" s="138">
        <f>'Cuadro Gral'!V488</f>
        <v>2.8738921001926787</v>
      </c>
      <c r="AB24" s="138">
        <f>'Cuadro Gral'!W488</f>
        <v>3.7333676809310212</v>
      </c>
      <c r="AC24" s="138"/>
      <c r="AD24" s="330" t="s">
        <v>43</v>
      </c>
      <c r="AE24" s="138">
        <f>'Cuadro Gral'!W488</f>
        <v>3.7333676809310212</v>
      </c>
      <c r="AF24" s="138">
        <f>'Cuadro Gral'!X488</f>
        <v>3.2740341565569042</v>
      </c>
      <c r="AG24" s="138">
        <f>'Cuadro Gral'!Y488</f>
        <v>4.9176575227038661</v>
      </c>
      <c r="AH24" s="138">
        <f>'Cuadro Gral'!Z488</f>
        <v>9.032125047947833</v>
      </c>
      <c r="AI24" s="138">
        <f>'Cuadro Gral'!AA488</f>
        <v>7.215077212205026</v>
      </c>
      <c r="AJ24" s="138">
        <f>'Cuadro Gral'!AB488</f>
        <v>8.7967904146001494</v>
      </c>
      <c r="AK24" s="138">
        <f>'Cuadro Gral'!AC488</f>
        <v>4.7609231411862991</v>
      </c>
      <c r="AL24" s="138"/>
      <c r="AM24" s="330" t="s">
        <v>43</v>
      </c>
      <c r="AN24" s="138">
        <f>'Cuadro Gral'!AC488</f>
        <v>4.7609231411862991</v>
      </c>
      <c r="AO24" s="138">
        <f>'Cuadro Gral'!AD488</f>
        <v>2.551958224543081</v>
      </c>
      <c r="AP24" s="138">
        <f>'Cuadro Gral'!AE488</f>
        <v>2.0979028830951729</v>
      </c>
      <c r="AQ24" s="138">
        <f>'Cuadro Gral'!AF488</f>
        <v>3.5995294591526603</v>
      </c>
      <c r="AR24" s="138">
        <f>'Cuadro Gral'!AG488</f>
        <v>6.8845571551676423</v>
      </c>
      <c r="AS24" s="138">
        <f>'Cuadro Gral'!AH488</f>
        <v>5.2111166283524888</v>
      </c>
      <c r="AT24" s="138">
        <f>'Cuadro Gral'!AI488</f>
        <v>4.3441788401947754</v>
      </c>
      <c r="AU24" s="138"/>
      <c r="AV24" s="330" t="s">
        <v>43</v>
      </c>
      <c r="AW24" s="138">
        <f>'Cuadro Gral'!AI488</f>
        <v>4.3441788401947754</v>
      </c>
      <c r="AX24" s="138">
        <f>'Cuadro Gral'!AJ488</f>
        <v>3.7745889929227658</v>
      </c>
      <c r="AY24" s="138">
        <f>'Cuadro Gral'!AK488</f>
        <v>3.7854360528024231</v>
      </c>
      <c r="AZ24" s="138">
        <f>'Cuadro Gral'!AL488</f>
        <v>6.1297236072090886</v>
      </c>
      <c r="BA24" s="138">
        <f>'Cuadro Gral'!AM488</f>
        <v>6.1066848037310528</v>
      </c>
      <c r="BB24" s="138">
        <f>'Cuadro Gral'!AN488</f>
        <v>5.1742297345312425</v>
      </c>
      <c r="BC24" s="138">
        <f>'Cuadro Gral'!AO488</f>
        <v>3.9200164412340062</v>
      </c>
      <c r="BD24" s="138"/>
      <c r="BE24" s="330" t="s">
        <v>43</v>
      </c>
      <c r="BF24" s="138">
        <f>'Cuadro Gral'!AO488</f>
        <v>3.9200164412340062</v>
      </c>
      <c r="BG24" s="138">
        <f>'Cuadro Gral'!AP488</f>
        <v>4.1556559543090952</v>
      </c>
      <c r="BH24" s="138">
        <f>'Cuadro Gral'!AQ488</f>
        <v>3.5957370869676839</v>
      </c>
      <c r="BI24" s="138">
        <f>'Cuadro Gral'!AR488</f>
        <v>3.1597069893093814</v>
      </c>
      <c r="BJ24" s="138">
        <f>'Cuadro Gral'!AS488</f>
        <v>3.0436714655130879</v>
      </c>
      <c r="BK24" s="138">
        <f>'Cuadro Gral'!AT488</f>
        <v>3.3932109332922984</v>
      </c>
      <c r="BL24" s="138">
        <f>'Cuadro Gral'!AU488</f>
        <v>3.0351200198777195</v>
      </c>
      <c r="BM24" s="138"/>
      <c r="BN24" s="330" t="s">
        <v>43</v>
      </c>
      <c r="BO24" s="138">
        <f>'Cuadro Gral'!AU488</f>
        <v>3.0351200198777195</v>
      </c>
      <c r="BP24" s="138">
        <f>'Cuadro Gral'!AV488</f>
        <v>2.6886545508937254</v>
      </c>
      <c r="BQ24" s="138">
        <f>'Cuadro Gral'!AW488</f>
        <v>2.4445147310192601</v>
      </c>
      <c r="BR24" s="138">
        <f>'Cuadro Gral'!AX488</f>
        <v>2.3882778247827088</v>
      </c>
      <c r="BS24" s="138">
        <f>'Cuadro Gral'!AY488</f>
        <v>2.3273068821590739</v>
      </c>
      <c r="BT24" s="138">
        <f>'Cuadro Gral'!AZ488</f>
        <v>2.2561815603977919</v>
      </c>
      <c r="BU24" s="138">
        <f>'Cuadro Gral'!BA488</f>
        <v>2.3072811163628177</v>
      </c>
      <c r="BV24" s="138"/>
      <c r="BW24" s="330" t="s">
        <v>43</v>
      </c>
      <c r="BX24" s="138">
        <f>'Cuadro Gral'!BA488</f>
        <v>2.3072811163628177</v>
      </c>
      <c r="BY24" s="138">
        <f>'Cuadro Gral'!BB488</f>
        <v>2.6019824044766344</v>
      </c>
      <c r="BZ24" s="138">
        <f>'Cuadro Gral'!BC488</f>
        <v>2.8436356746457574</v>
      </c>
      <c r="CA24" s="138">
        <f>'Cuadro Gral'!BD488</f>
        <v>2.5454449399398751</v>
      </c>
      <c r="CB24" s="138">
        <f>'Cuadro Gral'!BE488</f>
        <v>2.0060697538198546</v>
      </c>
      <c r="CC24" s="138">
        <f>'Cuadro Gral'!BF488</f>
        <v>1.8282123539839097</v>
      </c>
      <c r="CD24" s="138">
        <f>'Cuadro Gral'!BG488</f>
        <v>1.4468025511901077</v>
      </c>
      <c r="CE24" s="138"/>
      <c r="CF24" s="330" t="s">
        <v>43</v>
      </c>
      <c r="CG24" s="138">
        <f>'Cuadro Gral'!BG488</f>
        <v>1.4468025511901077</v>
      </c>
      <c r="CH24" s="138">
        <f>'Cuadro Gral'!BH488</f>
        <v>2.3736171292743822</v>
      </c>
      <c r="CI24" s="138">
        <f>'Cuadro Gral'!BI488</f>
        <v>2.3106937714501332</v>
      </c>
      <c r="CJ24" s="138">
        <f>'Cuadro Gral'!BJ488</f>
        <v>2.0768516170142761</v>
      </c>
      <c r="CK24" s="138">
        <f>'Cuadro Gral'!BK488</f>
        <v>2.0541375306899714</v>
      </c>
      <c r="CL24" s="138">
        <f>'Cuadro Gral'!BL488</f>
        <v>1.9645873787661816</v>
      </c>
      <c r="CM24" s="138">
        <f>'Cuadro Gral'!BM488</f>
        <v>0.99228410267467504</v>
      </c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</row>
    <row r="25" spans="1:118" x14ac:dyDescent="0.25">
      <c r="A25" s="12"/>
      <c r="B25" s="330" t="s">
        <v>184</v>
      </c>
      <c r="C25" s="32" t="str">
        <f>'Cuadro Gral'!C489</f>
        <v>-</v>
      </c>
      <c r="D25" s="138">
        <f>'Cuadro Gral'!D489</f>
        <v>-11.612599905970844</v>
      </c>
      <c r="E25" s="138">
        <f>'Cuadro Gral'!E489</f>
        <v>-16.462765957446802</v>
      </c>
      <c r="F25" s="138">
        <f>'Cuadro Gral'!F489</f>
        <v>-12.225405921680998</v>
      </c>
      <c r="G25" s="138">
        <f>'Cuadro Gral'!G489</f>
        <v>7.7620602103736003</v>
      </c>
      <c r="H25" s="138">
        <f>'Cuadro Gral'!H489</f>
        <v>13.093234601144378</v>
      </c>
      <c r="I25" s="138">
        <f>'Cuadro Gral'!I489</f>
        <v>-0.50595238095237915</v>
      </c>
      <c r="J25" s="138">
        <f>'Cuadro Gral'!J489</f>
        <v>-10.529464552796885</v>
      </c>
      <c r="K25" s="138"/>
      <c r="L25" s="330" t="s">
        <v>184</v>
      </c>
      <c r="M25" s="138">
        <f>'Cuadro Gral'!K489</f>
        <v>-4.8478769642260051</v>
      </c>
      <c r="N25" s="138">
        <f>'Cuadro Gral'!L489</f>
        <v>-3.4082923401265064</v>
      </c>
      <c r="O25" s="138">
        <f>'Cuadro Gral'!M489</f>
        <v>-26.118588577664603</v>
      </c>
      <c r="P25" s="138">
        <f>'Cuadro Gral'!N489</f>
        <v>-25.701624815361889</v>
      </c>
      <c r="Q25" s="138">
        <f>'Cuadro Gral'!O489</f>
        <v>-36.050364479787945</v>
      </c>
      <c r="R25" s="138">
        <f>'Cuadro Gral'!P489</f>
        <v>8.0829015544041418</v>
      </c>
      <c r="S25" s="138">
        <f>'Cuadro Gral'!Q489</f>
        <v>71.524448705656766</v>
      </c>
      <c r="T25" s="138"/>
      <c r="U25" s="330" t="s">
        <v>184</v>
      </c>
      <c r="V25" s="138">
        <f>'Cuadro Gral'!Q489</f>
        <v>71.524448705656766</v>
      </c>
      <c r="W25" s="138">
        <f>'Cuadro Gral'!R489</f>
        <v>16.433761878144225</v>
      </c>
      <c r="X25" s="138">
        <f>'Cuadro Gral'!S489</f>
        <v>3.3125300048007622</v>
      </c>
      <c r="Y25" s="138">
        <f>'Cuadro Gral'!T489</f>
        <v>15.19516728624537</v>
      </c>
      <c r="Z25" s="138">
        <f>'Cuadro Gral'!U489</f>
        <v>-25.211778943122233</v>
      </c>
      <c r="AA25" s="138">
        <f>'Cuadro Gral'!V489</f>
        <v>-11.866235167206051</v>
      </c>
      <c r="AB25" s="138">
        <f>'Cuadro Gral'!W489</f>
        <v>-2.2031823745409795</v>
      </c>
      <c r="AC25" s="138"/>
      <c r="AD25" s="330" t="s">
        <v>184</v>
      </c>
      <c r="AE25" s="138">
        <f>'Cuadro Gral'!W489</f>
        <v>-2.2031823745409795</v>
      </c>
      <c r="AF25" s="138">
        <f>'Cuadro Gral'!X489</f>
        <v>10.450563204004993</v>
      </c>
      <c r="AG25" s="138">
        <f>'Cuadro Gral'!Y489</f>
        <v>17.563739376770538</v>
      </c>
      <c r="AH25" s="138">
        <f>'Cuadro Gral'!Z489</f>
        <v>40.530120481927703</v>
      </c>
      <c r="AI25" s="138">
        <f>'Cuadro Gral'!AA489</f>
        <v>-2.7091906721536274</v>
      </c>
      <c r="AJ25" s="138">
        <f>'Cuadro Gral'!AB489</f>
        <v>13.07719421924569</v>
      </c>
      <c r="AK25" s="138">
        <f>'Cuadro Gral'!AC489</f>
        <v>14.869077306733169</v>
      </c>
      <c r="AL25" s="138"/>
      <c r="AM25" s="330" t="s">
        <v>184</v>
      </c>
      <c r="AN25" s="138">
        <f>'Cuadro Gral'!AC489</f>
        <v>14.869077306733169</v>
      </c>
      <c r="AO25" s="138">
        <f>'Cuadro Gral'!AD489</f>
        <v>31.071913161465403</v>
      </c>
      <c r="AP25" s="138">
        <f>'Cuadro Gral'!AE489</f>
        <v>-2.0496894409937849</v>
      </c>
      <c r="AQ25" s="138">
        <f>'Cuadro Gral'!AF489</f>
        <v>-3.6355950116254587</v>
      </c>
      <c r="AR25" s="138">
        <f>'Cuadro Gral'!AG489</f>
        <v>53.410835709585449</v>
      </c>
      <c r="AS25" s="138">
        <f>'Cuadro Gral'!AH489</f>
        <v>2.9596797254789919</v>
      </c>
      <c r="AT25" s="138">
        <f>'Cuadro Gral'!AI489</f>
        <v>1.2914872934314703</v>
      </c>
      <c r="AU25" s="138"/>
      <c r="AV25" s="330" t="s">
        <v>184</v>
      </c>
      <c r="AW25" s="138">
        <f>'Cuadro Gral'!AI489</f>
        <v>1.2914872934314703</v>
      </c>
      <c r="AX25" s="138">
        <f>'Cuadro Gral'!AJ489</f>
        <v>-12.517137373183429</v>
      </c>
      <c r="AY25" s="138">
        <f>'Cuadro Gral'!AK489</f>
        <v>5.6417489421720646</v>
      </c>
      <c r="AZ25" s="138">
        <f>'Cuadro Gral'!AL489</f>
        <v>27.503337783711636</v>
      </c>
      <c r="BA25" s="138">
        <f>'Cuadro Gral'!AM489</f>
        <v>1.756835369400811</v>
      </c>
      <c r="BB25" s="138">
        <f>'Cuadro Gral'!AN489</f>
        <v>-11.113651955179515</v>
      </c>
      <c r="BC25" s="138">
        <f>'Cuadro Gral'!AO489</f>
        <v>-2.4697710316439303</v>
      </c>
      <c r="BD25" s="138"/>
      <c r="BE25" s="330" t="s">
        <v>184</v>
      </c>
      <c r="BF25" s="138">
        <f>'Cuadro Gral'!AO489</f>
        <v>-2.4697710316439303</v>
      </c>
      <c r="BG25" s="138">
        <f>'Cuadro Gral'!AP489</f>
        <v>2.9675547348984477</v>
      </c>
      <c r="BH25" s="138">
        <f>'Cuadro Gral'!AQ489</f>
        <v>3.2022543870885212</v>
      </c>
      <c r="BI25" s="138">
        <f>'Cuadro Gral'!AR489</f>
        <v>4.6046915725455939</v>
      </c>
      <c r="BJ25" s="138">
        <f>'Cuadro Gral'!AS489</f>
        <v>10.856668248694824</v>
      </c>
      <c r="BK25" s="138">
        <f>'Cuadro Gral'!AT489</f>
        <v>10.11452424274859</v>
      </c>
      <c r="BL25" s="138">
        <f>'Cuadro Gral'!AU489</f>
        <v>5.8125972006220827</v>
      </c>
      <c r="BM25" s="138"/>
      <c r="BN25" s="330" t="s">
        <v>184</v>
      </c>
      <c r="BO25" s="138">
        <f>'Cuadro Gral'!AU489</f>
        <v>5.8125972006220827</v>
      </c>
      <c r="BP25" s="138">
        <f>'Cuadro Gral'!AV489</f>
        <v>5.970971890501553</v>
      </c>
      <c r="BQ25" s="138">
        <f>'Cuadro Gral'!AW489</f>
        <v>7.0908460471567514</v>
      </c>
      <c r="BR25" s="138">
        <f>'Cuadro Gral'!AX489</f>
        <v>-0.55042901084668694</v>
      </c>
      <c r="BS25" s="138">
        <f>'Cuadro Gral'!AY489</f>
        <v>3.866189158391653</v>
      </c>
      <c r="BT25" s="138">
        <f>'Cuadro Gral'!AZ489</f>
        <v>15.218243084397788</v>
      </c>
      <c r="BU25" s="138">
        <f>'Cuadro Gral'!BA489</f>
        <v>-1.6051146024620766</v>
      </c>
      <c r="BV25" s="138"/>
      <c r="BW25" s="330" t="s">
        <v>184</v>
      </c>
      <c r="BX25" s="138">
        <f>'Cuadro Gral'!BA489</f>
        <v>-1.6051146024620766</v>
      </c>
      <c r="BY25" s="138">
        <f>'Cuadro Gral'!BB489</f>
        <v>5.1911246284647827</v>
      </c>
      <c r="BZ25" s="138">
        <f>'Cuadro Gral'!BC489</f>
        <v>23.984754895518478</v>
      </c>
      <c r="CA25" s="138">
        <f>'Cuadro Gral'!BD489</f>
        <v>27.162391350434568</v>
      </c>
      <c r="CB25" s="138">
        <f>'Cuadro Gral'!BE489</f>
        <v>40.757721001958913</v>
      </c>
      <c r="CC25" s="138">
        <f>'Cuadro Gral'!BF489</f>
        <v>4.8383276086699123</v>
      </c>
      <c r="CD25" s="138">
        <f>'Cuadro Gral'!BG489</f>
        <v>18.098627351296372</v>
      </c>
      <c r="CE25" s="138"/>
      <c r="CF25" s="330" t="s">
        <v>184</v>
      </c>
      <c r="CG25" s="138">
        <f>'Cuadro Gral'!BG489</f>
        <v>18.098627351296372</v>
      </c>
      <c r="CH25" s="138">
        <f>'Cuadro Gral'!BH489</f>
        <v>24.192854068015524</v>
      </c>
      <c r="CI25" s="138">
        <f>'Cuadro Gral'!BI489</f>
        <v>30.258039668784885</v>
      </c>
      <c r="CJ25" s="138">
        <f>'Cuadro Gral'!BJ489</f>
        <v>46.996732847449117</v>
      </c>
      <c r="CK25" s="138">
        <f>'Cuadro Gral'!BK489</f>
        <v>81.338579747166435</v>
      </c>
      <c r="CL25" s="138">
        <f>'Cuadro Gral'!BL489</f>
        <v>29.262318161476998</v>
      </c>
      <c r="CM25" s="138">
        <f>'Cuadro Gral'!BM489</f>
        <v>3.2087360981019719</v>
      </c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</row>
    <row r="26" spans="1:118" x14ac:dyDescent="0.25">
      <c r="A26" s="12"/>
      <c r="B26" s="33" t="s">
        <v>45</v>
      </c>
      <c r="C26" s="91" t="str">
        <f>'Cuadro Gral'!C490</f>
        <v>-</v>
      </c>
      <c r="D26" s="42">
        <f>'Cuadro Gral'!D490</f>
        <v>22.379746835443036</v>
      </c>
      <c r="E26" s="42">
        <f>'Cuadro Gral'!E490</f>
        <v>-37.64997931319818</v>
      </c>
      <c r="F26" s="42">
        <f>'Cuadro Gral'!F490</f>
        <v>1.4598540145985606</v>
      </c>
      <c r="G26" s="42">
        <f>'Cuadro Gral'!G490</f>
        <v>1.4388489208633004</v>
      </c>
      <c r="H26" s="42">
        <f>'Cuadro Gral'!H490</f>
        <v>24.177949709864599</v>
      </c>
      <c r="I26" s="42">
        <f>'Cuadro Gral'!I490</f>
        <v>-4.4132917964693652</v>
      </c>
      <c r="J26" s="42">
        <f>'Cuadro Gral'!J490</f>
        <v>-11.352525801195002</v>
      </c>
      <c r="K26" s="138"/>
      <c r="L26" s="33" t="s">
        <v>45</v>
      </c>
      <c r="M26" s="42">
        <f>'Cuadro Gral'!K490</f>
        <v>5.4534313725490335</v>
      </c>
      <c r="N26" s="42">
        <f>'Cuadro Gral'!L490</f>
        <v>3.2539221382916983</v>
      </c>
      <c r="O26" s="42">
        <f>'Cuadro Gral'!M490</f>
        <v>-12.830613393359592</v>
      </c>
      <c r="P26" s="42">
        <f>'Cuadro Gral'!N490</f>
        <v>-47.127178825048418</v>
      </c>
      <c r="Q26" s="42">
        <f>'Cuadro Gral'!O490</f>
        <v>-30.03663003663004</v>
      </c>
      <c r="R26" s="42">
        <f>'Cuadro Gral'!P490</f>
        <v>21.64048865619548</v>
      </c>
      <c r="S26" s="42">
        <f>'Cuadro Gral'!Q490</f>
        <v>33.14203730272596</v>
      </c>
      <c r="T26" s="138"/>
      <c r="U26" s="33" t="s">
        <v>45</v>
      </c>
      <c r="V26" s="42">
        <f>'Cuadro Gral'!Q490</f>
        <v>33.14203730272596</v>
      </c>
      <c r="W26" s="42">
        <f>'Cuadro Gral'!R490</f>
        <v>21.551724137931028</v>
      </c>
      <c r="X26" s="42">
        <f>'Cuadro Gral'!S490</f>
        <v>14.273049645390067</v>
      </c>
      <c r="Y26" s="42">
        <f>'Cuadro Gral'!T490</f>
        <v>32.350659425911552</v>
      </c>
      <c r="Z26" s="42">
        <f>'Cuadro Gral'!U490</f>
        <v>-35.932004689331762</v>
      </c>
      <c r="AA26" s="42">
        <f>'Cuadro Gral'!V490</f>
        <v>17.291857273558996</v>
      </c>
      <c r="AB26" s="42">
        <f>'Cuadro Gral'!W490</f>
        <v>3.2761310452418257</v>
      </c>
      <c r="AC26" s="138"/>
      <c r="AD26" s="33" t="s">
        <v>45</v>
      </c>
      <c r="AE26" s="42">
        <f>'Cuadro Gral'!W490</f>
        <v>3.2761310452418257</v>
      </c>
      <c r="AF26" s="42">
        <f>'Cuadro Gral'!X490</f>
        <v>50.679758308157098</v>
      </c>
      <c r="AG26" s="42">
        <f>'Cuadro Gral'!Y490</f>
        <v>-13.684210526315798</v>
      </c>
      <c r="AH26" s="42">
        <f>'Cuadro Gral'!Z490</f>
        <v>23.228803716608603</v>
      </c>
      <c r="AI26" s="42">
        <f>'Cuadro Gral'!AA490</f>
        <v>46.559849198868996</v>
      </c>
      <c r="AJ26" s="42">
        <f>'Cuadro Gral'!AB490</f>
        <v>19.774919614147901</v>
      </c>
      <c r="AK26" s="42">
        <f>'Cuadro Gral'!AC490</f>
        <v>61.234899328859058</v>
      </c>
      <c r="AL26" s="138"/>
      <c r="AM26" s="33" t="s">
        <v>45</v>
      </c>
      <c r="AN26" s="42">
        <f>'Cuadro Gral'!AC490</f>
        <v>61.234899328859058</v>
      </c>
      <c r="AO26" s="42">
        <f>'Cuadro Gral'!AD490</f>
        <v>19.930069930069916</v>
      </c>
      <c r="AP26" s="42">
        <f>'Cuadro Gral'!AE490</f>
        <v>-17.895321393863661</v>
      </c>
      <c r="AQ26" s="42">
        <f>'Cuadro Gral'!AF490</f>
        <v>-13.019952654717615</v>
      </c>
      <c r="AR26" s="42">
        <f>'Cuadro Gral'!AG490</f>
        <v>8.1648522550544556</v>
      </c>
      <c r="AS26" s="42">
        <f>'Cuadro Gral'!AH490</f>
        <v>68.224299065420539</v>
      </c>
      <c r="AT26" s="42">
        <f>'Cuadro Gral'!AI490</f>
        <v>1.0363247863247826</v>
      </c>
      <c r="AU26" s="138"/>
      <c r="AV26" s="33" t="s">
        <v>45</v>
      </c>
      <c r="AW26" s="42">
        <f>'Cuadro Gral'!AI490</f>
        <v>1.0363247863247826</v>
      </c>
      <c r="AX26" s="42">
        <f>'Cuadro Gral'!AJ490</f>
        <v>-11.621021465581061</v>
      </c>
      <c r="AY26" s="42">
        <f>'Cuadro Gral'!AK490</f>
        <v>6.9992821249102777</v>
      </c>
      <c r="AZ26" s="42">
        <f>'Cuadro Gral'!AL490</f>
        <v>-1.1629207201162894</v>
      </c>
      <c r="BA26" s="42">
        <f>'Cuadro Gral'!AM490</f>
        <v>21.235433872609999</v>
      </c>
      <c r="BB26" s="42">
        <f>'Cuadro Gral'!AN490</f>
        <v>8.3893243747667157</v>
      </c>
      <c r="BC26" s="42">
        <f>'Cuadro Gral'!AO490</f>
        <v>0.29272492466636546</v>
      </c>
      <c r="BD26" s="138"/>
      <c r="BE26" s="33" t="s">
        <v>45</v>
      </c>
      <c r="BF26" s="42">
        <f>'Cuadro Gral'!AO490</f>
        <v>0.29272492466636546</v>
      </c>
      <c r="BG26" s="42">
        <f>'Cuadro Gral'!AP490</f>
        <v>-11.125418490857575</v>
      </c>
      <c r="BH26" s="42">
        <f>'Cuadro Gral'!AQ490</f>
        <v>16.999903409639749</v>
      </c>
      <c r="BI26" s="42">
        <f>'Cuadro Gral'!AR490</f>
        <v>-3.8058284487740734</v>
      </c>
      <c r="BJ26" s="42">
        <f>'Cuadro Gral'!AS490</f>
        <v>-0.37761757638172799</v>
      </c>
      <c r="BK26" s="42">
        <f>'Cuadro Gral'!AT490</f>
        <v>7.1847002067539689</v>
      </c>
      <c r="BL26" s="42">
        <f>'Cuadro Gral'!AU490</f>
        <v>20.687992284198685</v>
      </c>
      <c r="BM26" s="138"/>
      <c r="BN26" s="33" t="s">
        <v>45</v>
      </c>
      <c r="BO26" s="42">
        <f>'Cuadro Gral'!AU490</f>
        <v>20.687992284198685</v>
      </c>
      <c r="BP26" s="42">
        <f>'Cuadro Gral'!AV490</f>
        <v>5.1411827384123532</v>
      </c>
      <c r="BQ26" s="42">
        <f>'Cuadro Gral'!AW490</f>
        <v>5.7005320496579692</v>
      </c>
      <c r="BR26" s="42">
        <f>'Cuadro Gral'!AX490</f>
        <v>5.1773729626078735</v>
      </c>
      <c r="BS26" s="42">
        <f>'Cuadro Gral'!AY490</f>
        <v>10.34639927073837</v>
      </c>
      <c r="BT26" s="42">
        <f>'Cuadro Gral'!AZ490</f>
        <v>3.3612143742255185</v>
      </c>
      <c r="BU26" s="42">
        <f>'Cuadro Gral'!BA490</f>
        <v>17.573305359908108</v>
      </c>
      <c r="BV26" s="138"/>
      <c r="BW26" s="33" t="s">
        <v>45</v>
      </c>
      <c r="BX26" s="42">
        <f>'Cuadro Gral'!BA490</f>
        <v>17.573305359908108</v>
      </c>
      <c r="BY26" s="42">
        <f>'Cuadro Gral'!BB490</f>
        <v>-3.4413901516761047</v>
      </c>
      <c r="BZ26" s="42">
        <f>'Cuadro Gral'!BC490</f>
        <v>23.17507810093722</v>
      </c>
      <c r="CA26" s="42">
        <f>'Cuadro Gral'!BD490</f>
        <v>40.651568193184254</v>
      </c>
      <c r="CB26" s="42">
        <f>'Cuadro Gral'!BE490</f>
        <v>58.111952049575862</v>
      </c>
      <c r="CC26" s="42">
        <f>'Cuadro Gral'!BF490</f>
        <v>8.1407115894305484</v>
      </c>
      <c r="CD26" s="42">
        <f>'Cuadro Gral'!BG490</f>
        <v>-4.5110883353385862</v>
      </c>
      <c r="CE26" s="138"/>
      <c r="CF26" s="33" t="s">
        <v>45</v>
      </c>
      <c r="CG26" s="42">
        <f>'Cuadro Gral'!BG490</f>
        <v>-4.5110883353385862</v>
      </c>
      <c r="CH26" s="42">
        <f>'Cuadro Gral'!BH490</f>
        <v>-10.779952089101808</v>
      </c>
      <c r="CI26" s="42">
        <f>'Cuadro Gral'!BI490</f>
        <v>39.331543343329379</v>
      </c>
      <c r="CJ26" s="42">
        <f>'Cuadro Gral'!BJ490</f>
        <v>51.805042858036664</v>
      </c>
      <c r="CK26" s="42">
        <f>'Cuadro Gral'!BK490</f>
        <v>73.839673577051485</v>
      </c>
      <c r="CL26" s="42">
        <f>'Cuadro Gral'!BL490</f>
        <v>28.900208446344511</v>
      </c>
      <c r="CM26" s="42">
        <f>'Cuadro Gral'!BM490</f>
        <v>-37.424633231275386</v>
      </c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</row>
    <row r="27" spans="1:118" x14ac:dyDescent="0.25">
      <c r="A27" s="12"/>
      <c r="B27" s="28"/>
      <c r="C27" s="138"/>
      <c r="D27" s="45"/>
      <c r="E27" s="45"/>
      <c r="F27" s="45"/>
      <c r="G27" s="45"/>
      <c r="H27" s="45"/>
      <c r="I27" s="45"/>
      <c r="J27" s="168"/>
      <c r="K27" s="168"/>
      <c r="L27" s="28"/>
      <c r="M27" s="168"/>
      <c r="N27" s="168"/>
      <c r="O27" s="168"/>
      <c r="P27" s="168"/>
      <c r="Q27" s="168"/>
      <c r="R27" s="168"/>
      <c r="S27" s="168"/>
      <c r="T27" s="168"/>
      <c r="U27" s="28"/>
      <c r="V27" s="168"/>
      <c r="W27" s="168"/>
      <c r="X27" s="168"/>
      <c r="Y27" s="168"/>
      <c r="Z27" s="168"/>
      <c r="AA27" s="168"/>
      <c r="AB27" s="168"/>
      <c r="AC27" s="168"/>
      <c r="AD27" s="28"/>
      <c r="AE27" s="168"/>
      <c r="AF27" s="168"/>
      <c r="AG27" s="168"/>
      <c r="AH27" s="168"/>
      <c r="AI27" s="168"/>
      <c r="AJ27" s="168"/>
      <c r="AK27" s="168"/>
      <c r="AL27" s="168"/>
      <c r="AM27" s="28"/>
      <c r="AN27" s="168"/>
      <c r="AO27" s="168"/>
      <c r="AP27" s="168"/>
      <c r="AQ27" s="168"/>
      <c r="AR27" s="168"/>
      <c r="AS27" s="168"/>
      <c r="AT27" s="168"/>
      <c r="AU27" s="168"/>
      <c r="AV27" s="28"/>
      <c r="AW27" s="168"/>
      <c r="AX27" s="168"/>
      <c r="AY27" s="168"/>
      <c r="AZ27" s="168"/>
      <c r="BA27" s="168"/>
      <c r="BB27" s="168"/>
      <c r="BC27" s="168"/>
      <c r="BD27" s="168"/>
      <c r="BE27" s="28"/>
      <c r="BF27" s="168"/>
      <c r="BG27" s="168"/>
      <c r="BH27" s="168"/>
      <c r="BI27" s="168"/>
      <c r="BJ27" s="168"/>
      <c r="BK27" s="168"/>
      <c r="BL27" s="168"/>
      <c r="BM27" s="168"/>
      <c r="BN27" s="28"/>
      <c r="BO27" s="168"/>
      <c r="BP27" s="168"/>
      <c r="BQ27" s="168"/>
      <c r="BR27" s="168"/>
      <c r="BS27" s="168"/>
      <c r="BT27" s="168"/>
      <c r="BU27" s="168"/>
      <c r="BV27" s="168"/>
      <c r="BW27" s="28"/>
      <c r="BX27" s="168"/>
      <c r="BY27" s="168"/>
      <c r="BZ27" s="168"/>
      <c r="CA27" s="168"/>
      <c r="CB27" s="168"/>
      <c r="CC27" s="168"/>
      <c r="CD27" s="168"/>
      <c r="CE27" s="168"/>
      <c r="CF27" s="28"/>
      <c r="CG27" s="168"/>
      <c r="CH27" s="168"/>
      <c r="CI27" s="168"/>
      <c r="CJ27" s="168"/>
      <c r="CK27" s="168"/>
      <c r="CL27" s="168"/>
      <c r="CM27" s="168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</row>
    <row r="28" spans="1:118" x14ac:dyDescent="0.25">
      <c r="A28" s="12"/>
      <c r="B28" s="43" t="s">
        <v>315</v>
      </c>
      <c r="C28" s="42"/>
      <c r="D28" s="43"/>
      <c r="E28" s="43"/>
      <c r="F28" s="43"/>
      <c r="G28" s="43"/>
      <c r="H28" s="43"/>
      <c r="I28" s="43"/>
      <c r="J28" s="43"/>
      <c r="K28" s="8"/>
      <c r="L28" s="43" t="s">
        <v>315</v>
      </c>
      <c r="M28" s="43"/>
      <c r="N28" s="43"/>
      <c r="O28" s="43"/>
      <c r="P28" s="43"/>
      <c r="Q28" s="43"/>
      <c r="R28" s="43"/>
      <c r="S28" s="43"/>
      <c r="T28" s="8"/>
      <c r="U28" s="43" t="s">
        <v>315</v>
      </c>
      <c r="V28" s="43"/>
      <c r="W28" s="43"/>
      <c r="X28" s="43"/>
      <c r="Y28" s="43"/>
      <c r="Z28" s="43"/>
      <c r="AA28" s="43"/>
      <c r="AB28" s="43"/>
      <c r="AC28" s="8"/>
      <c r="AD28" s="43" t="s">
        <v>315</v>
      </c>
      <c r="AE28" s="43"/>
      <c r="AF28" s="43"/>
      <c r="AG28" s="43"/>
      <c r="AH28" s="43"/>
      <c r="AI28" s="43"/>
      <c r="AJ28" s="43"/>
      <c r="AK28" s="43"/>
      <c r="AL28" s="8"/>
      <c r="AM28" s="43" t="s">
        <v>315</v>
      </c>
      <c r="AN28" s="43"/>
      <c r="AO28" s="43"/>
      <c r="AP28" s="43"/>
      <c r="AQ28" s="43"/>
      <c r="AR28" s="43"/>
      <c r="AS28" s="43"/>
      <c r="AT28" s="43"/>
      <c r="AU28" s="8"/>
      <c r="AV28" s="43" t="s">
        <v>315</v>
      </c>
      <c r="AW28" s="43"/>
      <c r="AX28" s="43"/>
      <c r="AY28" s="43"/>
      <c r="AZ28" s="43"/>
      <c r="BA28" s="43"/>
      <c r="BB28" s="43"/>
      <c r="BC28" s="43"/>
      <c r="BD28" s="8"/>
      <c r="BE28" s="43" t="s">
        <v>315</v>
      </c>
      <c r="BF28" s="43"/>
      <c r="BG28" s="43"/>
      <c r="BH28" s="43"/>
      <c r="BI28" s="43"/>
      <c r="BJ28" s="43"/>
      <c r="BK28" s="43"/>
      <c r="BL28" s="43"/>
      <c r="BM28" s="8"/>
      <c r="BN28" s="43" t="s">
        <v>315</v>
      </c>
      <c r="BO28" s="43"/>
      <c r="BP28" s="43"/>
      <c r="BQ28" s="43"/>
      <c r="BR28" s="43"/>
      <c r="BS28" s="43"/>
      <c r="BT28" s="43"/>
      <c r="BU28" s="43"/>
      <c r="BV28" s="8"/>
      <c r="BW28" s="43" t="s">
        <v>315</v>
      </c>
      <c r="BX28" s="43"/>
      <c r="BY28" s="43"/>
      <c r="BZ28" s="43"/>
      <c r="CA28" s="43"/>
      <c r="CB28" s="43"/>
      <c r="CC28" s="43"/>
      <c r="CD28" s="43"/>
      <c r="CE28" s="8"/>
      <c r="CF28" s="43" t="s">
        <v>315</v>
      </c>
      <c r="CG28" s="43"/>
      <c r="CH28" s="43"/>
      <c r="CI28" s="43"/>
      <c r="CJ28" s="43"/>
      <c r="CK28" s="43"/>
      <c r="CL28" s="43"/>
      <c r="CM28" s="43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</row>
    <row r="29" spans="1:118" x14ac:dyDescent="0.25">
      <c r="A29" s="12"/>
      <c r="B29" s="9"/>
      <c r="C29" s="332">
        <f>'Cuadro Gral'!C493</f>
        <v>1920</v>
      </c>
      <c r="D29" s="10">
        <v>1921</v>
      </c>
      <c r="E29" s="10">
        <v>1922</v>
      </c>
      <c r="F29" s="10">
        <v>1923</v>
      </c>
      <c r="G29" s="10">
        <v>1924</v>
      </c>
      <c r="H29" s="10">
        <v>1925</v>
      </c>
      <c r="I29" s="10">
        <v>1926</v>
      </c>
      <c r="J29" s="10">
        <v>1927</v>
      </c>
      <c r="K29" s="21"/>
      <c r="L29" s="9"/>
      <c r="M29" s="10">
        <v>1928</v>
      </c>
      <c r="N29" s="10">
        <v>1929</v>
      </c>
      <c r="O29" s="10">
        <v>1930</v>
      </c>
      <c r="P29" s="10">
        <v>1931</v>
      </c>
      <c r="Q29" s="10">
        <v>1932</v>
      </c>
      <c r="R29" s="10">
        <v>1933</v>
      </c>
      <c r="S29" s="10">
        <v>1934</v>
      </c>
      <c r="T29" s="21"/>
      <c r="U29" s="9"/>
      <c r="V29" s="10">
        <v>1934</v>
      </c>
      <c r="W29" s="10">
        <v>1935</v>
      </c>
      <c r="X29" s="10">
        <v>1936</v>
      </c>
      <c r="Y29" s="10">
        <v>1937</v>
      </c>
      <c r="Z29" s="10">
        <v>1938</v>
      </c>
      <c r="AA29" s="10">
        <v>1939</v>
      </c>
      <c r="AB29" s="10">
        <v>1940</v>
      </c>
      <c r="AC29" s="21"/>
      <c r="AD29" s="9"/>
      <c r="AE29" s="10">
        <v>1940</v>
      </c>
      <c r="AF29" s="10">
        <v>1941</v>
      </c>
      <c r="AG29" s="10">
        <v>1942</v>
      </c>
      <c r="AH29" s="10">
        <v>1943</v>
      </c>
      <c r="AI29" s="10">
        <v>1944</v>
      </c>
      <c r="AJ29" s="10">
        <v>1945</v>
      </c>
      <c r="AK29" s="10">
        <v>1946</v>
      </c>
      <c r="AL29" s="21"/>
      <c r="AM29" s="9"/>
      <c r="AN29" s="10">
        <v>1946</v>
      </c>
      <c r="AO29" s="10">
        <v>1947</v>
      </c>
      <c r="AP29" s="10">
        <v>1948</v>
      </c>
      <c r="AQ29" s="10">
        <v>1949</v>
      </c>
      <c r="AR29" s="10">
        <v>1950</v>
      </c>
      <c r="AS29" s="10">
        <v>1951</v>
      </c>
      <c r="AT29" s="10">
        <v>1952</v>
      </c>
      <c r="AU29" s="21"/>
      <c r="AV29" s="9"/>
      <c r="AW29" s="10">
        <v>1952</v>
      </c>
      <c r="AX29" s="10">
        <v>1953</v>
      </c>
      <c r="AY29" s="10">
        <v>1954</v>
      </c>
      <c r="AZ29" s="10">
        <v>1955</v>
      </c>
      <c r="BA29" s="10">
        <v>1956</v>
      </c>
      <c r="BB29" s="10">
        <v>1957</v>
      </c>
      <c r="BC29" s="10">
        <v>1958</v>
      </c>
      <c r="BD29" s="21"/>
      <c r="BE29" s="9"/>
      <c r="BF29" s="10">
        <v>1958</v>
      </c>
      <c r="BG29" s="10">
        <v>1959</v>
      </c>
      <c r="BH29" s="10">
        <v>1960</v>
      </c>
      <c r="BI29" s="10">
        <v>1961</v>
      </c>
      <c r="BJ29" s="10">
        <v>1962</v>
      </c>
      <c r="BK29" s="10">
        <v>1963</v>
      </c>
      <c r="BL29" s="10">
        <v>1964</v>
      </c>
      <c r="BM29" s="21"/>
      <c r="BN29" s="9"/>
      <c r="BO29" s="10">
        <v>1964</v>
      </c>
      <c r="BP29" s="10">
        <v>1965</v>
      </c>
      <c r="BQ29" s="10">
        <v>1966</v>
      </c>
      <c r="BR29" s="10">
        <v>1967</v>
      </c>
      <c r="BS29" s="10">
        <v>1968</v>
      </c>
      <c r="BT29" s="10">
        <v>1969</v>
      </c>
      <c r="BU29" s="10">
        <v>1970</v>
      </c>
      <c r="BV29" s="21"/>
      <c r="BW29" s="9"/>
      <c r="BX29" s="10">
        <v>1970</v>
      </c>
      <c r="BY29" s="10">
        <v>1971</v>
      </c>
      <c r="BZ29" s="10">
        <v>1972</v>
      </c>
      <c r="CA29" s="10">
        <v>1973</v>
      </c>
      <c r="CB29" s="10">
        <v>1974</v>
      </c>
      <c r="CC29" s="10">
        <v>1975</v>
      </c>
      <c r="CD29" s="10">
        <v>1976</v>
      </c>
      <c r="CE29" s="21"/>
      <c r="CF29" s="9"/>
      <c r="CG29" s="10">
        <v>1976</v>
      </c>
      <c r="CH29" s="10">
        <v>1977</v>
      </c>
      <c r="CI29" s="10">
        <v>1978</v>
      </c>
      <c r="CJ29" s="10">
        <v>1979</v>
      </c>
      <c r="CK29" s="10">
        <v>1980</v>
      </c>
      <c r="CL29" s="10">
        <v>1981</v>
      </c>
      <c r="CM29" s="10">
        <v>1982</v>
      </c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</row>
    <row r="30" spans="1:118" x14ac:dyDescent="0.25">
      <c r="A30" s="12"/>
      <c r="B30" s="330" t="s">
        <v>7</v>
      </c>
      <c r="C30" s="138">
        <f>'Cuadro Gral'!C494</f>
        <v>4.8</v>
      </c>
      <c r="D30" s="138">
        <f>'Cuadro Gral'!D494</f>
        <v>-8.7060922648668608</v>
      </c>
      <c r="E30" s="138">
        <f>'Cuadro Gral'!E494</f>
        <v>-16.086235489220556</v>
      </c>
      <c r="F30" s="138">
        <f>'Cuadro Gral'!F494</f>
        <v>7.1146245059288571</v>
      </c>
      <c r="G30" s="138">
        <f>'Cuadro Gral'!G494</f>
        <v>-4.151291512915134</v>
      </c>
      <c r="H30" s="138">
        <f>'Cuadro Gral'!H494</f>
        <v>4.908565928777664</v>
      </c>
      <c r="I30" s="138">
        <f>'Cuadro Gral'!I494</f>
        <v>-1.834862385321101</v>
      </c>
      <c r="J30" s="138">
        <f>'Cuadro Gral'!J494</f>
        <v>-2.3364485981308358</v>
      </c>
      <c r="K30" s="138"/>
      <c r="L30" s="330" t="s">
        <v>7</v>
      </c>
      <c r="M30" s="138">
        <f>'Cuadro Gral'!K494</f>
        <v>-4.0191387559808671</v>
      </c>
      <c r="N30" s="138">
        <f>'Cuadro Gral'!L494</f>
        <v>-0.29910269192422456</v>
      </c>
      <c r="O30" s="138">
        <f>'Cuadro Gral'!M494</f>
        <v>0.20000000000000018</v>
      </c>
      <c r="P30" s="138">
        <f>'Cuadro Gral'!N494</f>
        <v>-12.900000000000011</v>
      </c>
      <c r="Q30" s="138">
        <f>'Cuadro Gral'!O494</f>
        <v>-6.7072330654420087</v>
      </c>
      <c r="R30" s="138">
        <f>'Cuadro Gral'!P494</f>
        <v>6.1053668143771667</v>
      </c>
      <c r="S30" s="138">
        <f>'Cuadro Gral'!Q494</f>
        <v>5.5127610208816513</v>
      </c>
      <c r="T30" s="138"/>
      <c r="U30" s="330" t="s">
        <v>7</v>
      </c>
      <c r="V30" s="138">
        <f>'Cuadro Gral'!Q494</f>
        <v>5.5127610208816513</v>
      </c>
      <c r="W30" s="138">
        <f>'Cuadro Gral'!R494</f>
        <v>-0.30785469258510778</v>
      </c>
      <c r="X30" s="138">
        <f>'Cuadro Gral'!S494</f>
        <v>6.290806423151607</v>
      </c>
      <c r="Y30" s="138">
        <f>'Cuadro Gral'!T494</f>
        <v>18.419523532829807</v>
      </c>
      <c r="Z30" s="138">
        <f>'Cuadro Gral'!U494</f>
        <v>6.2736576475536099</v>
      </c>
      <c r="AA30" s="138">
        <f>'Cuadro Gral'!V494</f>
        <v>0.54745729173537594</v>
      </c>
      <c r="AB30" s="138">
        <f>'Cuadro Gral'!W494</f>
        <v>1.5378640776698926</v>
      </c>
      <c r="AC30" s="138"/>
      <c r="AD30" s="330" t="s">
        <v>7</v>
      </c>
      <c r="AE30" s="138">
        <f>'Cuadro Gral'!W494</f>
        <v>1.5378640776698926</v>
      </c>
      <c r="AF30" s="138">
        <f>'Cuadro Gral'!X494</f>
        <v>6.5832249674902199</v>
      </c>
      <c r="AG30" s="138">
        <f>'Cuadro Gral'!Y494</f>
        <v>10.362970870825094</v>
      </c>
      <c r="AH30" s="138">
        <f>'Cuadro Gral'!Z494</f>
        <v>20.804256201202275</v>
      </c>
      <c r="AI30" s="138">
        <f>'Cuadro Gral'!AA494</f>
        <v>22.512010981468823</v>
      </c>
      <c r="AJ30" s="138">
        <f>'Cuadro Gral'!AB494</f>
        <v>11.30718954248362</v>
      </c>
      <c r="AK30" s="138">
        <f>'Cuadro Gral'!AC494</f>
        <v>15.099404412381512</v>
      </c>
      <c r="AL30" s="138"/>
      <c r="AM30" s="330" t="s">
        <v>7</v>
      </c>
      <c r="AN30" s="138">
        <f>'Cuadro Gral'!AC494</f>
        <v>15.099404412381512</v>
      </c>
      <c r="AO30" s="138">
        <f>'Cuadro Gral'!AD494</f>
        <v>5.9361562568326143</v>
      </c>
      <c r="AP30" s="138">
        <f>'Cuadro Gral'!AE494</f>
        <v>7.3234494857418175</v>
      </c>
      <c r="AQ30" s="138">
        <f>'Cuadro Gral'!AF494</f>
        <v>9.55448717948717</v>
      </c>
      <c r="AR30" s="138">
        <f>'Cuadro Gral'!AG494</f>
        <v>9.6945662135627497</v>
      </c>
      <c r="AS30" s="138">
        <f>'Cuadro Gral'!AH494</f>
        <v>24.399460772269379</v>
      </c>
      <c r="AT30" s="138">
        <f>'Cuadro Gral'!AI494</f>
        <v>3.6157582298974589</v>
      </c>
      <c r="AU30" s="138"/>
      <c r="AV30" s="330" t="s">
        <v>7</v>
      </c>
      <c r="AW30" s="138">
        <f>'Cuadro Gral'!AI494</f>
        <v>3.6157582298974589</v>
      </c>
      <c r="AX30" s="138">
        <f>'Cuadro Gral'!AJ494</f>
        <v>-1.8729166666666131</v>
      </c>
      <c r="AY30" s="138">
        <f>'Cuadro Gral'!AK494</f>
        <v>9.1823952782319029</v>
      </c>
      <c r="AZ30" s="138">
        <f>'Cuadro Gral'!AL494</f>
        <v>13.823165282156635</v>
      </c>
      <c r="BA30" s="138">
        <f>'Cuadro Gral'!AM494</f>
        <v>4.6508215962441257</v>
      </c>
      <c r="BB30" s="138">
        <f>'Cuadro Gral'!AN494</f>
        <v>4.3459974765175824</v>
      </c>
      <c r="BC30" s="138">
        <f>'Cuadro Gral'!AO494</f>
        <v>4.4336960902861433</v>
      </c>
      <c r="BD30" s="138"/>
      <c r="BE30" s="330" t="s">
        <v>7</v>
      </c>
      <c r="BF30" s="138">
        <f>'Cuadro Gral'!AO494</f>
        <v>4.4336960902861433</v>
      </c>
      <c r="BG30" s="138">
        <f>'Cuadro Gral'!AP494</f>
        <v>1.1514215875466638</v>
      </c>
      <c r="BH30" s="138">
        <f>'Cuadro Gral'!AQ494</f>
        <v>4.9093799682034867</v>
      </c>
      <c r="BI30" s="138">
        <f>'Cuadro Gral'!AR494</f>
        <v>0.96381160210938788</v>
      </c>
      <c r="BJ30" s="138">
        <f>'Cuadro Gral'!AS494</f>
        <v>1.8011527377521874</v>
      </c>
      <c r="BK30" s="138">
        <f>'Cuadro Gral'!AT494</f>
        <v>0.57796650153336682</v>
      </c>
      <c r="BL30" s="138">
        <f>'Cuadro Gral'!AU494</f>
        <v>4.2394746100621772</v>
      </c>
      <c r="BM30" s="138"/>
      <c r="BN30" s="330" t="s">
        <v>7</v>
      </c>
      <c r="BO30" s="138">
        <f>'Cuadro Gral'!AU494</f>
        <v>4.2394746100621772</v>
      </c>
      <c r="BP30" s="138">
        <f>'Cuadro Gral'!AV494</f>
        <v>1.828204983968007</v>
      </c>
      <c r="BQ30" s="138">
        <f>'Cuadro Gral'!AW494</f>
        <v>1.3092475969506356</v>
      </c>
      <c r="BR30" s="138">
        <f>'Cuadro Gral'!AX494</f>
        <v>2.8518457931184571</v>
      </c>
      <c r="BS30" s="138">
        <f>'Cuadro Gral'!AY494</f>
        <v>1.9351076237938525</v>
      </c>
      <c r="BT30" s="138">
        <f>'Cuadro Gral'!AZ494</f>
        <v>2.526808575980044</v>
      </c>
      <c r="BU30" s="138">
        <f>'Cuadro Gral'!BA494</f>
        <v>5.0033968978513643</v>
      </c>
      <c r="BV30" s="138"/>
      <c r="BW30" s="330" t="s">
        <v>7</v>
      </c>
      <c r="BX30" s="138">
        <f>'Cuadro Gral'!BA494</f>
        <v>5.0033968978513643</v>
      </c>
      <c r="BY30" s="138">
        <f>'Cuadro Gral'!BB494</f>
        <v>5.4690210388737226</v>
      </c>
      <c r="BZ30" s="138">
        <f>'Cuadro Gral'!BC494</f>
        <v>4.9436883627050676</v>
      </c>
      <c r="CA30" s="138">
        <f>'Cuadro Gral'!BD494</f>
        <v>12.081944640298792</v>
      </c>
      <c r="CB30" s="138">
        <f>'Cuadro Gral'!BE494</f>
        <v>23.784025266195187</v>
      </c>
      <c r="CC30" s="138">
        <f>'Cuadro Gral'!BF494</f>
        <v>14.944526210387554</v>
      </c>
      <c r="CD30" s="138">
        <f>'Cuadro Gral'!BG494</f>
        <v>15.824719696886525</v>
      </c>
      <c r="CE30" s="138"/>
      <c r="CF30" s="330" t="s">
        <v>7</v>
      </c>
      <c r="CG30" s="138">
        <f>'Cuadro Gral'!BG494</f>
        <v>15.824719696886525</v>
      </c>
      <c r="CH30" s="138">
        <f>'Cuadro Gral'!BH494</f>
        <v>29.064126479990215</v>
      </c>
      <c r="CI30" s="138">
        <f>'Cuadro Gral'!BI494</f>
        <v>17.457295365482107</v>
      </c>
      <c r="CJ30" s="138">
        <f>'Cuadro Gral'!BJ494</f>
        <v>18.191250433154238</v>
      </c>
      <c r="CK30" s="138">
        <f>'Cuadro Gral'!BK494</f>
        <v>26.351647187367199</v>
      </c>
      <c r="CL30" s="138">
        <f>'Cuadro Gral'!BL494</f>
        <v>27.933761083078366</v>
      </c>
      <c r="CM30" s="138">
        <f>'Cuadro Gral'!BM494</f>
        <v>58.913427207406023</v>
      </c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</row>
    <row r="31" spans="1:118" x14ac:dyDescent="0.25">
      <c r="A31" s="12"/>
      <c r="B31" s="330" t="s">
        <v>232</v>
      </c>
      <c r="C31" s="138">
        <f>'Cuadro Gral'!C495</f>
        <v>-7.4495850935339831</v>
      </c>
      <c r="D31" s="138">
        <f>'Cuadro Gral'!D495</f>
        <v>-12.228222805109201</v>
      </c>
      <c r="E31" s="138">
        <f>'Cuadro Gral'!E495</f>
        <v>-5.5004508566275812</v>
      </c>
      <c r="F31" s="138">
        <f>'Cuadro Gral'!F495</f>
        <v>1.2881679389312728</v>
      </c>
      <c r="G31" s="138">
        <f>'Cuadro Gral'!G495</f>
        <v>0.28261893546868144</v>
      </c>
      <c r="H31" s="138">
        <f>'Cuadro Gral'!H495</f>
        <v>1.4560826679192118</v>
      </c>
      <c r="I31" s="138">
        <f>'Cuadro Gral'!I495</f>
        <v>-2.0833333333333259</v>
      </c>
      <c r="J31" s="138">
        <f>'Cuadro Gral'!J495</f>
        <v>-3.167848699763598</v>
      </c>
      <c r="K31" s="138"/>
      <c r="L31" s="330" t="s">
        <v>232</v>
      </c>
      <c r="M31" s="138">
        <f>'Cuadro Gral'!K495</f>
        <v>-2.1972656250000111</v>
      </c>
      <c r="N31" s="138">
        <f>'Cuadro Gral'!L495</f>
        <v>-4.992511233149477E-2</v>
      </c>
      <c r="O31" s="138">
        <f>'Cuadro Gral'!M495</f>
        <v>-6.3565434565434735</v>
      </c>
      <c r="P31" s="138">
        <f>'Cuadro Gral'!N495</f>
        <v>-7.5198668631929149</v>
      </c>
      <c r="Q31" s="138">
        <f>'Cuadro Gral'!O495</f>
        <v>2.9966703662597238</v>
      </c>
      <c r="R31" s="138">
        <f>'Cuadro Gral'!P495</f>
        <v>2.1551724137930828</v>
      </c>
      <c r="S31" s="138">
        <f>'Cuadro Gral'!Q495</f>
        <v>2.1551724137930828</v>
      </c>
      <c r="T31" s="138"/>
      <c r="U31" s="330" t="s">
        <v>232</v>
      </c>
      <c r="V31" s="138">
        <f>'Cuadro Gral'!Q495</f>
        <v>2.1551724137930828</v>
      </c>
      <c r="W31" s="138">
        <f>'Cuadro Gral'!R495</f>
        <v>-1.0548523206751148</v>
      </c>
      <c r="X31" s="138">
        <f>'Cuadro Gral'!S495</f>
        <v>12.473347547974445</v>
      </c>
      <c r="Y31" s="138">
        <f>'Cuadro Gral'!T495</f>
        <v>12.132701421800984</v>
      </c>
      <c r="Z31" s="138">
        <f>'Cuadro Gral'!U495</f>
        <v>5.6635672020287631</v>
      </c>
      <c r="AA31" s="138">
        <f>'Cuadro Gral'!V495</f>
        <v>0.64000000000001833</v>
      </c>
      <c r="AB31" s="138">
        <f>'Cuadro Gral'!W495</f>
        <v>0.79999999999997851</v>
      </c>
      <c r="AC31" s="138"/>
      <c r="AD31" s="330" t="s">
        <v>232</v>
      </c>
      <c r="AE31" s="138">
        <f>'Cuadro Gral'!W495</f>
        <v>0.79999999999997851</v>
      </c>
      <c r="AF31" s="138">
        <f>'Cuadro Gral'!X495</f>
        <v>12.20238095238091</v>
      </c>
      <c r="AG31" s="138">
        <f>'Cuadro Gral'!Y495</f>
        <v>11.140583554376704</v>
      </c>
      <c r="AH31" s="138">
        <f>'Cuadro Gral'!Z495</f>
        <v>24.582338902148003</v>
      </c>
      <c r="AI31" s="138">
        <f>'Cuadro Gral'!AA495</f>
        <v>19.92337164750959</v>
      </c>
      <c r="AJ31" s="138">
        <f>'Cuadro Gral'!AB495</f>
        <v>10.80937167199143</v>
      </c>
      <c r="AK31" s="138">
        <f>'Cuadro Gral'!AC495</f>
        <v>17.827967323402195</v>
      </c>
      <c r="AL31" s="138"/>
      <c r="AM31" s="330" t="s">
        <v>232</v>
      </c>
      <c r="AN31" s="138">
        <f>'Cuadro Gral'!AC495</f>
        <v>17.827967323402195</v>
      </c>
      <c r="AO31" s="138">
        <f>'Cuadro Gral'!AD495</f>
        <v>-1.0603588907014183</v>
      </c>
      <c r="AP31" s="138">
        <f>'Cuadro Gral'!AE495</f>
        <v>10.634789777411392</v>
      </c>
      <c r="AQ31" s="138">
        <f>'Cuadro Gral'!AF495</f>
        <v>9.31445603576746</v>
      </c>
      <c r="AR31" s="138">
        <f>'Cuadro Gral'!AG495</f>
        <v>15.100152219941343</v>
      </c>
      <c r="AS31" s="138">
        <f>'Cuadro Gral'!AH495</f>
        <v>19.707811568276725</v>
      </c>
      <c r="AT31" s="138">
        <f>'Cuadro Gral'!AI495</f>
        <v>-2.1917808219178214</v>
      </c>
      <c r="AU31" s="138"/>
      <c r="AV31" s="330" t="s">
        <v>232</v>
      </c>
      <c r="AW31" s="138">
        <f>'Cuadro Gral'!AI495</f>
        <v>-2.1917808219178214</v>
      </c>
      <c r="AX31" s="138">
        <f>'Cuadro Gral'!AJ495</f>
        <v>0.73847720906550229</v>
      </c>
      <c r="AY31" s="138">
        <f>'Cuadro Gral'!AK495</f>
        <v>16.253791708796793</v>
      </c>
      <c r="AZ31" s="138">
        <f>'Cuadro Gral'!AL495</f>
        <v>9.4253712696941818</v>
      </c>
      <c r="BA31" s="138">
        <f>'Cuadro Gral'!AM495</f>
        <v>1.7064846416382284</v>
      </c>
      <c r="BB31" s="138">
        <f>'Cuadro Gral'!AN495</f>
        <v>6.2080536912751283</v>
      </c>
      <c r="BC31" s="138">
        <f>'Cuadro Gral'!AO495</f>
        <v>3.6334913112164191</v>
      </c>
      <c r="BD31" s="138"/>
      <c r="BE31" s="330" t="s">
        <v>232</v>
      </c>
      <c r="BF31" s="138">
        <f>'Cuadro Gral'!AO495</f>
        <v>3.6334913112164191</v>
      </c>
      <c r="BG31" s="138">
        <f>'Cuadro Gral'!AP495</f>
        <v>0.30487804878049918</v>
      </c>
      <c r="BH31" s="138">
        <f>'Cuadro Gral'!AQ495</f>
        <v>5.3951367781154502</v>
      </c>
      <c r="BI31" s="138">
        <f>'Cuadro Gral'!AR495</f>
        <v>-1.1102230246251565E-14</v>
      </c>
      <c r="BJ31" s="138">
        <f>'Cuadro Gral'!AS495</f>
        <v>2.3071377072819033</v>
      </c>
      <c r="BK31" s="138">
        <f>'Cuadro Gral'!AT495</f>
        <v>0.35236081747711534</v>
      </c>
      <c r="BL31" s="138">
        <f>'Cuadro Gral'!AU495</f>
        <v>5.5477528089887818</v>
      </c>
      <c r="BM31" s="138"/>
      <c r="BN31" s="330" t="s">
        <v>232</v>
      </c>
      <c r="BO31" s="138">
        <f>'Cuadro Gral'!AU495</f>
        <v>5.5477528089887818</v>
      </c>
      <c r="BP31" s="138">
        <f>'Cuadro Gral'!AV495</f>
        <v>0.19960079840317668</v>
      </c>
      <c r="BQ31" s="138">
        <f>'Cuadro Gral'!AW495</f>
        <v>2.855245683930896</v>
      </c>
      <c r="BR31" s="138">
        <f>'Cuadro Gral'!AX495</f>
        <v>1.7430600387346562</v>
      </c>
      <c r="BS31" s="138">
        <f>'Cuadro Gral'!AY495</f>
        <v>2.0304568527918621</v>
      </c>
      <c r="BT31" s="138">
        <f>'Cuadro Gral'!AZ495</f>
        <v>4.8609594294927172</v>
      </c>
      <c r="BU31" s="138">
        <f>'Cuadro Gral'!BA495</f>
        <v>4.694724174361542</v>
      </c>
      <c r="BV31" s="138"/>
      <c r="BW31" s="330" t="s">
        <v>232</v>
      </c>
      <c r="BX31" s="138">
        <f>'Cuadro Gral'!BA495</f>
        <v>4.694724174361542</v>
      </c>
      <c r="BY31" s="138">
        <f>'Cuadro Gral'!BB495</f>
        <v>4.9598259051100824</v>
      </c>
      <c r="BZ31" s="138">
        <f>'Cuadro Gral'!BC495</f>
        <v>5.556157018769281</v>
      </c>
      <c r="CA31" s="138">
        <f>'Cuadro Gral'!BD495</f>
        <v>21.371597013531751</v>
      </c>
      <c r="CB31" s="138">
        <f>'Cuadro Gral'!BE495</f>
        <v>20.597915051669702</v>
      </c>
      <c r="CC31" s="138">
        <f>'Cuadro Gral'!BF495</f>
        <v>11.305070236321836</v>
      </c>
      <c r="CD31" s="138">
        <f>'Cuadro Gral'!BG495</f>
        <v>27.201995333856701</v>
      </c>
      <c r="CE31" s="138"/>
      <c r="CF31" s="330" t="s">
        <v>232</v>
      </c>
      <c r="CG31" s="138">
        <f>'Cuadro Gral'!BG495</f>
        <v>27.201995333856701</v>
      </c>
      <c r="CH31" s="138">
        <f>'Cuadro Gral'!BH495</f>
        <v>20.659900681564803</v>
      </c>
      <c r="CI31" s="138">
        <f>'Cuadro Gral'!BI495</f>
        <v>16.170038726543169</v>
      </c>
      <c r="CJ31" s="138">
        <f>'Cuadro Gral'!BJ495</f>
        <v>20.020407565443165</v>
      </c>
      <c r="CK31" s="138">
        <f>'Cuadro Gral'!BK495</f>
        <v>29.846681455460633</v>
      </c>
      <c r="CL31" s="138">
        <f>'Cuadro Gral'!BL495</f>
        <v>28.684633025344787</v>
      </c>
      <c r="CM31" s="138">
        <f>'Cuadro Gral'!BM495</f>
        <v>98.843802949318828</v>
      </c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</row>
    <row r="32" spans="1:118" x14ac:dyDescent="0.25">
      <c r="A32" s="12"/>
      <c r="B32" s="330" t="s">
        <v>297</v>
      </c>
      <c r="C32" s="138">
        <f>'Cuadro Gral'!C496</f>
        <v>2.0099999999999998</v>
      </c>
      <c r="D32" s="138">
        <f>'Cuadro Gral'!D496</f>
        <v>2.04</v>
      </c>
      <c r="E32" s="138">
        <f>'Cuadro Gral'!E496</f>
        <v>2.0499999999999998</v>
      </c>
      <c r="F32" s="138">
        <f>'Cuadro Gral'!F496</f>
        <v>2.06</v>
      </c>
      <c r="G32" s="138">
        <f>'Cuadro Gral'!G496</f>
        <v>2.0699999999999998</v>
      </c>
      <c r="H32" s="138">
        <f>'Cuadro Gral'!H496</f>
        <v>2.0483333333333333</v>
      </c>
      <c r="I32" s="138">
        <f>'Cuadro Gral'!I496</f>
        <v>2.1308333333333334</v>
      </c>
      <c r="J32" s="138">
        <f>'Cuadro Gral'!J496</f>
        <v>2.2883333333333336</v>
      </c>
      <c r="K32" s="138"/>
      <c r="L32" s="330" t="s">
        <v>297</v>
      </c>
      <c r="M32" s="138">
        <f>'Cuadro Gral'!K496</f>
        <v>2.1541666666666668</v>
      </c>
      <c r="N32" s="138">
        <f>'Cuadro Gral'!L496</f>
        <v>2.1458333333333335</v>
      </c>
      <c r="O32" s="138">
        <f>'Cuadro Gral'!M496</f>
        <v>2.2483333333333331</v>
      </c>
      <c r="P32" s="138">
        <f>'Cuadro Gral'!N496</f>
        <v>2.6933333333333334</v>
      </c>
      <c r="Q32" s="138">
        <f>'Cuadro Gral'!O496</f>
        <v>3.1625000000000001</v>
      </c>
      <c r="R32" s="138">
        <f>'Cuadro Gral'!P496</f>
        <v>3.5258333333333343</v>
      </c>
      <c r="S32" s="138">
        <f>'Cuadro Gral'!Q496</f>
        <v>3.600000000000001</v>
      </c>
      <c r="T32" s="138"/>
      <c r="U32" s="330" t="s">
        <v>297</v>
      </c>
      <c r="V32" s="138">
        <f>'Cuadro Gral'!Q496</f>
        <v>3.600000000000001</v>
      </c>
      <c r="W32" s="138">
        <f>'Cuadro Gral'!R496</f>
        <v>3.600000000000001</v>
      </c>
      <c r="X32" s="138">
        <f>'Cuadro Gral'!S496</f>
        <v>3.600000000000001</v>
      </c>
      <c r="Y32" s="138">
        <f>'Cuadro Gral'!T496</f>
        <v>3.600000000000001</v>
      </c>
      <c r="Z32" s="138">
        <f>'Cuadro Gral'!U496</f>
        <v>4.5174999999999992</v>
      </c>
      <c r="AA32" s="138">
        <f>'Cuadro Gral'!V496</f>
        <v>5.4041666666666677</v>
      </c>
      <c r="AB32" s="138">
        <f>'Cuadro Gral'!W496</f>
        <v>4.857499999999999</v>
      </c>
      <c r="AC32" s="138"/>
      <c r="AD32" s="330" t="s">
        <v>297</v>
      </c>
      <c r="AE32" s="138">
        <f>'Cuadro Gral'!W496</f>
        <v>4.857499999999999</v>
      </c>
      <c r="AF32" s="138">
        <f>'Cuadro Gral'!X496</f>
        <v>4.8516666666666675</v>
      </c>
      <c r="AG32" s="138">
        <f>'Cuadro Gral'!Y496</f>
        <v>4.8500000000000005</v>
      </c>
      <c r="AH32" s="138">
        <f>'Cuadro Gral'!Z496</f>
        <v>4.8549999999999995</v>
      </c>
      <c r="AI32" s="138">
        <f>'Cuadro Gral'!AA496</f>
        <v>4.8533333333333344</v>
      </c>
      <c r="AJ32" s="138">
        <f>'Cuadro Gral'!AB496</f>
        <v>4.854166666666667</v>
      </c>
      <c r="AK32" s="138">
        <f>'Cuadro Gral'!AC496</f>
        <v>4.8583333333333334</v>
      </c>
      <c r="AL32" s="138"/>
      <c r="AM32" s="330" t="s">
        <v>297</v>
      </c>
      <c r="AN32" s="138">
        <f>'Cuadro Gral'!AC496</f>
        <v>4.8583333333333334</v>
      </c>
      <c r="AO32" s="138">
        <f>'Cuadro Gral'!AD496</f>
        <v>4.8600000000000003</v>
      </c>
      <c r="AP32" s="138">
        <f>'Cuadro Gral'!AE496</f>
        <v>5.6641666666666666</v>
      </c>
      <c r="AQ32" s="138">
        <f>'Cuadro Gral'!AF496</f>
        <v>7.9918333333333331</v>
      </c>
      <c r="AR32" s="138">
        <f>'Cuadro Gral'!AG496</f>
        <v>8.6416666666666675</v>
      </c>
      <c r="AS32" s="138">
        <f>'Cuadro Gral'!AH496</f>
        <v>8.6283333333333321</v>
      </c>
      <c r="AT32" s="138">
        <f>'Cuadro Gral'!AI496</f>
        <v>8.6083333333333307</v>
      </c>
      <c r="AU32" s="138"/>
      <c r="AV32" s="330" t="s">
        <v>297</v>
      </c>
      <c r="AW32" s="138">
        <f>'Cuadro Gral'!AI496</f>
        <v>8.6083333333333307</v>
      </c>
      <c r="AX32" s="138">
        <f>'Cuadro Gral'!AJ496</f>
        <v>8.6083333333333325</v>
      </c>
      <c r="AY32" s="138">
        <f>'Cuadro Gral'!AK496</f>
        <v>11.661666666666664</v>
      </c>
      <c r="AZ32" s="138">
        <f>'Cuadro Gral'!AL496</f>
        <v>12.5</v>
      </c>
      <c r="BA32" s="138">
        <f>'Cuadro Gral'!AM496</f>
        <v>12.5</v>
      </c>
      <c r="BB32" s="138">
        <f>'Cuadro Gral'!AN496</f>
        <v>12.5</v>
      </c>
      <c r="BC32" s="138">
        <f>'Cuadro Gral'!AO496</f>
        <v>12.5</v>
      </c>
      <c r="BD32" s="138"/>
      <c r="BE32" s="330" t="s">
        <v>297</v>
      </c>
      <c r="BF32" s="138">
        <f>'Cuadro Gral'!AO496</f>
        <v>12.5</v>
      </c>
      <c r="BG32" s="138">
        <f>'Cuadro Gral'!AP496</f>
        <v>12.5</v>
      </c>
      <c r="BH32" s="138">
        <f>'Cuadro Gral'!AQ496</f>
        <v>12.5</v>
      </c>
      <c r="BI32" s="138">
        <f>'Cuadro Gral'!AR496</f>
        <v>12.5</v>
      </c>
      <c r="BJ32" s="138">
        <f>'Cuadro Gral'!AS496</f>
        <v>12.5</v>
      </c>
      <c r="BK32" s="138">
        <f>'Cuadro Gral'!AT496</f>
        <v>12.5</v>
      </c>
      <c r="BL32" s="138">
        <f>'Cuadro Gral'!AU496</f>
        <v>12.5</v>
      </c>
      <c r="BM32" s="138"/>
      <c r="BN32" s="330" t="s">
        <v>297</v>
      </c>
      <c r="BO32" s="138">
        <f>'Cuadro Gral'!AU496</f>
        <v>12.5</v>
      </c>
      <c r="BP32" s="138">
        <f>'Cuadro Gral'!AV496</f>
        <v>12.5</v>
      </c>
      <c r="BQ32" s="138">
        <f>'Cuadro Gral'!AW496</f>
        <v>12.5</v>
      </c>
      <c r="BR32" s="138">
        <f>'Cuadro Gral'!AX496</f>
        <v>12.5</v>
      </c>
      <c r="BS32" s="138">
        <f>'Cuadro Gral'!AY496</f>
        <v>12.5</v>
      </c>
      <c r="BT32" s="138">
        <f>'Cuadro Gral'!AZ496</f>
        <v>12.5</v>
      </c>
      <c r="BU32" s="138">
        <f>'Cuadro Gral'!BA496</f>
        <v>12.5</v>
      </c>
      <c r="BV32" s="138"/>
      <c r="BW32" s="330" t="s">
        <v>297</v>
      </c>
      <c r="BX32" s="138">
        <f>'Cuadro Gral'!BA496</f>
        <v>12.5</v>
      </c>
      <c r="BY32" s="138">
        <f>'Cuadro Gral'!BB496</f>
        <v>12.5</v>
      </c>
      <c r="BZ32" s="138">
        <f>'Cuadro Gral'!BC496</f>
        <v>12.5</v>
      </c>
      <c r="CA32" s="138">
        <f>'Cuadro Gral'!BD496</f>
        <v>12.5</v>
      </c>
      <c r="CB32" s="138">
        <f>'Cuadro Gral'!BE496</f>
        <v>12.5</v>
      </c>
      <c r="CC32" s="138">
        <f>'Cuadro Gral'!BF496</f>
        <v>12.5</v>
      </c>
      <c r="CD32" s="138">
        <f>'Cuadro Gral'!BG496</f>
        <v>15.4</v>
      </c>
      <c r="CE32" s="138"/>
      <c r="CF32" s="330" t="s">
        <v>297</v>
      </c>
      <c r="CG32" s="138">
        <f>'Cuadro Gral'!BG496</f>
        <v>15.4</v>
      </c>
      <c r="CH32" s="138">
        <f>'Cuadro Gral'!BH496</f>
        <v>22.566666666666666</v>
      </c>
      <c r="CI32" s="138">
        <f>'Cuadro Gral'!BI496</f>
        <v>22.7</v>
      </c>
      <c r="CJ32" s="138">
        <f>'Cuadro Gral'!BJ496</f>
        <v>22.766666666666669</v>
      </c>
      <c r="CK32" s="138">
        <f>'Cuadro Gral'!BK496</f>
        <v>22.941666666666666</v>
      </c>
      <c r="CL32" s="138">
        <f>'Cuadro Gral'!BL496</f>
        <v>24.483333333333334</v>
      </c>
      <c r="CM32" s="138">
        <f>'Cuadro Gral'!BM496</f>
        <v>54.316666666666663</v>
      </c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</row>
    <row r="33" spans="1:118" x14ac:dyDescent="0.25">
      <c r="A33" s="12"/>
      <c r="B33" s="330" t="s">
        <v>301</v>
      </c>
      <c r="C33" s="138">
        <f>'Cuadro Gral'!C497</f>
        <v>142.70165359481527</v>
      </c>
      <c r="D33" s="138">
        <f>'Cuadro Gral'!D497</f>
        <v>145.88106891085928</v>
      </c>
      <c r="E33" s="138">
        <f>'Cuadro Gral'!E497</f>
        <v>122.91350810475939</v>
      </c>
      <c r="F33" s="138">
        <f>'Cuadro Gral'!F497</f>
        <v>125.85900528833773</v>
      </c>
      <c r="G33" s="138">
        <f>'Cuadro Gral'!G497</f>
        <v>123.49166675710732</v>
      </c>
      <c r="H33" s="138">
        <f>'Cuadro Gral'!H497</f>
        <v>124.11690701236193</v>
      </c>
      <c r="I33" s="138">
        <f>'Cuadro Gral'!I497</f>
        <v>120.79999286152096</v>
      </c>
      <c r="J33" s="138">
        <f>'Cuadro Gral'!J497</f>
        <v>115.25847702687579</v>
      </c>
      <c r="K33" s="138"/>
      <c r="L33" s="330" t="s">
        <v>301</v>
      </c>
      <c r="M33" s="138">
        <f>'Cuadro Gral'!K497</f>
        <v>115.87173272467331</v>
      </c>
      <c r="N33" s="138">
        <f>'Cuadro Gral'!L497</f>
        <v>117.739001054921</v>
      </c>
      <c r="O33" s="138">
        <f>'Cuadro Gral'!M497</f>
        <v>124.39849625368676</v>
      </c>
      <c r="P33" s="138">
        <f>'Cuadro Gral'!N497</f>
        <v>110.34534585678371</v>
      </c>
      <c r="Q33" s="138">
        <f>'Cuadro Gral'!O497</f>
        <v>117.33935812895841</v>
      </c>
      <c r="R33" s="138">
        <f>'Cuadro Gral'!P497</f>
        <v>109.8735547431676</v>
      </c>
      <c r="S33" s="138">
        <f>'Cuadro Gral'!Q497</f>
        <v>99.797264525982158</v>
      </c>
      <c r="T33" s="138"/>
      <c r="U33" s="330" t="s">
        <v>301</v>
      </c>
      <c r="V33" s="138">
        <f>'Cuadro Gral'!Q497</f>
        <v>99.797264525982158</v>
      </c>
      <c r="W33" s="138">
        <f>'Cuadro Gral'!R497</f>
        <v>93.245638350148838</v>
      </c>
      <c r="X33" s="138">
        <f>'Cuadro Gral'!S497</f>
        <v>98.340013991256839</v>
      </c>
      <c r="Y33" s="138">
        <f>'Cuadro Gral'!T497</f>
        <v>108.82921429079053</v>
      </c>
      <c r="Z33" s="138">
        <f>'Cuadro Gral'!U497</f>
        <v>101.29300903177803</v>
      </c>
      <c r="AA33" s="138">
        <f>'Cuadro Gral'!V497</f>
        <v>86.7920298689791</v>
      </c>
      <c r="AB33" s="138">
        <f>'Cuadro Gral'!W497</f>
        <v>96.234571369052844</v>
      </c>
      <c r="AC33" s="138"/>
      <c r="AD33" s="330" t="s">
        <v>301</v>
      </c>
      <c r="AE33" s="138">
        <f>'Cuadro Gral'!W497</f>
        <v>96.234571369052844</v>
      </c>
      <c r="AF33" s="138">
        <f>'Cuadro Gral'!X497</f>
        <v>92.452356750308368</v>
      </c>
      <c r="AG33" s="138">
        <f>'Cuadro Gral'!Y497</f>
        <v>90.221917748044206</v>
      </c>
      <c r="AH33" s="138">
        <f>'Cuadro Gral'!Z497</f>
        <v>104.18570069840931</v>
      </c>
      <c r="AI33" s="138">
        <f>'Cuadro Gral'!AA497</f>
        <v>126.79259755575328</v>
      </c>
      <c r="AJ33" s="138">
        <f>'Cuadro Gral'!AB497</f>
        <v>138.65329200935156</v>
      </c>
      <c r="AK33" s="138">
        <f>'Cuadro Gral'!AC497</f>
        <v>139.6005038230671</v>
      </c>
      <c r="AL33" s="138"/>
      <c r="AM33" s="330" t="s">
        <v>301</v>
      </c>
      <c r="AN33" s="138">
        <f>'Cuadro Gral'!AC497</f>
        <v>139.6005038230671</v>
      </c>
      <c r="AO33" s="138">
        <f>'Cuadro Gral'!AD497</f>
        <v>120.33107092326176</v>
      </c>
      <c r="AP33" s="138">
        <f>'Cuadro Gral'!AE497</f>
        <v>102.36934168772105</v>
      </c>
      <c r="AQ33" s="138">
        <f>'Cuadro Gral'!AF497</f>
        <v>83.640136433648877</v>
      </c>
      <c r="AR33" s="138">
        <f>'Cuadro Gral'!AG497</f>
        <v>81.642652675808236</v>
      </c>
      <c r="AS33" s="138">
        <f>'Cuadro Gral'!AH497</f>
        <v>91.411450034538419</v>
      </c>
      <c r="AT33" s="138">
        <f>'Cuadro Gral'!AI497</f>
        <v>97.582765627678938</v>
      </c>
      <c r="AU33" s="138"/>
      <c r="AV33" s="330" t="s">
        <v>301</v>
      </c>
      <c r="AW33" s="138">
        <f>'Cuadro Gral'!AI497</f>
        <v>97.582765627678938</v>
      </c>
      <c r="AX33" s="138">
        <f>'Cuadro Gral'!AJ497</f>
        <v>97.150012123213003</v>
      </c>
      <c r="AY33" s="138">
        <f>'Cuadro Gral'!AK497</f>
        <v>78.0755783787979</v>
      </c>
      <c r="AZ33" s="138">
        <f>'Cuadro Gral'!AL497</f>
        <v>82.625607490253969</v>
      </c>
      <c r="BA33" s="138">
        <f>'Cuadro Gral'!AM497</f>
        <v>83.827213120265867</v>
      </c>
      <c r="BB33" s="138">
        <f>'Cuadro Gral'!AN497</f>
        <v>84.968516891459274</v>
      </c>
      <c r="BC33" s="138">
        <f>'Cuadro Gral'!AO497</f>
        <v>87.56541500167819</v>
      </c>
      <c r="BD33" s="138"/>
      <c r="BE33" s="330" t="s">
        <v>301</v>
      </c>
      <c r="BF33" s="138">
        <f>'Cuadro Gral'!AO497</f>
        <v>87.56541500167819</v>
      </c>
      <c r="BG33" s="138">
        <f>'Cuadro Gral'!AP497</f>
        <v>88.363882367222075</v>
      </c>
      <c r="BH33" s="138">
        <f>'Cuadro Gral'!AQ497</f>
        <v>92.653236246103191</v>
      </c>
      <c r="BI33" s="138">
        <f>'Cuadro Gral'!AR497</f>
        <v>93.867194575748442</v>
      </c>
      <c r="BJ33" s="138">
        <f>'Cuadro Gral'!AS497</f>
        <v>95.331445632263012</v>
      </c>
      <c r="BK33" s="138">
        <f>'Cuadro Gral'!AT497</f>
        <v>96.110178692051747</v>
      </c>
      <c r="BL33" s="138">
        <f>'Cuadro Gral'!AU497</f>
        <v>100</v>
      </c>
      <c r="BM33" s="138"/>
      <c r="BN33" s="330" t="s">
        <v>301</v>
      </c>
      <c r="BO33" s="138">
        <f>'Cuadro Gral'!AU497</f>
        <v>100</v>
      </c>
      <c r="BP33" s="138">
        <f>'Cuadro Gral'!AV497</f>
        <v>99.829510877877723</v>
      </c>
      <c r="BQ33" s="138">
        <f>'Cuadro Gral'!AW497</f>
        <v>97.973637735192298</v>
      </c>
      <c r="BR33" s="138">
        <f>'Cuadro Gral'!AX497</f>
        <v>100.49113675669416</v>
      </c>
      <c r="BS33" s="138">
        <f>'Cuadro Gral'!AY497</f>
        <v>99.942181014723147</v>
      </c>
      <c r="BT33" s="138">
        <f>'Cuadro Gral'!AZ497</f>
        <v>97.162821472481781</v>
      </c>
      <c r="BU33" s="138">
        <f>'Cuadro Gral'!BA497</f>
        <v>96.394930007951686</v>
      </c>
      <c r="BV33" s="138"/>
      <c r="BW33" s="330" t="s">
        <v>301</v>
      </c>
      <c r="BX33" s="138">
        <f>'Cuadro Gral'!BA497</f>
        <v>96.394930007951686</v>
      </c>
      <c r="BY33" s="138">
        <f>'Cuadro Gral'!BB497</f>
        <v>97.478836197390777</v>
      </c>
      <c r="BZ33" s="138">
        <f>'Cuadro Gral'!BC497</f>
        <v>99.056361192095991</v>
      </c>
      <c r="CA33" s="138">
        <f>'Cuadro Gral'!BD497</f>
        <v>104.57639007105955</v>
      </c>
      <c r="CB33" s="138">
        <f>'Cuadro Gral'!BE497</f>
        <v>116.56963988635034</v>
      </c>
      <c r="CC33" s="138">
        <f>'Cuadro Gral'!BF497</f>
        <v>122.75400028099548</v>
      </c>
      <c r="CD33" s="138">
        <f>'Cuadro Gral'!BG497</f>
        <v>109.13205803785142</v>
      </c>
      <c r="CE33" s="138"/>
      <c r="CF33" s="330" t="s">
        <v>301</v>
      </c>
      <c r="CG33" s="138">
        <f>'Cuadro Gral'!BG497</f>
        <v>109.13205803785142</v>
      </c>
      <c r="CH33" s="138">
        <f>'Cuadro Gral'!BH497</f>
        <v>90.25261191975126</v>
      </c>
      <c r="CI33" s="138">
        <f>'Cuadro Gral'!BI497</f>
        <v>97.920286541997839</v>
      </c>
      <c r="CJ33" s="138">
        <f>'Cuadro Gral'!BJ497</f>
        <v>103.72866615320859</v>
      </c>
      <c r="CK33" s="138">
        <f>'Cuadro Gral'!BK497</f>
        <v>114.53725028277071</v>
      </c>
      <c r="CL33" s="138">
        <f>'Cuadro Gral'!BL497</f>
        <v>124.44108291388756</v>
      </c>
      <c r="CM33" s="138">
        <f>'Cuadro Gral'!BM497</f>
        <v>83.981566281478351</v>
      </c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</row>
    <row r="34" spans="1:118" x14ac:dyDescent="0.25">
      <c r="A34" s="12"/>
      <c r="B34" s="330" t="s">
        <v>302</v>
      </c>
      <c r="C34" s="138">
        <f>'Cuadro Gral'!C498</f>
        <v>144.30000000000001</v>
      </c>
      <c r="D34" s="138">
        <f>'Cuadro Gral'!D498</f>
        <v>132.86500248365775</v>
      </c>
      <c r="E34" s="138">
        <f>'Cuadro Gral'!E498</f>
        <v>126.84879390921348</v>
      </c>
      <c r="F34" s="138">
        <f>'Cuadro Gral'!F498</f>
        <v>112.37258192717769</v>
      </c>
      <c r="G34" s="138">
        <f>'Cuadro Gral'!G498</f>
        <v>102.74602754352608</v>
      </c>
      <c r="H34" s="138">
        <f>'Cuadro Gral'!H498</f>
        <v>96.51497307817742</v>
      </c>
      <c r="I34" s="138">
        <f>'Cuadro Gral'!I498</f>
        <v>111.15022064016603</v>
      </c>
      <c r="J34" s="138">
        <f>'Cuadro Gral'!J498</f>
        <v>117.12856094976425</v>
      </c>
      <c r="K34" s="138"/>
      <c r="L34" s="330" t="s">
        <v>302</v>
      </c>
      <c r="M34" s="138">
        <f>'Cuadro Gral'!K498</f>
        <v>118.04330392319697</v>
      </c>
      <c r="N34" s="138">
        <f>'Cuadro Gral'!L498</f>
        <v>117.74116630656262</v>
      </c>
      <c r="O34" s="138">
        <f>'Cuadro Gral'!M498</f>
        <v>121.52546291878001</v>
      </c>
      <c r="P34" s="138">
        <f>'Cuadro Gral'!N498</f>
        <v>128.99043373820916</v>
      </c>
      <c r="Q34" s="138">
        <f>'Cuadro Gral'!O498</f>
        <v>133.30248882000652</v>
      </c>
      <c r="R34" s="138">
        <f>'Cuadro Gral'!P498</f>
        <v>104.32330727456156</v>
      </c>
      <c r="S34" s="138">
        <f>'Cuadro Gral'!Q498</f>
        <v>97.757457432482212</v>
      </c>
      <c r="T34" s="138"/>
      <c r="U34" s="330" t="s">
        <v>302</v>
      </c>
      <c r="V34" s="138">
        <f>'Cuadro Gral'!Q498</f>
        <v>97.757457432482212</v>
      </c>
      <c r="W34" s="138">
        <f>'Cuadro Gral'!R498</f>
        <v>91.889947592916585</v>
      </c>
      <c r="X34" s="138">
        <f>'Cuadro Gral'!S498</f>
        <v>99.787848389631478</v>
      </c>
      <c r="Y34" s="138">
        <f>'Cuadro Gral'!T498</f>
        <v>115.06913094360149</v>
      </c>
      <c r="Z34" s="138">
        <f>'Cuadro Gral'!U498</f>
        <v>94.508872456574949</v>
      </c>
      <c r="AA34" s="138">
        <f>'Cuadro Gral'!V498</f>
        <v>93.478995568953579</v>
      </c>
      <c r="AB34" s="138">
        <f>'Cuadro Gral'!W498</f>
        <v>93.351547018902508</v>
      </c>
      <c r="AC34" s="138"/>
      <c r="AD34" s="330" t="s">
        <v>302</v>
      </c>
      <c r="AE34" s="138">
        <f>'Cuadro Gral'!W498</f>
        <v>93.351547018902508</v>
      </c>
      <c r="AF34" s="138">
        <f>'Cuadro Gral'!X498</f>
        <v>89.409197076683043</v>
      </c>
      <c r="AG34" s="138">
        <f>'Cuadro Gral'!Y498</f>
        <v>92.516806597321477</v>
      </c>
      <c r="AH34" s="138">
        <f>'Cuadro Gral'!Z498</f>
        <v>112.43766788813645</v>
      </c>
      <c r="AI34" s="138">
        <f>'Cuadro Gral'!AA498</f>
        <v>133.61576029974339</v>
      </c>
      <c r="AJ34" s="138">
        <f>'Cuadro Gral'!AB498</f>
        <v>144.84011521588025</v>
      </c>
      <c r="AK34" s="138">
        <f>'Cuadro Gral'!AC498</f>
        <v>128.95977478145278</v>
      </c>
      <c r="AL34" s="138"/>
      <c r="AM34" s="330" t="s">
        <v>302</v>
      </c>
      <c r="AN34" s="138">
        <f>'Cuadro Gral'!AC498</f>
        <v>128.95977478145278</v>
      </c>
      <c r="AO34" s="138">
        <f>'Cuadro Gral'!AD498</f>
        <v>113.98874344714471</v>
      </c>
      <c r="AP34" s="138">
        <f>'Cuadro Gral'!AE498</f>
        <v>87.793292013157114</v>
      </c>
      <c r="AQ34" s="138">
        <f>'Cuadro Gral'!AF498</f>
        <v>81.437221144980526</v>
      </c>
      <c r="AR34" s="138">
        <f>'Cuadro Gral'!AG498</f>
        <v>81.089914872744345</v>
      </c>
      <c r="AS34" s="138">
        <f>'Cuadro Gral'!AH498</f>
        <v>96.337849108495718</v>
      </c>
      <c r="AT34" s="138">
        <f>'Cuadro Gral'!AI498</f>
        <v>97.464352978878992</v>
      </c>
      <c r="AU34" s="138"/>
      <c r="AV34" s="330" t="s">
        <v>302</v>
      </c>
      <c r="AW34" s="138">
        <f>'Cuadro Gral'!AI498</f>
        <v>97.464352978878992</v>
      </c>
      <c r="AX34" s="138">
        <f>'Cuadro Gral'!AJ498</f>
        <v>97.734213643147697</v>
      </c>
      <c r="AY34" s="138">
        <f>'Cuadro Gral'!AK498</f>
        <v>78.864093610898138</v>
      </c>
      <c r="AZ34" s="138">
        <f>'Cuadro Gral'!AL498</f>
        <v>84.834660668946739</v>
      </c>
      <c r="BA34" s="138">
        <f>'Cuadro Gral'!AM498</f>
        <v>82.64056357660462</v>
      </c>
      <c r="BB34" s="138">
        <f>'Cuadro Gral'!AN498</f>
        <v>86.093782526552502</v>
      </c>
      <c r="BC34" s="138">
        <f>'Cuadro Gral'!AO498</f>
        <v>88.657296478239971</v>
      </c>
      <c r="BD34" s="138"/>
      <c r="BE34" s="330" t="s">
        <v>302</v>
      </c>
      <c r="BF34" s="138">
        <f>'Cuadro Gral'!AO498</f>
        <v>88.657296478239971</v>
      </c>
      <c r="BG34" s="138">
        <f>'Cuadro Gral'!AP498</f>
        <v>89.209902933253431</v>
      </c>
      <c r="BH34" s="138">
        <f>'Cuadro Gral'!AQ498</f>
        <v>93.429694804668245</v>
      </c>
      <c r="BI34" s="138">
        <f>'Cuadro Gral'!AR498</f>
        <v>93.725358395822241</v>
      </c>
      <c r="BJ34" s="138">
        <f>'Cuadro Gral'!AS498</f>
        <v>95.887731480657365</v>
      </c>
      <c r="BK34" s="138">
        <f>'Cuadro Gral'!AT498</f>
        <v>96.225602275162842</v>
      </c>
      <c r="BL34" s="138">
        <f>'Cuadro Gral'!AU498</f>
        <v>101.24356978472701</v>
      </c>
      <c r="BM34" s="138"/>
      <c r="BN34" s="330" t="s">
        <v>302</v>
      </c>
      <c r="BO34" s="138">
        <f>'Cuadro Gral'!AU498</f>
        <v>101.24356978472701</v>
      </c>
      <c r="BP34" s="138">
        <f>'Cuadro Gral'!AV498</f>
        <v>98.043511964624059</v>
      </c>
      <c r="BQ34" s="138">
        <f>'Cuadro Gral'!AW498</f>
        <v>99.328737524158555</v>
      </c>
      <c r="BR34" s="138">
        <f>'Cuadro Gral'!AX498</f>
        <v>99.860570680382651</v>
      </c>
      <c r="BS34" s="138">
        <f>'Cuadro Gral'!AY498</f>
        <v>99.158535133888932</v>
      </c>
      <c r="BT34" s="138">
        <f>'Cuadro Gral'!AZ498</f>
        <v>97.910875094582025</v>
      </c>
      <c r="BU34" s="138">
        <f>'Cuadro Gral'!BA498</f>
        <v>97.098832343216188</v>
      </c>
      <c r="BV34" s="138"/>
      <c r="BW34" s="330" t="s">
        <v>302</v>
      </c>
      <c r="BX34" s="138">
        <f>'Cuadro Gral'!BA498</f>
        <v>97.098832343216188</v>
      </c>
      <c r="BY34" s="138">
        <f>'Cuadro Gral'!BB498</f>
        <v>98.691183996513672</v>
      </c>
      <c r="BZ34" s="138">
        <f>'Cuadro Gral'!BC498</f>
        <v>100.74298656421279</v>
      </c>
      <c r="CA34" s="138">
        <f>'Cuadro Gral'!BD498</f>
        <v>112.48091549923794</v>
      </c>
      <c r="CB34" s="138">
        <f>'Cuadro Gral'!BE498</f>
        <v>120.75170170034191</v>
      </c>
      <c r="CC34" s="138">
        <f>'Cuadro Gral'!BF498</f>
        <v>125.68474910982508</v>
      </c>
      <c r="CD34" s="138">
        <f>'Cuadro Gral'!BG498</f>
        <v>93.877276132303805</v>
      </c>
      <c r="CE34" s="138"/>
      <c r="CF34" s="330" t="s">
        <v>302</v>
      </c>
      <c r="CG34" s="138">
        <f>'Cuadro Gral'!BG498</f>
        <v>93.877276132303805</v>
      </c>
      <c r="CH34" s="138">
        <f>'Cuadro Gral'!BH498</f>
        <v>94.934705755793473</v>
      </c>
      <c r="CI34" s="138">
        <f>'Cuadro Gral'!BI498</f>
        <v>101.16308720551135</v>
      </c>
      <c r="CJ34" s="138">
        <f>'Cuadro Gral'!BJ498</f>
        <v>106.69927940679882</v>
      </c>
      <c r="CK34" s="138">
        <f>'Cuadro Gral'!BK498</f>
        <v>121.01069951677576</v>
      </c>
      <c r="CL34" s="138">
        <f>'Cuadro Gral'!BL498</f>
        <v>127.56984823496546</v>
      </c>
      <c r="CM34" s="138">
        <f>'Cuadro Gral'!BM498</f>
        <v>78.907012881766477</v>
      </c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</row>
    <row r="35" spans="1:118" x14ac:dyDescent="0.25">
      <c r="A35" s="12"/>
      <c r="B35" s="33" t="s">
        <v>313</v>
      </c>
      <c r="C35" s="91" t="str">
        <f>'Cuadro Gral'!C499</f>
        <v>-</v>
      </c>
      <c r="D35" s="91" t="str">
        <f>'Cuadro Gral'!D499</f>
        <v>-</v>
      </c>
      <c r="E35" s="91" t="str">
        <f>'Cuadro Gral'!E499</f>
        <v>-</v>
      </c>
      <c r="F35" s="91" t="str">
        <f>'Cuadro Gral'!F499</f>
        <v>-</v>
      </c>
      <c r="G35" s="91" t="str">
        <f>'Cuadro Gral'!G499</f>
        <v>-</v>
      </c>
      <c r="H35" s="91" t="str">
        <f>'Cuadro Gral'!H499</f>
        <v>-</v>
      </c>
      <c r="I35" s="91" t="str">
        <f>'Cuadro Gral'!I499</f>
        <v>-</v>
      </c>
      <c r="J35" s="91" t="str">
        <f>'Cuadro Gral'!J499</f>
        <v>-</v>
      </c>
      <c r="K35" s="32"/>
      <c r="L35" s="33" t="s">
        <v>313</v>
      </c>
      <c r="M35" s="91" t="str">
        <f>'Cuadro Gral'!K499</f>
        <v>-</v>
      </c>
      <c r="N35" s="91" t="str">
        <f>'Cuadro Gral'!L499</f>
        <v>-</v>
      </c>
      <c r="O35" s="91" t="str">
        <f>'Cuadro Gral'!M499</f>
        <v>-</v>
      </c>
      <c r="P35" s="91" t="str">
        <f>'Cuadro Gral'!N499</f>
        <v>-</v>
      </c>
      <c r="Q35" s="91" t="str">
        <f>'Cuadro Gral'!O499</f>
        <v>-</v>
      </c>
      <c r="R35" s="91" t="str">
        <f>'Cuadro Gral'!P499</f>
        <v>-</v>
      </c>
      <c r="S35" s="42">
        <f>'Cuadro Gral'!Q499</f>
        <v>142.42337968888518</v>
      </c>
      <c r="T35" s="138"/>
      <c r="U35" s="33" t="s">
        <v>313</v>
      </c>
      <c r="V35" s="42">
        <f>'Cuadro Gral'!Q499</f>
        <v>142.42337968888518</v>
      </c>
      <c r="W35" s="42">
        <f>'Cuadro Gral'!R499</f>
        <v>142.86319072551046</v>
      </c>
      <c r="X35" s="42">
        <f>'Cuadro Gral'!S499</f>
        <v>153.1080758929443</v>
      </c>
      <c r="Y35" s="42">
        <f>'Cuadro Gral'!T499</f>
        <v>129.29293356808489</v>
      </c>
      <c r="Z35" s="42">
        <f>'Cuadro Gral'!U499</f>
        <v>135.59095559126732</v>
      </c>
      <c r="AA35" s="42">
        <f>'Cuadro Gral'!V499</f>
        <v>134.85269468113378</v>
      </c>
      <c r="AB35" s="42">
        <f>'Cuadro Gral'!W499</f>
        <v>138.26820912441036</v>
      </c>
      <c r="AC35" s="138"/>
      <c r="AD35" s="33" t="s">
        <v>313</v>
      </c>
      <c r="AE35" s="42">
        <f>'Cuadro Gral'!W499</f>
        <v>138.26820912441036</v>
      </c>
      <c r="AF35" s="42">
        <f>'Cuadro Gral'!X499</f>
        <v>129.72792779218742</v>
      </c>
      <c r="AG35" s="42">
        <f>'Cuadro Gral'!Y499</f>
        <v>117.54660713513063</v>
      </c>
      <c r="AH35" s="42">
        <f>'Cuadro Gral'!Z499</f>
        <v>97.303365652410491</v>
      </c>
      <c r="AI35" s="42">
        <f>'Cuadro Gral'!AA499</f>
        <v>99.279414394651283</v>
      </c>
      <c r="AJ35" s="42">
        <f>'Cuadro Gral'!AB499</f>
        <v>89.194071652270424</v>
      </c>
      <c r="AK35" s="42">
        <f>'Cuadro Gral'!AC499</f>
        <v>101.1488601741263</v>
      </c>
      <c r="AL35" s="138"/>
      <c r="AM35" s="33" t="s">
        <v>313</v>
      </c>
      <c r="AN35" s="42">
        <f>'Cuadro Gral'!AC499</f>
        <v>101.1488601741263</v>
      </c>
      <c r="AO35" s="42">
        <f>'Cuadro Gral'!AD499</f>
        <v>95.48096112615228</v>
      </c>
      <c r="AP35" s="42">
        <f>'Cuadro Gral'!AE499</f>
        <v>107.97842138265226</v>
      </c>
      <c r="AQ35" s="42">
        <f>'Cuadro Gral'!AF499</f>
        <v>98.561386359051838</v>
      </c>
      <c r="AR35" s="42">
        <f>'Cuadro Gral'!AG499</f>
        <v>99.999999999999943</v>
      </c>
      <c r="AS35" s="42">
        <f>'Cuadro Gral'!AH499</f>
        <v>80.386200534312565</v>
      </c>
      <c r="AT35" s="42">
        <f>'Cuadro Gral'!AI499</f>
        <v>123.89810608005816</v>
      </c>
      <c r="AU35" s="138"/>
      <c r="AV35" s="33" t="s">
        <v>313</v>
      </c>
      <c r="AW35" s="42">
        <f>'Cuadro Gral'!AI499</f>
        <v>123.89810608005816</v>
      </c>
      <c r="AX35" s="42">
        <f>'Cuadro Gral'!AJ499</f>
        <v>126.26290507298761</v>
      </c>
      <c r="AY35" s="42">
        <f>'Cuadro Gral'!AK499</f>
        <v>137.04356115831905</v>
      </c>
      <c r="AZ35" s="42">
        <f>'Cuadro Gral'!AL499</f>
        <v>120.40041306055873</v>
      </c>
      <c r="BA35" s="42">
        <f>'Cuadro Gral'!AM499</f>
        <v>131.56309550272115</v>
      </c>
      <c r="BB35" s="42">
        <f>'Cuadro Gral'!AN499</f>
        <v>126.08350936731291</v>
      </c>
      <c r="BC35" s="42">
        <f>'Cuadro Gral'!AO499</f>
        <v>135.38488445141232</v>
      </c>
      <c r="BD35" s="138"/>
      <c r="BE35" s="33" t="s">
        <v>313</v>
      </c>
      <c r="BF35" s="42">
        <f>'Cuadro Gral'!AO499</f>
        <v>135.38488445141232</v>
      </c>
      <c r="BG35" s="42">
        <f>'Cuadro Gral'!AP499</f>
        <v>133.84377829454087</v>
      </c>
      <c r="BH35" s="42">
        <f>'Cuadro Gral'!AQ499</f>
        <v>155.19924835796354</v>
      </c>
      <c r="BI35" s="42">
        <f>'Cuadro Gral'!AR499</f>
        <v>153.71769933725543</v>
      </c>
      <c r="BJ35" s="42">
        <f>'Cuadro Gral'!AS499</f>
        <v>189.93074373669992</v>
      </c>
      <c r="BK35" s="42">
        <f>'Cuadro Gral'!AT499</f>
        <v>188.83931574994045</v>
      </c>
      <c r="BL35" s="42">
        <f>'Cuadro Gral'!AU499</f>
        <v>259.06919287541245</v>
      </c>
      <c r="BM35" s="138"/>
      <c r="BN35" s="33" t="s">
        <v>313</v>
      </c>
      <c r="BO35" s="42">
        <f>'Cuadro Gral'!AU499</f>
        <v>259.06919287541245</v>
      </c>
      <c r="BP35" s="42">
        <f>'Cuadro Gral'!AV499</f>
        <v>254.41791192941162</v>
      </c>
      <c r="BQ35" s="42">
        <f>'Cuadro Gral'!AW499</f>
        <v>295.0318700281411</v>
      </c>
      <c r="BR35" s="42">
        <f>'Cuadro Gral'!AX499</f>
        <v>286.85131292790163</v>
      </c>
      <c r="BS35" s="42">
        <f>'Cuadro Gral'!AY499</f>
        <v>325.16508400485674</v>
      </c>
      <c r="BT35" s="42">
        <f>'Cuadro Gral'!AZ499</f>
        <v>317.15127830579559</v>
      </c>
      <c r="BU35" s="42">
        <f>'Cuadro Gral'!BA499</f>
        <v>349.31474484628296</v>
      </c>
      <c r="BV35" s="138"/>
      <c r="BW35" s="33" t="s">
        <v>313</v>
      </c>
      <c r="BX35" s="42">
        <f>'Cuadro Gral'!BA499</f>
        <v>349.31474484628296</v>
      </c>
      <c r="BY35" s="42">
        <f>'Cuadro Gral'!BB499</f>
        <v>331.20127730922309</v>
      </c>
      <c r="BZ35" s="42">
        <f>'Cuadro Gral'!BC499</f>
        <v>375.48715485961475</v>
      </c>
      <c r="CA35" s="42">
        <f>'Cuadro Gral'!BD499</f>
        <v>352.56584853444065</v>
      </c>
      <c r="CB35" s="42">
        <f>'Cuadro Gral'!BE499</f>
        <v>385.80331902747707</v>
      </c>
      <c r="CC35" s="42">
        <f>'Cuadro Gral'!BF499</f>
        <v>391.40814623453463</v>
      </c>
      <c r="CD35" s="42">
        <f>'Cuadro Gral'!BG499</f>
        <v>435.13873129563513</v>
      </c>
      <c r="CE35" s="138"/>
      <c r="CF35" s="33" t="s">
        <v>313</v>
      </c>
      <c r="CG35" s="42">
        <f>'Cuadro Gral'!BG499</f>
        <v>435.13873129563513</v>
      </c>
      <c r="CH35" s="42">
        <f>'Cuadro Gral'!BH499</f>
        <v>432.27908586198902</v>
      </c>
      <c r="CI35" s="42">
        <f>'Cuadro Gral'!BI499</f>
        <v>417.62623860642174</v>
      </c>
      <c r="CJ35" s="42">
        <f>'Cuadro Gral'!BJ499</f>
        <v>408.96709923006176</v>
      </c>
      <c r="CK35" s="42">
        <f>'Cuadro Gral'!BK499</f>
        <v>380.17747680617657</v>
      </c>
      <c r="CL35" s="42">
        <f>'Cuadro Gral'!BL499</f>
        <v>386.64083479848858</v>
      </c>
      <c r="CM35" s="42">
        <f>'Cuadro Gral'!BM499</f>
        <v>341.68947840878553</v>
      </c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</row>
    <row r="36" spans="1:118" x14ac:dyDescent="0.25">
      <c r="A36" s="12"/>
      <c r="B36" s="28"/>
      <c r="C36" s="138"/>
      <c r="D36" s="45"/>
      <c r="E36" s="45"/>
      <c r="F36" s="45"/>
      <c r="G36" s="45"/>
      <c r="H36" s="45"/>
      <c r="I36" s="45"/>
      <c r="J36" s="45"/>
      <c r="K36" s="45"/>
      <c r="L36" s="28"/>
      <c r="M36" s="45"/>
      <c r="N36" s="45"/>
      <c r="O36" s="45"/>
      <c r="P36" s="45"/>
      <c r="Q36" s="45"/>
      <c r="R36" s="45"/>
      <c r="S36" s="45"/>
      <c r="T36" s="45"/>
      <c r="U36" s="28"/>
      <c r="V36" s="45"/>
      <c r="W36" s="45"/>
      <c r="X36" s="45"/>
      <c r="Y36" s="45"/>
      <c r="Z36" s="45"/>
      <c r="AA36" s="45"/>
      <c r="AB36" s="45"/>
      <c r="AC36" s="45"/>
      <c r="AD36" s="28"/>
      <c r="AE36" s="45"/>
      <c r="AF36" s="45"/>
      <c r="AG36" s="45"/>
      <c r="AH36" s="45"/>
      <c r="AI36" s="45"/>
      <c r="AJ36" s="45"/>
      <c r="AK36" s="45"/>
      <c r="AL36" s="45"/>
      <c r="AM36" s="28"/>
      <c r="AN36" s="45"/>
      <c r="AO36" s="45"/>
      <c r="AP36" s="45"/>
      <c r="AQ36" s="45"/>
      <c r="AR36" s="45"/>
      <c r="AS36" s="45"/>
      <c r="AT36" s="45"/>
      <c r="AU36" s="45"/>
      <c r="AV36" s="28"/>
      <c r="AW36" s="45"/>
      <c r="AX36" s="45"/>
      <c r="AY36" s="45"/>
      <c r="AZ36" s="45"/>
      <c r="BA36" s="45"/>
      <c r="BB36" s="45"/>
      <c r="BC36" s="45"/>
      <c r="BD36" s="45"/>
      <c r="BE36" s="28"/>
      <c r="BF36" s="45"/>
      <c r="BG36" s="45"/>
      <c r="BH36" s="45"/>
      <c r="BI36" s="45"/>
      <c r="BJ36" s="45"/>
      <c r="BK36" s="45"/>
      <c r="BL36" s="45"/>
      <c r="BM36" s="45"/>
      <c r="BN36" s="28"/>
      <c r="BO36" s="45"/>
      <c r="BP36" s="45"/>
      <c r="BQ36" s="45"/>
      <c r="BR36" s="45"/>
      <c r="BS36" s="45"/>
      <c r="BT36" s="45"/>
      <c r="BU36" s="45"/>
      <c r="BV36" s="45"/>
      <c r="BW36" s="28"/>
      <c r="BX36" s="45"/>
      <c r="BY36" s="45"/>
      <c r="BZ36" s="45"/>
      <c r="CA36" s="45"/>
      <c r="CB36" s="45"/>
      <c r="CC36" s="45"/>
      <c r="CD36" s="45"/>
      <c r="CE36" s="45"/>
      <c r="CF36" s="28"/>
      <c r="CG36" s="45"/>
      <c r="CH36" s="45"/>
      <c r="CI36" s="45"/>
      <c r="CJ36" s="45"/>
      <c r="CK36" s="45"/>
      <c r="CL36" s="45"/>
      <c r="CM36" s="45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</row>
    <row r="37" spans="1:118" x14ac:dyDescent="0.25">
      <c r="A37" s="12"/>
      <c r="B37" s="43" t="s">
        <v>316</v>
      </c>
      <c r="C37" s="42"/>
      <c r="D37" s="43"/>
      <c r="E37" s="43"/>
      <c r="F37" s="43"/>
      <c r="G37" s="43"/>
      <c r="H37" s="43"/>
      <c r="I37" s="43"/>
      <c r="J37" s="43"/>
      <c r="K37" s="8"/>
      <c r="L37" s="43" t="s">
        <v>316</v>
      </c>
      <c r="M37" s="43"/>
      <c r="N37" s="43"/>
      <c r="O37" s="43"/>
      <c r="P37" s="43"/>
      <c r="Q37" s="43"/>
      <c r="R37" s="43"/>
      <c r="S37" s="43"/>
      <c r="T37" s="8"/>
      <c r="U37" s="43" t="s">
        <v>316</v>
      </c>
      <c r="V37" s="43"/>
      <c r="W37" s="43"/>
      <c r="X37" s="43"/>
      <c r="Y37" s="43"/>
      <c r="Z37" s="43"/>
      <c r="AA37" s="43"/>
      <c r="AB37" s="43"/>
      <c r="AC37" s="8"/>
      <c r="AD37" s="43" t="s">
        <v>316</v>
      </c>
      <c r="AE37" s="43"/>
      <c r="AF37" s="43"/>
      <c r="AG37" s="43"/>
      <c r="AH37" s="43"/>
      <c r="AI37" s="43"/>
      <c r="AJ37" s="43"/>
      <c r="AK37" s="43"/>
      <c r="AL37" s="8"/>
      <c r="AM37" s="43" t="s">
        <v>316</v>
      </c>
      <c r="AN37" s="43"/>
      <c r="AO37" s="43"/>
      <c r="AP37" s="43"/>
      <c r="AQ37" s="43"/>
      <c r="AR37" s="43"/>
      <c r="AS37" s="43"/>
      <c r="AT37" s="43"/>
      <c r="AU37" s="8"/>
      <c r="AV37" s="43" t="s">
        <v>316</v>
      </c>
      <c r="AW37" s="43"/>
      <c r="AX37" s="43"/>
      <c r="AY37" s="43"/>
      <c r="AZ37" s="43"/>
      <c r="BA37" s="43"/>
      <c r="BB37" s="43"/>
      <c r="BC37" s="43"/>
      <c r="BD37" s="8"/>
      <c r="BE37" s="43" t="s">
        <v>316</v>
      </c>
      <c r="BF37" s="43"/>
      <c r="BG37" s="43"/>
      <c r="BH37" s="43"/>
      <c r="BI37" s="43"/>
      <c r="BJ37" s="43"/>
      <c r="BK37" s="43"/>
      <c r="BL37" s="43"/>
      <c r="BM37" s="8"/>
      <c r="BN37" s="43" t="s">
        <v>316</v>
      </c>
      <c r="BO37" s="43"/>
      <c r="BP37" s="43"/>
      <c r="BQ37" s="43"/>
      <c r="BR37" s="43"/>
      <c r="BS37" s="43"/>
      <c r="BT37" s="43"/>
      <c r="BU37" s="43"/>
      <c r="BV37" s="8"/>
      <c r="BW37" s="43" t="s">
        <v>316</v>
      </c>
      <c r="BX37" s="43"/>
      <c r="BY37" s="43"/>
      <c r="BZ37" s="43"/>
      <c r="CA37" s="43"/>
      <c r="CB37" s="43"/>
      <c r="CC37" s="43"/>
      <c r="CD37" s="43"/>
      <c r="CE37" s="8"/>
      <c r="CF37" s="43" t="s">
        <v>316</v>
      </c>
      <c r="CG37" s="43"/>
      <c r="CH37" s="43"/>
      <c r="CI37" s="43"/>
      <c r="CJ37" s="43"/>
      <c r="CK37" s="43"/>
      <c r="CL37" s="43"/>
      <c r="CM37" s="43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</row>
    <row r="38" spans="1:118" x14ac:dyDescent="0.25">
      <c r="A38" s="12"/>
      <c r="B38" s="9"/>
      <c r="C38" s="332">
        <f>'Cuadro Gral'!C502</f>
        <v>1920</v>
      </c>
      <c r="D38" s="10">
        <v>1921</v>
      </c>
      <c r="E38" s="10">
        <v>1922</v>
      </c>
      <c r="F38" s="10">
        <v>1923</v>
      </c>
      <c r="G38" s="10">
        <v>1924</v>
      </c>
      <c r="H38" s="10">
        <v>1925</v>
      </c>
      <c r="I38" s="10">
        <v>1926</v>
      </c>
      <c r="J38" s="10">
        <v>1927</v>
      </c>
      <c r="K38" s="21"/>
      <c r="L38" s="9"/>
      <c r="M38" s="10">
        <v>1928</v>
      </c>
      <c r="N38" s="10">
        <v>1929</v>
      </c>
      <c r="O38" s="10">
        <v>1930</v>
      </c>
      <c r="P38" s="10">
        <v>1931</v>
      </c>
      <c r="Q38" s="10">
        <v>1932</v>
      </c>
      <c r="R38" s="10">
        <v>1933</v>
      </c>
      <c r="S38" s="10">
        <v>1934</v>
      </c>
      <c r="T38" s="21"/>
      <c r="U38" s="9"/>
      <c r="V38" s="10">
        <v>1934</v>
      </c>
      <c r="W38" s="10">
        <v>1935</v>
      </c>
      <c r="X38" s="10">
        <v>1936</v>
      </c>
      <c r="Y38" s="10">
        <v>1937</v>
      </c>
      <c r="Z38" s="10">
        <v>1938</v>
      </c>
      <c r="AA38" s="10">
        <v>1939</v>
      </c>
      <c r="AB38" s="10">
        <v>1940</v>
      </c>
      <c r="AC38" s="21"/>
      <c r="AD38" s="9"/>
      <c r="AE38" s="10">
        <v>1940</v>
      </c>
      <c r="AF38" s="10">
        <v>1941</v>
      </c>
      <c r="AG38" s="10">
        <v>1942</v>
      </c>
      <c r="AH38" s="10">
        <v>1943</v>
      </c>
      <c r="AI38" s="10">
        <v>1944</v>
      </c>
      <c r="AJ38" s="10">
        <v>1945</v>
      </c>
      <c r="AK38" s="10">
        <v>1946</v>
      </c>
      <c r="AL38" s="21"/>
      <c r="AM38" s="9"/>
      <c r="AN38" s="10">
        <v>1946</v>
      </c>
      <c r="AO38" s="10">
        <v>1947</v>
      </c>
      <c r="AP38" s="10">
        <v>1948</v>
      </c>
      <c r="AQ38" s="10">
        <v>1949</v>
      </c>
      <c r="AR38" s="10">
        <v>1950</v>
      </c>
      <c r="AS38" s="10">
        <v>1951</v>
      </c>
      <c r="AT38" s="10">
        <v>1952</v>
      </c>
      <c r="AU38" s="21"/>
      <c r="AV38" s="9"/>
      <c r="AW38" s="10">
        <v>1952</v>
      </c>
      <c r="AX38" s="10">
        <v>1953</v>
      </c>
      <c r="AY38" s="10">
        <v>1954</v>
      </c>
      <c r="AZ38" s="10">
        <v>1955</v>
      </c>
      <c r="BA38" s="10">
        <v>1956</v>
      </c>
      <c r="BB38" s="10">
        <v>1957</v>
      </c>
      <c r="BC38" s="10">
        <v>1958</v>
      </c>
      <c r="BD38" s="21"/>
      <c r="BE38" s="9"/>
      <c r="BF38" s="10">
        <v>1958</v>
      </c>
      <c r="BG38" s="10">
        <v>1959</v>
      </c>
      <c r="BH38" s="10">
        <v>1960</v>
      </c>
      <c r="BI38" s="10">
        <v>1961</v>
      </c>
      <c r="BJ38" s="10">
        <v>1962</v>
      </c>
      <c r="BK38" s="10">
        <v>1963</v>
      </c>
      <c r="BL38" s="10">
        <v>1964</v>
      </c>
      <c r="BM38" s="21"/>
      <c r="BN38" s="9"/>
      <c r="BO38" s="10">
        <v>1964</v>
      </c>
      <c r="BP38" s="10">
        <v>1965</v>
      </c>
      <c r="BQ38" s="10">
        <v>1966</v>
      </c>
      <c r="BR38" s="10">
        <v>1967</v>
      </c>
      <c r="BS38" s="10">
        <v>1968</v>
      </c>
      <c r="BT38" s="10">
        <v>1969</v>
      </c>
      <c r="BU38" s="10">
        <v>1970</v>
      </c>
      <c r="BV38" s="21"/>
      <c r="BW38" s="9"/>
      <c r="BX38" s="10">
        <v>1970</v>
      </c>
      <c r="BY38" s="10">
        <v>1971</v>
      </c>
      <c r="BZ38" s="10">
        <v>1972</v>
      </c>
      <c r="CA38" s="10">
        <v>1973</v>
      </c>
      <c r="CB38" s="10">
        <v>1974</v>
      </c>
      <c r="CC38" s="10">
        <v>1975</v>
      </c>
      <c r="CD38" s="10">
        <v>1976</v>
      </c>
      <c r="CE38" s="21"/>
      <c r="CF38" s="9"/>
      <c r="CG38" s="10">
        <v>1976</v>
      </c>
      <c r="CH38" s="10">
        <v>1977</v>
      </c>
      <c r="CI38" s="10">
        <v>1978</v>
      </c>
      <c r="CJ38" s="10">
        <v>1979</v>
      </c>
      <c r="CK38" s="10">
        <v>1980</v>
      </c>
      <c r="CL38" s="10">
        <v>1981</v>
      </c>
      <c r="CM38" s="10">
        <v>1982</v>
      </c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</row>
    <row r="39" spans="1:118" x14ac:dyDescent="0.25">
      <c r="A39" s="12"/>
      <c r="B39" s="330" t="s">
        <v>53</v>
      </c>
      <c r="C39" s="32" t="str">
        <f>'Cuadro Gral'!C503</f>
        <v>-</v>
      </c>
      <c r="D39" s="138">
        <f>'Cuadro Gral'!D503</f>
        <v>0.7516040329972502</v>
      </c>
      <c r="E39" s="138">
        <f>'Cuadro Gral'!E503</f>
        <v>-2.2657952069716778</v>
      </c>
      <c r="F39" s="138">
        <f>'Cuadro Gral'!F503</f>
        <v>-1.6553649780614281</v>
      </c>
      <c r="G39" s="138">
        <f>'Cuadro Gral'!G503</f>
        <v>0.17267429311461255</v>
      </c>
      <c r="H39" s="138">
        <f>'Cuadro Gral'!H503</f>
        <v>0.55354075205191833</v>
      </c>
      <c r="I39" s="138">
        <f>'Cuadro Gral'!I503</f>
        <v>3.6569756811117203E-2</v>
      </c>
      <c r="J39" s="138">
        <f>'Cuadro Gral'!J503</f>
        <v>-6.0156406657309001E-2</v>
      </c>
      <c r="K39" s="138"/>
      <c r="L39" s="330" t="s">
        <v>53</v>
      </c>
      <c r="M39" s="138">
        <f>'Cuadro Gral'!K503</f>
        <v>0.47827819848545233</v>
      </c>
      <c r="N39" s="138">
        <f>'Cuadro Gral'!L503</f>
        <v>0.94591815751593666</v>
      </c>
      <c r="O39" s="138">
        <f>'Cuadro Gral'!M503</f>
        <v>0.21422450728363326</v>
      </c>
      <c r="P39" s="138">
        <f>'Cuadro Gral'!N503</f>
        <v>0.68752963489805596</v>
      </c>
      <c r="Q39" s="138">
        <f>'Cuadro Gral'!O503</f>
        <v>0</v>
      </c>
      <c r="R39" s="138">
        <f>'Cuadro Gral'!P503</f>
        <v>-0.60814383923849824</v>
      </c>
      <c r="S39" s="138">
        <f>'Cuadro Gral'!Q503</f>
        <v>0.68417248855697421</v>
      </c>
      <c r="T39" s="138"/>
      <c r="U39" s="330" t="s">
        <v>53</v>
      </c>
      <c r="V39" s="138">
        <f>'Cuadro Gral'!Q503</f>
        <v>0.68417248855697421</v>
      </c>
      <c r="W39" s="138">
        <f>'Cuadro Gral'!R503</f>
        <v>0.92951541850220276</v>
      </c>
      <c r="X39" s="138">
        <f>'Cuadro Gral'!S503</f>
        <v>-1.3468013468013467</v>
      </c>
      <c r="Y39" s="138">
        <f>'Cuadro Gral'!T503</f>
        <v>-1.0147058823529411</v>
      </c>
      <c r="Z39" s="138">
        <f>'Cuadro Gral'!U503</f>
        <v>-0.23760472462573823</v>
      </c>
      <c r="AA39" s="138">
        <f>'Cuadro Gral'!V503</f>
        <v>-0.53949903660886322</v>
      </c>
      <c r="AB39" s="138">
        <f>'Cuadro Gral'!W503</f>
        <v>-0.8728330706752333</v>
      </c>
      <c r="AC39" s="138"/>
      <c r="AD39" s="330" t="s">
        <v>53</v>
      </c>
      <c r="AE39" s="138">
        <f>'Cuadro Gral'!W503</f>
        <v>-0.8728330706752333</v>
      </c>
      <c r="AF39" s="138">
        <f>'Cuadro Gral'!X503</f>
        <v>-0.8286395147313691</v>
      </c>
      <c r="AG39" s="138">
        <f>'Cuadro Gral'!Y503</f>
        <v>-1.8050744312330309</v>
      </c>
      <c r="AH39" s="138">
        <f>'Cuadro Gral'!Z503</f>
        <v>0.2032988108937476</v>
      </c>
      <c r="AI39" s="138">
        <f>'Cuadro Gral'!AA503</f>
        <v>-0.22605180575501305</v>
      </c>
      <c r="AJ39" s="138">
        <f>'Cuadro Gral'!AB503</f>
        <v>-0.72352426334727227</v>
      </c>
      <c r="AK39" s="138">
        <f>'Cuadro Gral'!AC503</f>
        <v>1.4321518080916577E-2</v>
      </c>
      <c r="AL39" s="138"/>
      <c r="AM39" s="330" t="s">
        <v>53</v>
      </c>
      <c r="AN39" s="138">
        <f>'Cuadro Gral'!AC503</f>
        <v>1.4321518080916577E-2</v>
      </c>
      <c r="AO39" s="138">
        <f>'Cuadro Gral'!AD503</f>
        <v>0.28011475356993198</v>
      </c>
      <c r="AP39" s="334">
        <f>'Cuadro Gral'!AE503</f>
        <v>-1.0310866741186067</v>
      </c>
      <c r="AQ39" s="334">
        <f>'Cuadro Gral'!AF503</f>
        <v>0.27683181368779519</v>
      </c>
      <c r="AR39" s="334">
        <f>'Cuadro Gral'!AG503</f>
        <v>0.63586556933804528</v>
      </c>
      <c r="AS39" s="334">
        <f>'Cuadro Gral'!AH503</f>
        <v>0.90409195402298848</v>
      </c>
      <c r="AT39" s="334">
        <f>'Cuadro Gral'!AI503</f>
        <v>-0.26642401587067371</v>
      </c>
      <c r="AU39" s="138"/>
      <c r="AV39" s="330" t="s">
        <v>53</v>
      </c>
      <c r="AW39" s="334">
        <f>'Cuadro Gral'!AI503</f>
        <v>-0.26642401587067371</v>
      </c>
      <c r="AX39" s="334">
        <f>'Cuadro Gral'!AJ503</f>
        <v>-0.47590003956217858</v>
      </c>
      <c r="AY39" s="334">
        <f>'Cuadro Gral'!AK503</f>
        <v>-0.6083639904782514</v>
      </c>
      <c r="AZ39" s="334">
        <f>'Cuadro Gral'!AL503</f>
        <v>0.75511087914894559</v>
      </c>
      <c r="BA39" s="334">
        <f>'Cuadro Gral'!AM503</f>
        <v>0.38379323746599298</v>
      </c>
      <c r="BB39" s="334">
        <f>'Cuadro Gral'!AN503</f>
        <v>-0.34262220191868431</v>
      </c>
      <c r="BC39" s="334">
        <f>'Cuadro Gral'!AO503</f>
        <v>-0.66602221088927283</v>
      </c>
      <c r="BD39" s="138"/>
      <c r="BE39" s="330" t="s">
        <v>53</v>
      </c>
      <c r="BF39" s="334">
        <f>'Cuadro Gral'!AO503</f>
        <v>-0.66602221088927283</v>
      </c>
      <c r="BG39" s="334">
        <f>'Cuadro Gral'!AP503</f>
        <v>-0.64359389651351118</v>
      </c>
      <c r="BH39" s="334">
        <f>'Cuadro Gral'!AQ503</f>
        <v>-1.5679104337426346</v>
      </c>
      <c r="BI39" s="334">
        <f>'Cuadro Gral'!AR503</f>
        <v>-1.4858343531367615</v>
      </c>
      <c r="BJ39" s="334">
        <f>'Cuadro Gral'!AS503</f>
        <v>-1.3577398129360052</v>
      </c>
      <c r="BK39" s="334">
        <f>'Cuadro Gral'!AT503</f>
        <v>-1.6071016388397321</v>
      </c>
      <c r="BL39" s="334">
        <f>'Cuadro Gral'!AU503</f>
        <v>-1.8203591838729782</v>
      </c>
      <c r="BM39" s="138"/>
      <c r="BN39" s="330" t="s">
        <v>53</v>
      </c>
      <c r="BO39" s="334">
        <f>'Cuadro Gral'!AU503</f>
        <v>-1.8203591838729782</v>
      </c>
      <c r="BP39" s="334">
        <f>'Cuadro Gral'!AV503</f>
        <v>-1.6367511779223693</v>
      </c>
      <c r="BQ39" s="334">
        <f>'Cuadro Gral'!AW503</f>
        <v>-0.87551649416546651</v>
      </c>
      <c r="BR39" s="334">
        <f>'Cuadro Gral'!AX503</f>
        <v>-1.5712637489423891</v>
      </c>
      <c r="BS39" s="334">
        <f>'Cuadro Gral'!AY503</f>
        <v>-1.0117879830377536</v>
      </c>
      <c r="BT39" s="334">
        <f>'Cuadro Gral'!AZ503</f>
        <v>-1.2265080594073343</v>
      </c>
      <c r="BU39" s="334">
        <f>'Cuadro Gral'!BA503</f>
        <v>-1.5079900967814541</v>
      </c>
      <c r="BV39" s="138"/>
      <c r="BW39" s="330" t="s">
        <v>53</v>
      </c>
      <c r="BX39" s="334">
        <f>'Cuadro Gral'!BA503</f>
        <v>-1.5079900967814541</v>
      </c>
      <c r="BY39" s="334">
        <f>'Cuadro Gral'!BB503</f>
        <v>-1.3060931285216046</v>
      </c>
      <c r="BZ39" s="334">
        <f>'Cuadro Gral'!BC503</f>
        <v>-3.0457248293862862</v>
      </c>
      <c r="CA39" s="334">
        <f>'Cuadro Gral'!BD503</f>
        <v>-3.9224711278624271</v>
      </c>
      <c r="CB39" s="334">
        <f>'Cuadro Gral'!BE503</f>
        <v>-3.8234669731368105</v>
      </c>
      <c r="CC39" s="334">
        <f>'Cuadro Gral'!BF503</f>
        <v>-5.2724876141993544</v>
      </c>
      <c r="CD39" s="334">
        <f>'Cuadro Gral'!BG503</f>
        <v>-4.7849402757759476</v>
      </c>
      <c r="CE39" s="138"/>
      <c r="CF39" s="330" t="s">
        <v>53</v>
      </c>
      <c r="CG39" s="334">
        <f>'Cuadro Gral'!BG503</f>
        <v>-4.7849402757759476</v>
      </c>
      <c r="CH39" s="334">
        <f>'Cuadro Gral'!BH503</f>
        <v>-3.3364643103766203</v>
      </c>
      <c r="CI39" s="334">
        <f>'Cuadro Gral'!BI503</f>
        <v>-2.8707135027924213</v>
      </c>
      <c r="CJ39" s="334">
        <f>'Cuadro Gral'!BJ503</f>
        <v>-3.3088554098644964</v>
      </c>
      <c r="CK39" s="334">
        <f>'Cuadro Gral'!BK503</f>
        <v>-3.044235681675409</v>
      </c>
      <c r="CL39" s="334">
        <f>'Cuadro Gral'!BL503</f>
        <v>-6.6276923653310682</v>
      </c>
      <c r="CM39" s="334">
        <f>'Cuadro Gral'!BM503</f>
        <v>-12.157463644197122</v>
      </c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</row>
    <row r="40" spans="1:118" x14ac:dyDescent="0.25">
      <c r="A40" s="12"/>
      <c r="B40" s="330" t="s">
        <v>296</v>
      </c>
      <c r="C40" s="138">
        <f>'Cuadro Gral'!C504</f>
        <v>276.63150000000002</v>
      </c>
      <c r="D40" s="138">
        <f>'Cuadro Gral'!D504</f>
        <v>280.3093137254902</v>
      </c>
      <c r="E40" s="138">
        <f>'Cuadro Gral'!E504</f>
        <v>724.42926829268299</v>
      </c>
      <c r="F40" s="138">
        <f>'Cuadro Gral'!F504</f>
        <v>738.14902912621358</v>
      </c>
      <c r="G40" s="138">
        <f>'Cuadro Gral'!G504</f>
        <v>772.92415458937205</v>
      </c>
      <c r="H40" s="138">
        <f>'Cuadro Gral'!H504</f>
        <v>418.35964198535396</v>
      </c>
      <c r="I40" s="138">
        <f>'Cuadro Gral'!I504</f>
        <v>410.99601095033245</v>
      </c>
      <c r="J40" s="138">
        <f>'Cuadro Gral'!J504</f>
        <v>419.84311726147121</v>
      </c>
      <c r="K40" s="138"/>
      <c r="L40" s="330" t="s">
        <v>296</v>
      </c>
      <c r="M40" s="138">
        <f>'Cuadro Gral'!K504</f>
        <v>458.46963249516438</v>
      </c>
      <c r="N40" s="138">
        <f>'Cuadro Gral'!L504</f>
        <v>472.00497087378642</v>
      </c>
      <c r="O40" s="138">
        <f>'Cuadro Gral'!M504</f>
        <v>461.54455151964419</v>
      </c>
      <c r="P40" s="138">
        <f>'Cuadro Gral'!N504</f>
        <v>394.40272277227723</v>
      </c>
      <c r="Q40" s="138">
        <f>'Cuadro Gral'!O504</f>
        <v>340.58498023715413</v>
      </c>
      <c r="R40" s="138">
        <f>'Cuadro Gral'!P504</f>
        <v>315.36856535098076</v>
      </c>
      <c r="S40" s="138">
        <f>'Cuadro Gral'!Q504</f>
        <v>315.41638888888883</v>
      </c>
      <c r="T40" s="138"/>
      <c r="U40" s="330" t="s">
        <v>296</v>
      </c>
      <c r="V40" s="138">
        <f>'Cuadro Gral'!Q504</f>
        <v>315.41638888888883</v>
      </c>
      <c r="W40" s="138">
        <f>'Cuadro Gral'!R504</f>
        <v>322.40916666666658</v>
      </c>
      <c r="X40" s="138">
        <f>'Cuadro Gral'!S504</f>
        <v>329.37083333333322</v>
      </c>
      <c r="Y40" s="138">
        <f>'Cuadro Gral'!T504</f>
        <v>336.69861111111101</v>
      </c>
      <c r="Z40" s="138">
        <f>'Cuadro Gral'!U504</f>
        <v>273.88754842280025</v>
      </c>
      <c r="AA40" s="138">
        <f>'Cuadro Gral'!V504</f>
        <v>233.61048573631453</v>
      </c>
      <c r="AB40" s="138">
        <f>'Cuadro Gral'!W504</f>
        <v>265.5028306742152</v>
      </c>
      <c r="AC40" s="138"/>
      <c r="AD40" s="330" t="s">
        <v>296</v>
      </c>
      <c r="AE40" s="138">
        <f>'Cuadro Gral'!W504</f>
        <v>265.5028306742152</v>
      </c>
      <c r="AF40" s="138">
        <f>'Cuadro Gral'!X504</f>
        <v>271.01284781861898</v>
      </c>
      <c r="AG40" s="138">
        <f>'Cuadro Gral'!Y504</f>
        <v>276.29855670103092</v>
      </c>
      <c r="AH40" s="138">
        <f>'Cuadro Gral'!Z504</f>
        <v>49.563748712667362</v>
      </c>
      <c r="AI40" s="138">
        <f>'Cuadro Gral'!AA504</f>
        <v>49.580769230769221</v>
      </c>
      <c r="AJ40" s="138">
        <f>'Cuadro Gral'!AB504</f>
        <v>49.572257510729614</v>
      </c>
      <c r="AK40" s="138">
        <f>'Cuadro Gral'!AC504</f>
        <v>49.529742710120068</v>
      </c>
      <c r="AL40" s="138"/>
      <c r="AM40" s="330" t="s">
        <v>296</v>
      </c>
      <c r="AN40" s="138">
        <f>'Cuadro Gral'!AC504</f>
        <v>49.529742710120068</v>
      </c>
      <c r="AO40" s="138">
        <f>'Cuadro Gral'!AD504</f>
        <v>49.512757201646089</v>
      </c>
      <c r="AP40" s="138">
        <f>'Cuadro Gral'!AE504</f>
        <v>42.483213182286306</v>
      </c>
      <c r="AQ40" s="138">
        <f>'Cuadro Gral'!AF504</f>
        <v>30.109737023211196</v>
      </c>
      <c r="AR40" s="138">
        <f>'Cuadro Gral'!AG504</f>
        <v>27.845554484088716</v>
      </c>
      <c r="AS40" s="138">
        <f>'Cuadro Gral'!AH504</f>
        <v>506.2</v>
      </c>
      <c r="AT40" s="138">
        <f>'Cuadro Gral'!AI504</f>
        <v>444.03833494675712</v>
      </c>
      <c r="AU40" s="138"/>
      <c r="AV40" s="330" t="s">
        <v>296</v>
      </c>
      <c r="AW40" s="138">
        <f>'Cuadro Gral'!AI504</f>
        <v>444.03833494675712</v>
      </c>
      <c r="AX40" s="138">
        <f>'Cuadro Gral'!AJ504</f>
        <v>786.07318489835438</v>
      </c>
      <c r="AY40" s="138">
        <f>'Cuadro Gral'!AK504</f>
        <v>814.62626840074336</v>
      </c>
      <c r="AZ40" s="138">
        <f>'Cuadro Gral'!AL504</f>
        <v>740.02160000000003</v>
      </c>
      <c r="BA40" s="138">
        <f>'Cuadro Gral'!AM504</f>
        <v>707.17920000000004</v>
      </c>
      <c r="BB40" s="138">
        <f>'Cuadro Gral'!AN504</f>
        <v>676.77199999999993</v>
      </c>
      <c r="BC40" s="138">
        <f>'Cuadro Gral'!AO504</f>
        <v>602.70000000000005</v>
      </c>
      <c r="BD40" s="138"/>
      <c r="BE40" s="330" t="s">
        <v>296</v>
      </c>
      <c r="BF40" s="138">
        <f>'Cuadro Gral'!AO504</f>
        <v>602.70000000000005</v>
      </c>
      <c r="BG40" s="138">
        <f>'Cuadro Gral'!AP504</f>
        <v>649.1</v>
      </c>
      <c r="BH40" s="138">
        <f>'Cuadro Gral'!AQ504</f>
        <v>813.3</v>
      </c>
      <c r="BI40" s="138">
        <f>'Cuadro Gral'!AR504</f>
        <v>983.3</v>
      </c>
      <c r="BJ40" s="138">
        <f>'Cuadro Gral'!AS504</f>
        <v>1126.5</v>
      </c>
      <c r="BK40" s="138">
        <f>'Cuadro Gral'!AT504</f>
        <v>1315.4</v>
      </c>
      <c r="BL40" s="138">
        <f>'Cuadro Gral'!AU504</f>
        <v>1723.5</v>
      </c>
      <c r="BM40" s="138"/>
      <c r="BN40" s="330" t="s">
        <v>296</v>
      </c>
      <c r="BO40" s="138">
        <f>'Cuadro Gral'!AU504</f>
        <v>1723.5</v>
      </c>
      <c r="BP40" s="138">
        <f>'Cuadro Gral'!AV504</f>
        <v>1771</v>
      </c>
      <c r="BQ40" s="138">
        <f>'Cuadro Gral'!AW504</f>
        <v>1891.8</v>
      </c>
      <c r="BR40" s="138">
        <f>'Cuadro Gral'!AX504</f>
        <v>2176.1</v>
      </c>
      <c r="BS40" s="138">
        <f>'Cuadro Gral'!AY504</f>
        <v>2483.3000000000002</v>
      </c>
      <c r="BT40" s="138">
        <f>'Cuadro Gral'!AZ504</f>
        <v>2914.8</v>
      </c>
      <c r="BU40" s="138">
        <f>'Cuadro Gral'!BA504</f>
        <v>3259.9</v>
      </c>
      <c r="BV40" s="138"/>
      <c r="BW40" s="330" t="s">
        <v>296</v>
      </c>
      <c r="BX40" s="138">
        <f>'Cuadro Gral'!BA504</f>
        <v>3259.9</v>
      </c>
      <c r="BY40" s="138">
        <f>'Cuadro Gral'!BB504</f>
        <v>3554.4</v>
      </c>
      <c r="BZ40" s="138">
        <f>'Cuadro Gral'!BC504</f>
        <v>4322.2</v>
      </c>
      <c r="CA40" s="138">
        <f>'Cuadro Gral'!BD504</f>
        <v>5731.8</v>
      </c>
      <c r="CB40" s="138">
        <f>'Cuadro Gral'!BE504</f>
        <v>7980.8</v>
      </c>
      <c r="CC40" s="138">
        <f>'Cuadro Gral'!BF504</f>
        <v>11612</v>
      </c>
      <c r="CD40" s="138">
        <f>'Cuadro Gral'!BG504</f>
        <v>15923</v>
      </c>
      <c r="CE40" s="138"/>
      <c r="CF40" s="330" t="s">
        <v>296</v>
      </c>
      <c r="CG40" s="138">
        <f>'Cuadro Gral'!BG504</f>
        <v>15923</v>
      </c>
      <c r="CH40" s="138">
        <f>'Cuadro Gral'!BH504</f>
        <v>20185.3</v>
      </c>
      <c r="CI40" s="138">
        <f>'Cuadro Gral'!BI504</f>
        <v>25027.7</v>
      </c>
      <c r="CJ40" s="138">
        <f>'Cuadro Gral'!BJ504</f>
        <v>28315</v>
      </c>
      <c r="CK40" s="138">
        <f>'Cuadro Gral'!BK504</f>
        <v>32322</v>
      </c>
      <c r="CL40" s="138">
        <f>'Cuadro Gral'!BL504</f>
        <v>42206.7</v>
      </c>
      <c r="CM40" s="138">
        <f>'Cuadro Gral'!BM504</f>
        <v>49548.7</v>
      </c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</row>
    <row r="41" spans="1:118" x14ac:dyDescent="0.25">
      <c r="A41" s="12"/>
      <c r="B41" s="27" t="s">
        <v>299</v>
      </c>
      <c r="C41" s="32" t="str">
        <f>'Cuadro Gral'!C505</f>
        <v>-</v>
      </c>
      <c r="D41" s="32" t="str">
        <f>'Cuadro Gral'!D505</f>
        <v>-</v>
      </c>
      <c r="E41" s="32" t="str">
        <f>'Cuadro Gral'!E505</f>
        <v>-</v>
      </c>
      <c r="F41" s="32" t="str">
        <f>'Cuadro Gral'!F505</f>
        <v>-</v>
      </c>
      <c r="G41" s="32" t="str">
        <f>'Cuadro Gral'!G505</f>
        <v>-</v>
      </c>
      <c r="H41" s="32" t="str">
        <f>'Cuadro Gral'!H505</f>
        <v>-</v>
      </c>
      <c r="I41" s="32" t="str">
        <f>'Cuadro Gral'!I505</f>
        <v>-</v>
      </c>
      <c r="J41" s="32" t="str">
        <f>'Cuadro Gral'!J505</f>
        <v>-</v>
      </c>
      <c r="K41" s="32"/>
      <c r="L41" s="27" t="s">
        <v>299</v>
      </c>
      <c r="M41" s="32" t="str">
        <f>'Cuadro Gral'!K505</f>
        <v>-</v>
      </c>
      <c r="N41" s="32" t="str">
        <f>'Cuadro Gral'!L505</f>
        <v>-</v>
      </c>
      <c r="O41" s="32" t="str">
        <f>'Cuadro Gral'!M505</f>
        <v>-</v>
      </c>
      <c r="P41" s="32" t="str">
        <f>'Cuadro Gral'!N505</f>
        <v>-</v>
      </c>
      <c r="Q41" s="32" t="str">
        <f>'Cuadro Gral'!O505</f>
        <v>-</v>
      </c>
      <c r="R41" s="138">
        <f>'Cuadro Gral'!P505</f>
        <v>4.7593865679534639</v>
      </c>
      <c r="S41" s="138">
        <f>'Cuadro Gral'!Q505</f>
        <v>6.0226451457480126</v>
      </c>
      <c r="T41" s="138"/>
      <c r="U41" s="27" t="s">
        <v>299</v>
      </c>
      <c r="V41" s="138">
        <f>'Cuadro Gral'!Q505</f>
        <v>6.0226451457480126</v>
      </c>
      <c r="W41" s="138">
        <f>'Cuadro Gral'!R505</f>
        <v>8.5462555066079293</v>
      </c>
      <c r="X41" s="138">
        <f>'Cuadro Gral'!S505</f>
        <v>8.1743359521137293</v>
      </c>
      <c r="Y41" s="138">
        <f>'Cuadro Gral'!T505</f>
        <v>6.2352941176470589</v>
      </c>
      <c r="Z41" s="138">
        <f>'Cuadro Gral'!U505</f>
        <v>6.5238291443483032</v>
      </c>
      <c r="AA41" s="138">
        <f>'Cuadro Gral'!V505</f>
        <v>7.1933204881181751</v>
      </c>
      <c r="AB41" s="138">
        <f>'Cuadro Gral'!W505</f>
        <v>8.7525760698266453</v>
      </c>
      <c r="AC41" s="138"/>
      <c r="AD41" s="27" t="s">
        <v>299</v>
      </c>
      <c r="AE41" s="138">
        <f>'Cuadro Gral'!W505</f>
        <v>8.7525760698266453</v>
      </c>
      <c r="AF41" s="138">
        <f>'Cuadro Gral'!X505</f>
        <v>9.4129116117850948</v>
      </c>
      <c r="AG41" s="138">
        <f>'Cuadro Gral'!Y505</f>
        <v>12.302218893362046</v>
      </c>
      <c r="AH41" s="138">
        <f>'Cuadro Gral'!Z505</f>
        <v>15.74223245109321</v>
      </c>
      <c r="AI41" s="138">
        <f>'Cuadro Gral'!AA505</f>
        <v>13.855645976277858</v>
      </c>
      <c r="AJ41" s="138">
        <f>'Cuadro Gral'!AB505</f>
        <v>16.089662549839542</v>
      </c>
      <c r="AK41" s="138">
        <f>'Cuadro Gral'!AC505</f>
        <v>11.657715717866093</v>
      </c>
      <c r="AL41" s="138"/>
      <c r="AM41" s="27" t="s">
        <v>299</v>
      </c>
      <c r="AN41" s="138">
        <f>'Cuadro Gral'!AC505</f>
        <v>11.657715717866093</v>
      </c>
      <c r="AO41" s="138">
        <f>'Cuadro Gral'!AD505</f>
        <v>9.8443090610192439</v>
      </c>
      <c r="AP41" s="138">
        <f>'Cuadro Gral'!AE505</f>
        <v>10.401498444155767</v>
      </c>
      <c r="AQ41" s="138">
        <f>'Cuadro Gral'!AF505</f>
        <v>11.09524332637592</v>
      </c>
      <c r="AR41" s="138">
        <f>'Cuadro Gral'!AG505</f>
        <v>12.295140288878875</v>
      </c>
      <c r="AS41" s="138">
        <f>'Cuadro Gral'!AH505</f>
        <v>9.8740229885057467</v>
      </c>
      <c r="AT41" s="138">
        <f>'Cuadro Gral'!AI505</f>
        <v>9.2961487383798147</v>
      </c>
      <c r="AU41" s="138"/>
      <c r="AV41" s="27" t="s">
        <v>299</v>
      </c>
      <c r="AW41" s="138">
        <f>'Cuadro Gral'!AI505</f>
        <v>9.2961487383798147</v>
      </c>
      <c r="AX41" s="138">
        <f>'Cuadro Gral'!AJ505</f>
        <v>9.8872477911116974</v>
      </c>
      <c r="AY41" s="138">
        <f>'Cuadro Gral'!AK505</f>
        <v>9.611014931832937</v>
      </c>
      <c r="AZ41" s="138">
        <f>'Cuadro Gral'!AL505</f>
        <v>9.1901435821127553</v>
      </c>
      <c r="BA41" s="138">
        <f>'Cuadro Gral'!AM505</f>
        <v>8.8495919160513026</v>
      </c>
      <c r="BB41" s="138">
        <f>'Cuadro Gral'!AN505</f>
        <v>7.8879244708390432</v>
      </c>
      <c r="BC41" s="138">
        <f>'Cuadro Gral'!AO505</f>
        <v>7.7715277407765431</v>
      </c>
      <c r="BD41" s="138"/>
      <c r="BE41" s="27" t="s">
        <v>299</v>
      </c>
      <c r="BF41" s="138">
        <f>'Cuadro Gral'!AO505</f>
        <v>7.7715277407765431</v>
      </c>
      <c r="BG41" s="138">
        <f>'Cuadro Gral'!AP505</f>
        <v>8.0861250816923818</v>
      </c>
      <c r="BH41" s="138">
        <f>'Cuadro Gral'!AQ505</f>
        <v>7.4550885080430547</v>
      </c>
      <c r="BI41" s="138">
        <f>'Cuadro Gral'!AR505</f>
        <v>7.7431942552356317</v>
      </c>
      <c r="BJ41" s="138">
        <f>'Cuadro Gral'!AS505</f>
        <v>7.9628013555982671</v>
      </c>
      <c r="BK41" s="138">
        <f>'Cuadro Gral'!AT505</f>
        <v>7.9398130337770256</v>
      </c>
      <c r="BL41" s="138">
        <f>'Cuadro Gral'!AU505</f>
        <v>7.1502763736196604</v>
      </c>
      <c r="BM41" s="138"/>
      <c r="BN41" s="27" t="s">
        <v>299</v>
      </c>
      <c r="BO41" s="138">
        <f>'Cuadro Gral'!AU505</f>
        <v>7.1502763736196604</v>
      </c>
      <c r="BP41" s="138">
        <f>'Cuadro Gral'!AV505</f>
        <v>7.1423229377009942</v>
      </c>
      <c r="BQ41" s="138">
        <f>'Cuadro Gral'!AW505</f>
        <v>7.151845919864332</v>
      </c>
      <c r="BR41" s="138">
        <f>'Cuadro Gral'!AX505</f>
        <v>6.6936389508499357</v>
      </c>
      <c r="BS41" s="138">
        <f>'Cuadro Gral'!AY505</f>
        <v>6.4330930533710511</v>
      </c>
      <c r="BT41" s="138">
        <f>'Cuadro Gral'!AZ505</f>
        <v>7.1252601836117009</v>
      </c>
      <c r="BU41" s="138">
        <f>'Cuadro Gral'!BA505</f>
        <v>6.9005176682421787</v>
      </c>
      <c r="BV41" s="138"/>
      <c r="BW41" s="27" t="s">
        <v>299</v>
      </c>
      <c r="BX41" s="138">
        <f>'Cuadro Gral'!BA505</f>
        <v>6.9005176682421787</v>
      </c>
      <c r="BY41" s="138">
        <f>'Cuadro Gral'!BB505</f>
        <v>6.5133231702961769</v>
      </c>
      <c r="BZ41" s="138">
        <f>'Cuadro Gral'!BC505</f>
        <v>10.127566288784296</v>
      </c>
      <c r="CA41" s="138">
        <f>'Cuadro Gral'!BD505</f>
        <v>11.726596525356388</v>
      </c>
      <c r="CB41" s="138">
        <f>'Cuadro Gral'!BE505</f>
        <v>12.74170368797842</v>
      </c>
      <c r="CC41" s="138">
        <f>'Cuadro Gral'!BF505</f>
        <v>13.584291623108042</v>
      </c>
      <c r="CD41" s="138">
        <f>'Cuadro Gral'!BG505</f>
        <v>13.332112784543476</v>
      </c>
      <c r="CE41" s="138"/>
      <c r="CF41" s="27" t="s">
        <v>299</v>
      </c>
      <c r="CG41" s="138">
        <f>'Cuadro Gral'!BG505</f>
        <v>13.332112784543476</v>
      </c>
      <c r="CH41" s="138">
        <f>'Cuadro Gral'!BH505</f>
        <v>14.196358224871206</v>
      </c>
      <c r="CI41" s="138">
        <f>'Cuadro Gral'!BI505</f>
        <v>14.522131019193138</v>
      </c>
      <c r="CJ41" s="138">
        <f>'Cuadro Gral'!BJ505</f>
        <v>18.001388741285325</v>
      </c>
      <c r="CK41" s="138">
        <f>'Cuadro Gral'!BK505</f>
        <v>17.108048963696181</v>
      </c>
      <c r="CL41" s="138">
        <f>'Cuadro Gral'!BL505</f>
        <v>17.938742915078922</v>
      </c>
      <c r="CM41" s="138">
        <f>'Cuadro Gral'!BM505</f>
        <v>27.020292782696593</v>
      </c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</row>
    <row r="42" spans="1:118" x14ac:dyDescent="0.25">
      <c r="A42" s="12"/>
      <c r="B42" s="27" t="s">
        <v>87</v>
      </c>
      <c r="C42" s="32" t="str">
        <f>'Cuadro Gral'!C506</f>
        <v>-</v>
      </c>
      <c r="D42" s="32" t="str">
        <f>'Cuadro Gral'!D506</f>
        <v>-</v>
      </c>
      <c r="E42" s="32" t="str">
        <f>'Cuadro Gral'!E506</f>
        <v>-</v>
      </c>
      <c r="F42" s="32" t="str">
        <f>'Cuadro Gral'!F506</f>
        <v>-</v>
      </c>
      <c r="G42" s="32" t="str">
        <f>'Cuadro Gral'!G506</f>
        <v>-</v>
      </c>
      <c r="H42" s="138">
        <f>'Cuadro Gral'!H506</f>
        <v>8.8184768085512495</v>
      </c>
      <c r="I42" s="138">
        <f>'Cuadro Gral'!I506</f>
        <v>9.8189797037849704</v>
      </c>
      <c r="J42" s="138">
        <f>'Cuadro Gral'!J506</f>
        <v>9.8054942851413678</v>
      </c>
      <c r="K42" s="138"/>
      <c r="L42" s="27" t="s">
        <v>87</v>
      </c>
      <c r="M42" s="138">
        <f>'Cuadro Gral'!K506</f>
        <v>12.51494619370267</v>
      </c>
      <c r="N42" s="138">
        <f>'Cuadro Gral'!L506</f>
        <v>13.489615463705531</v>
      </c>
      <c r="O42" s="138">
        <f>'Cuadro Gral'!M506</f>
        <v>14.652956298200515</v>
      </c>
      <c r="P42" s="138">
        <f>'Cuadro Gral'!N506</f>
        <v>6.4485538169748695</v>
      </c>
      <c r="Q42" s="138">
        <f>'Cuadro Gral'!O506</f>
        <v>11.135371179039302</v>
      </c>
      <c r="R42" s="138">
        <f>'Cuadro Gral'!P506</f>
        <v>10.867265996827076</v>
      </c>
      <c r="S42" s="138">
        <f>'Cuadro Gral'!Q506</f>
        <v>11.274391712840281</v>
      </c>
      <c r="T42" s="138"/>
      <c r="U42" s="27" t="s">
        <v>87</v>
      </c>
      <c r="V42" s="138">
        <f>'Cuadro Gral'!Q506</f>
        <v>11.274391712840281</v>
      </c>
      <c r="W42" s="138">
        <f>'Cuadro Gral'!R506</f>
        <v>11.343612334801762</v>
      </c>
      <c r="X42" s="138">
        <f>'Cuadro Gral'!S506</f>
        <v>11.709689487467264</v>
      </c>
      <c r="Y42" s="138">
        <f>'Cuadro Gral'!T506</f>
        <v>9.75</v>
      </c>
      <c r="Z42" s="138">
        <f>'Cuadro Gral'!U506</f>
        <v>10.122235956599368</v>
      </c>
      <c r="AA42" s="138">
        <f>'Cuadro Gral'!V506</f>
        <v>11.342324983943481</v>
      </c>
      <c r="AB42" s="138">
        <f>'Cuadro Gral'!W506</f>
        <v>12.874287792459693</v>
      </c>
      <c r="AC42" s="138"/>
      <c r="AD42" s="27" t="s">
        <v>87</v>
      </c>
      <c r="AE42" s="138">
        <f>'Cuadro Gral'!W506</f>
        <v>12.874287792459693</v>
      </c>
      <c r="AF42" s="138">
        <f>'Cuadro Gral'!X506</f>
        <v>13.734835355285963</v>
      </c>
      <c r="AG42" s="138">
        <f>'Cuadro Gral'!Y506</f>
        <v>16.384233685984459</v>
      </c>
      <c r="AH42" s="138">
        <f>'Cuadro Gral'!Z506</f>
        <v>20.498657460682775</v>
      </c>
      <c r="AI42" s="138">
        <f>'Cuadro Gral'!AA506</f>
        <v>17.600127652784426</v>
      </c>
      <c r="AJ42" s="138">
        <f>'Cuadro Gral'!AB506</f>
        <v>17.208013225712339</v>
      </c>
      <c r="AK42" s="138">
        <f>'Cuadro Gral'!AC506</f>
        <v>12.391693519513067</v>
      </c>
      <c r="AL42" s="138"/>
      <c r="AM42" s="27" t="s">
        <v>87</v>
      </c>
      <c r="AN42" s="138">
        <f>'Cuadro Gral'!AC506</f>
        <v>12.391693519513067</v>
      </c>
      <c r="AO42" s="138">
        <f>'Cuadro Gral'!AD506</f>
        <v>11.082100377139541</v>
      </c>
      <c r="AP42" s="138">
        <f>'Cuadro Gral'!AE506</f>
        <v>11.830458294311349</v>
      </c>
      <c r="AQ42" s="138">
        <f>'Cuadro Gral'!AF506</f>
        <v>11.954850049434253</v>
      </c>
      <c r="AR42" s="138">
        <f>'Cuadro Gral'!AG506</f>
        <v>14.199653724829828</v>
      </c>
      <c r="AS42" s="138">
        <f>'Cuadro Gral'!AH506</f>
        <v>12.505747126436781</v>
      </c>
      <c r="AT42" s="138">
        <f>'Cuadro Gral'!AI506</f>
        <v>11.606249897529224</v>
      </c>
      <c r="AU42" s="138"/>
      <c r="AV42" s="27" t="s">
        <v>87</v>
      </c>
      <c r="AW42" s="138">
        <f>'Cuadro Gral'!AI506</f>
        <v>11.606249897529224</v>
      </c>
      <c r="AX42" s="138">
        <f>'Cuadro Gral'!AJ506</f>
        <v>12.613741263352235</v>
      </c>
      <c r="AY42" s="138">
        <f>'Cuadro Gral'!AK506</f>
        <v>11.7993940705475</v>
      </c>
      <c r="AZ42" s="138">
        <f>'Cuadro Gral'!AL506</f>
        <v>11.677567654603401</v>
      </c>
      <c r="BA42" s="138">
        <f>'Cuadro Gral'!AM506</f>
        <v>11.360279828993393</v>
      </c>
      <c r="BB42" s="138">
        <f>'Cuadro Gral'!AN506</f>
        <v>10.569683434005043</v>
      </c>
      <c r="BC42" s="138">
        <f>'Cuadro Gral'!AO506</f>
        <v>10.188998074244351</v>
      </c>
      <c r="BD42" s="138"/>
      <c r="BE42" s="27" t="s">
        <v>87</v>
      </c>
      <c r="BF42" s="138">
        <f>'Cuadro Gral'!AO506</f>
        <v>10.188998074244351</v>
      </c>
      <c r="BG42" s="138">
        <f>'Cuadro Gral'!AP506</f>
        <v>11.027050833972666</v>
      </c>
      <c r="BH42" s="138">
        <f>'Cuadro Gral'!AQ506</f>
        <v>10.614077381138738</v>
      </c>
      <c r="BI42" s="138">
        <f>'Cuadro Gral'!AR506</f>
        <v>10.395645246946362</v>
      </c>
      <c r="BJ42" s="138">
        <f>'Cuadro Gral'!AS506</f>
        <v>10.85495848078766</v>
      </c>
      <c r="BK42" s="138">
        <f>'Cuadro Gral'!AT506</f>
        <v>11.38820497037778</v>
      </c>
      <c r="BL42" s="138">
        <f>'Cuadro Gral'!AU506</f>
        <v>11.259424605195091</v>
      </c>
      <c r="BM42" s="138"/>
      <c r="BN42" s="27" t="s">
        <v>87</v>
      </c>
      <c r="BO42" s="138">
        <f>'Cuadro Gral'!AU506</f>
        <v>11.259424605195091</v>
      </c>
      <c r="BP42" s="138">
        <f>'Cuadro Gral'!AV506</f>
        <v>11.038067459427118</v>
      </c>
      <c r="BQ42" s="138">
        <f>'Cuadro Gral'!AW506</f>
        <v>11.020000269182626</v>
      </c>
      <c r="BR42" s="138">
        <f>'Cuadro Gral'!AX506</f>
        <v>10.898546265671872</v>
      </c>
      <c r="BS42" s="138">
        <f>'Cuadro Gral'!AY506</f>
        <v>11.179965430808819</v>
      </c>
      <c r="BT42" s="138">
        <f>'Cuadro Gral'!AZ506</f>
        <v>11.156472161610473</v>
      </c>
      <c r="BU42" s="138">
        <f>'Cuadro Gral'!BA506</f>
        <v>11.04028809363043</v>
      </c>
      <c r="BV42" s="138"/>
      <c r="BW42" s="27" t="s">
        <v>87</v>
      </c>
      <c r="BX42" s="138">
        <f>'Cuadro Gral'!BA506</f>
        <v>11.04028809363043</v>
      </c>
      <c r="BY42" s="138">
        <f>'Cuadro Gral'!BB506</f>
        <v>10.841185197883313</v>
      </c>
      <c r="BZ42" s="138">
        <f>'Cuadro Gral'!BC506</f>
        <v>11.398271019928249</v>
      </c>
      <c r="CA42" s="138">
        <f>'Cuadro Gral'!BD506</f>
        <v>11.564487017489009</v>
      </c>
      <c r="CB42" s="138">
        <f>'Cuadro Gral'!BE506</f>
        <v>10.835194124309359</v>
      </c>
      <c r="CC42" s="138">
        <f>'Cuadro Gral'!BF506</f>
        <v>10.751147675105678</v>
      </c>
      <c r="CD42" s="138">
        <f>'Cuadro Gral'!BG506</f>
        <v>11.291802580366573</v>
      </c>
      <c r="CE42" s="138"/>
      <c r="CF42" s="27" t="s">
        <v>87</v>
      </c>
      <c r="CG42" s="138">
        <f>'Cuadro Gral'!BG506</f>
        <v>11.291802580366573</v>
      </c>
      <c r="CH42" s="138">
        <f>'Cuadro Gral'!BH506</f>
        <v>10.599249538870351</v>
      </c>
      <c r="CI42" s="138">
        <f>'Cuadro Gral'!BI506</f>
        <v>11.123608388472995</v>
      </c>
      <c r="CJ42" s="138">
        <f>'Cuadro Gral'!BJ506</f>
        <v>11.292487822434104</v>
      </c>
      <c r="CK42" s="138">
        <f>'Cuadro Gral'!BK506</f>
        <v>10.519348428826019</v>
      </c>
      <c r="CL42" s="138">
        <f>'Cuadro Gral'!BL506</f>
        <v>10.145442039976523</v>
      </c>
      <c r="CM42" s="138">
        <f>'Cuadro Gral'!BM506</f>
        <v>10.348329674856629</v>
      </c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</row>
    <row r="43" spans="1:118" x14ac:dyDescent="0.25">
      <c r="A43" s="12"/>
      <c r="B43" s="27" t="s">
        <v>89</v>
      </c>
      <c r="C43" s="32" t="str">
        <f>'Cuadro Gral'!C507</f>
        <v>-</v>
      </c>
      <c r="D43" s="32" t="str">
        <f>'Cuadro Gral'!D507</f>
        <v>-</v>
      </c>
      <c r="E43" s="32" t="str">
        <f>'Cuadro Gral'!E507</f>
        <v>-</v>
      </c>
      <c r="F43" s="32" t="str">
        <f>'Cuadro Gral'!F507</f>
        <v>-</v>
      </c>
      <c r="G43" s="32" t="str">
        <f>'Cuadro Gral'!G507</f>
        <v>-</v>
      </c>
      <c r="H43" s="32" t="str">
        <f>'Cuadro Gral'!H507</f>
        <v>-</v>
      </c>
      <c r="I43" s="32" t="str">
        <f>'Cuadro Gral'!I507</f>
        <v>-</v>
      </c>
      <c r="J43" s="32" t="str">
        <f>'Cuadro Gral'!J507</f>
        <v>-</v>
      </c>
      <c r="K43" s="32"/>
      <c r="L43" s="27" t="s">
        <v>89</v>
      </c>
      <c r="M43" s="32" t="str">
        <f>'Cuadro Gral'!K507</f>
        <v>-</v>
      </c>
      <c r="N43" s="32" t="str">
        <f>'Cuadro Gral'!L507</f>
        <v>-</v>
      </c>
      <c r="O43" s="32" t="str">
        <f>'Cuadro Gral'!M507</f>
        <v>-</v>
      </c>
      <c r="P43" s="32" t="str">
        <f>'Cuadro Gral'!N507</f>
        <v>-</v>
      </c>
      <c r="Q43" s="32" t="str">
        <f>'Cuadro Gral'!O507</f>
        <v>-</v>
      </c>
      <c r="R43" s="138">
        <f>'Cuadro Gral'!P507</f>
        <v>2.2833333333333332</v>
      </c>
      <c r="S43" s="138">
        <f>'Cuadro Gral'!Q507</f>
        <v>1.8720000000000001</v>
      </c>
      <c r="T43" s="138"/>
      <c r="U43" s="27" t="s">
        <v>89</v>
      </c>
      <c r="V43" s="138">
        <f>'Cuadro Gral'!Q507</f>
        <v>1.8720000000000001</v>
      </c>
      <c r="W43" s="138">
        <f>'Cuadro Gral'!R507</f>
        <v>1.3273195876288659</v>
      </c>
      <c r="X43" s="138">
        <f>'Cuadro Gral'!S507</f>
        <v>1.4324942791762014</v>
      </c>
      <c r="Y43" s="138">
        <f>'Cuadro Gral'!T507</f>
        <v>1.5636792452830188</v>
      </c>
      <c r="Z43" s="138">
        <f>'Cuadro Gral'!U507</f>
        <v>1.5515789473684209</v>
      </c>
      <c r="AA43" s="138">
        <f>'Cuadro Gral'!V507</f>
        <v>1.5767857142857142</v>
      </c>
      <c r="AB43" s="138">
        <f>'Cuadro Gral'!W507</f>
        <v>1.4709141274238227</v>
      </c>
      <c r="AC43" s="138"/>
      <c r="AD43" s="27" t="s">
        <v>89</v>
      </c>
      <c r="AE43" s="138">
        <f>'Cuadro Gral'!W507</f>
        <v>1.4709141274238227</v>
      </c>
      <c r="AF43" s="138">
        <f>'Cuadro Gral'!X507</f>
        <v>1.4591484464902187</v>
      </c>
      <c r="AG43" s="138">
        <f>'Cuadro Gral'!Y507</f>
        <v>1.3318112633181127</v>
      </c>
      <c r="AH43" s="138">
        <f>'Cuadro Gral'!Z507</f>
        <v>1.3021442495126705</v>
      </c>
      <c r="AI43" s="138">
        <f>'Cuadro Gral'!AA507</f>
        <v>1.2702495201535509</v>
      </c>
      <c r="AJ43" s="138">
        <f>'Cuadro Gral'!AB507</f>
        <v>1.0695074040495618</v>
      </c>
      <c r="AK43" s="138">
        <f>'Cuadro Gral'!AC507</f>
        <v>1.0629606879606879</v>
      </c>
      <c r="AL43" s="138"/>
      <c r="AM43" s="27" t="s">
        <v>89</v>
      </c>
      <c r="AN43" s="138">
        <f>'Cuadro Gral'!AC507</f>
        <v>1.0629606879606879</v>
      </c>
      <c r="AO43" s="138">
        <f>'Cuadro Gral'!AD507</f>
        <v>1.1257367387033399</v>
      </c>
      <c r="AP43" s="138">
        <f>'Cuadro Gral'!AE507</f>
        <v>1.1373801916932906</v>
      </c>
      <c r="AQ43" s="138">
        <f>'Cuadro Gral'!AF507</f>
        <v>1.0774752475247524</v>
      </c>
      <c r="AR43" s="138">
        <f>'Cuadro Gral'!AG507</f>
        <v>1.1548996913580247</v>
      </c>
      <c r="AS43" s="138">
        <f>'Cuadro Gral'!AH507</f>
        <v>1.2665300800894022</v>
      </c>
      <c r="AT43" s="138">
        <f>'Cuadro Gral'!AI507</f>
        <v>1.2485008818342151</v>
      </c>
      <c r="AU43" s="138"/>
      <c r="AV43" s="27" t="s">
        <v>89</v>
      </c>
      <c r="AW43" s="138">
        <f>'Cuadro Gral'!AI507</f>
        <v>1.2485008818342151</v>
      </c>
      <c r="AX43" s="138">
        <f>'Cuadro Gral'!AJ507</f>
        <v>1.2757585861953984</v>
      </c>
      <c r="AY43" s="138">
        <f>'Cuadro Gral'!AK507</f>
        <v>1.2276949057134816</v>
      </c>
      <c r="AZ43" s="138">
        <f>'Cuadro Gral'!AL507</f>
        <v>1.2706621556307396</v>
      </c>
      <c r="BA43" s="138">
        <f>'Cuadro Gral'!AM507</f>
        <v>1.2837066315327186</v>
      </c>
      <c r="BB43" s="138">
        <f>'Cuadro Gral'!AN507</f>
        <v>1.33998283998284</v>
      </c>
      <c r="BC43" s="138">
        <f>'Cuadro Gral'!AO507</f>
        <v>1.3110675808031342</v>
      </c>
      <c r="BD43" s="138"/>
      <c r="BE43" s="27" t="s">
        <v>89</v>
      </c>
      <c r="BF43" s="138">
        <f>'Cuadro Gral'!AO507</f>
        <v>1.3110675808031342</v>
      </c>
      <c r="BG43" s="138">
        <f>'Cuadro Gral'!AP507</f>
        <v>1.363700254765879</v>
      </c>
      <c r="BH43" s="138">
        <f>'Cuadro Gral'!AQ507</f>
        <v>1.4237359314631279</v>
      </c>
      <c r="BI43" s="138">
        <f>'Cuadro Gral'!AR507</f>
        <v>1.3425525570299688</v>
      </c>
      <c r="BJ43" s="138">
        <f>'Cuadro Gral'!AS507</f>
        <v>1.3632084986216635</v>
      </c>
      <c r="BK43" s="138">
        <f>'Cuadro Gral'!AT507</f>
        <v>1.4343165162618861</v>
      </c>
      <c r="BL43" s="138">
        <f>'Cuadro Gral'!AU507</f>
        <v>1.5746838327446735</v>
      </c>
      <c r="BM43" s="138"/>
      <c r="BN43" s="27" t="s">
        <v>89</v>
      </c>
      <c r="BO43" s="138">
        <f>'Cuadro Gral'!AU507</f>
        <v>1.5746838327446735</v>
      </c>
      <c r="BP43" s="138">
        <f>'Cuadro Gral'!AV507</f>
        <v>1.5454450261780104</v>
      </c>
      <c r="BQ43" s="138">
        <f>'Cuadro Gral'!AW507</f>
        <v>1.5408609738884969</v>
      </c>
      <c r="BR43" s="138">
        <f>'Cuadro Gral'!AX507</f>
        <v>1.628194521051664</v>
      </c>
      <c r="BS43" s="138">
        <f>'Cuadro Gral'!AY507</f>
        <v>1.7378833693304536</v>
      </c>
      <c r="BT43" s="138">
        <f>'Cuadro Gral'!AZ507</f>
        <v>1.565763477279142</v>
      </c>
      <c r="BU43" s="138">
        <f>'Cuadro Gral'!BA507</f>
        <v>1.5999217195603248</v>
      </c>
      <c r="BV43" s="138"/>
      <c r="BW43" s="27" t="s">
        <v>89</v>
      </c>
      <c r="BX43" s="138">
        <f>'Cuadro Gral'!BA507</f>
        <v>1.5999217195603248</v>
      </c>
      <c r="BY43" s="138">
        <f>'Cuadro Gral'!BB507</f>
        <v>1.6644629652838701</v>
      </c>
      <c r="BZ43" s="138">
        <f>'Cuadro Gral'!BC507</f>
        <v>1.1254699001626074</v>
      </c>
      <c r="CA43" s="138">
        <f>'Cuadro Gral'!BD507</f>
        <v>0.98617591152583373</v>
      </c>
      <c r="CB43" s="138">
        <f>'Cuadro Gral'!BE507</f>
        <v>0.85037247684014028</v>
      </c>
      <c r="CC43" s="138">
        <f>'Cuadro Gral'!BF507</f>
        <v>0.79143969913138912</v>
      </c>
      <c r="CD43" s="138">
        <f>'Cuadro Gral'!BG507</f>
        <v>0.84696272547721563</v>
      </c>
      <c r="CE43" s="138"/>
      <c r="CF43" s="27" t="s">
        <v>89</v>
      </c>
      <c r="CG43" s="138">
        <f>'Cuadro Gral'!BG507</f>
        <v>0.84696272547721563</v>
      </c>
      <c r="CH43" s="138">
        <f>'Cuadro Gral'!BH507</f>
        <v>0.74661750365675283</v>
      </c>
      <c r="CI43" s="138">
        <f>'Cuadro Gral'!BI507</f>
        <v>0.76597631392882393</v>
      </c>
      <c r="CJ43" s="138">
        <f>'Cuadro Gral'!BJ507</f>
        <v>0.6348959177585447</v>
      </c>
      <c r="CK43" s="138">
        <f>'Cuadro Gral'!BK507</f>
        <v>0.61622045903142308</v>
      </c>
      <c r="CL43" s="138">
        <f>'Cuadro Gral'!BL507</f>
        <v>0.56821853462010696</v>
      </c>
      <c r="CM43" s="138">
        <f>'Cuadro Gral'!BM507</f>
        <v>0.38392888384372742</v>
      </c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</row>
    <row r="44" spans="1:118" x14ac:dyDescent="0.25">
      <c r="A44" s="12"/>
      <c r="B44" s="27" t="s">
        <v>300</v>
      </c>
      <c r="C44" s="32" t="str">
        <f>'Cuadro Gral'!C508</f>
        <v>-</v>
      </c>
      <c r="D44" s="32" t="str">
        <f>'Cuadro Gral'!D508</f>
        <v>-</v>
      </c>
      <c r="E44" s="32" t="str">
        <f>'Cuadro Gral'!E508</f>
        <v>-</v>
      </c>
      <c r="F44" s="32" t="str">
        <f>'Cuadro Gral'!F508</f>
        <v>-</v>
      </c>
      <c r="G44" s="32" t="str">
        <f>'Cuadro Gral'!G508</f>
        <v>-</v>
      </c>
      <c r="H44" s="32" t="str">
        <f>'Cuadro Gral'!H508</f>
        <v>-</v>
      </c>
      <c r="I44" s="32" t="str">
        <f>'Cuadro Gral'!I508</f>
        <v>-</v>
      </c>
      <c r="J44" s="32" t="str">
        <f>'Cuadro Gral'!J508</f>
        <v>-</v>
      </c>
      <c r="K44" s="32"/>
      <c r="L44" s="27" t="s">
        <v>300</v>
      </c>
      <c r="M44" s="32" t="str">
        <f>'Cuadro Gral'!K508</f>
        <v>-</v>
      </c>
      <c r="N44" s="32" t="str">
        <f>'Cuadro Gral'!L508</f>
        <v>-</v>
      </c>
      <c r="O44" s="32" t="str">
        <f>'Cuadro Gral'!M508</f>
        <v>-</v>
      </c>
      <c r="P44" s="32" t="str">
        <f>'Cuadro Gral'!N508</f>
        <v>-</v>
      </c>
      <c r="Q44" s="32" t="str">
        <f>'Cuadro Gral'!O508</f>
        <v>-</v>
      </c>
      <c r="R44" s="138">
        <f>'Cuadro Gral'!P508</f>
        <v>4.7593865679534639</v>
      </c>
      <c r="S44" s="138">
        <f>'Cuadro Gral'!Q508</f>
        <v>6.0226451457480126</v>
      </c>
      <c r="T44" s="138"/>
      <c r="U44" s="27" t="s">
        <v>300</v>
      </c>
      <c r="V44" s="138">
        <f>'Cuadro Gral'!Q508</f>
        <v>6.0226451457480126</v>
      </c>
      <c r="W44" s="138">
        <f>'Cuadro Gral'!R508</f>
        <v>8.5462555066079293</v>
      </c>
      <c r="X44" s="138">
        <f>'Cuadro Gral'!S508</f>
        <v>8.1743359521137293</v>
      </c>
      <c r="Y44" s="138">
        <f>'Cuadro Gral'!T508</f>
        <v>6.2352941176470589</v>
      </c>
      <c r="Z44" s="138">
        <f>'Cuadro Gral'!U508</f>
        <v>6.5238291443483032</v>
      </c>
      <c r="AA44" s="138">
        <f>'Cuadro Gral'!V508</f>
        <v>7.1933204881181751</v>
      </c>
      <c r="AB44" s="138">
        <f>'Cuadro Gral'!W508</f>
        <v>8.7525760698266453</v>
      </c>
      <c r="AC44" s="138"/>
      <c r="AD44" s="27" t="s">
        <v>300</v>
      </c>
      <c r="AE44" s="138">
        <f>'Cuadro Gral'!W508</f>
        <v>8.7525760698266453</v>
      </c>
      <c r="AF44" s="138">
        <f>'Cuadro Gral'!X508</f>
        <v>9.4129116117850948</v>
      </c>
      <c r="AG44" s="138">
        <f>'Cuadro Gral'!Y508</f>
        <v>12.302218893362046</v>
      </c>
      <c r="AH44" s="138">
        <f>'Cuadro Gral'!Z508</f>
        <v>15.74223245109321</v>
      </c>
      <c r="AI44" s="138">
        <f>'Cuadro Gral'!AA508</f>
        <v>13.855645976277858</v>
      </c>
      <c r="AJ44" s="138">
        <f>'Cuadro Gral'!AB508</f>
        <v>16.089662549839542</v>
      </c>
      <c r="AK44" s="138">
        <f>'Cuadro Gral'!AC508</f>
        <v>11.657715717866093</v>
      </c>
      <c r="AL44" s="138"/>
      <c r="AM44" s="27" t="s">
        <v>300</v>
      </c>
      <c r="AN44" s="138">
        <f>'Cuadro Gral'!AC508</f>
        <v>11.657715717866093</v>
      </c>
      <c r="AO44" s="138">
        <f>'Cuadro Gral'!AD508</f>
        <v>9.8443090610192439</v>
      </c>
      <c r="AP44" s="138">
        <f>'Cuadro Gral'!AE508</f>
        <v>11.467931482432554</v>
      </c>
      <c r="AQ44" s="138">
        <f>'Cuadro Gral'!AF508</f>
        <v>11.96034274415028</v>
      </c>
      <c r="AR44" s="138">
        <f>'Cuadro Gral'!AG508</f>
        <v>13.71344543794322</v>
      </c>
      <c r="AS44" s="138">
        <f>'Cuadro Gral'!AH508</f>
        <v>10.502988505747126</v>
      </c>
      <c r="AT44" s="138">
        <f>'Cuadro Gral'!AI508</f>
        <v>9.8716246126604688</v>
      </c>
      <c r="AU44" s="138"/>
      <c r="AV44" s="27" t="s">
        <v>300</v>
      </c>
      <c r="AW44" s="138">
        <f>'Cuadro Gral'!AI508</f>
        <v>9.8716246126604688</v>
      </c>
      <c r="AX44" s="138">
        <f>'Cuadro Gral'!AJ508</f>
        <v>10.849927469339312</v>
      </c>
      <c r="AY44" s="138">
        <f>'Cuadro Gral'!AK508</f>
        <v>10.402239774940488</v>
      </c>
      <c r="AZ44" s="138">
        <f>'Cuadro Gral'!AL508</f>
        <v>10.437186989883736</v>
      </c>
      <c r="BA44" s="138">
        <f>'Cuadro Gral'!AM508</f>
        <v>10.240963855421686</v>
      </c>
      <c r="BB44" s="138">
        <f>'Cuadro Gral'!AN508</f>
        <v>9.4140737356817752</v>
      </c>
      <c r="BC44" s="138">
        <f>'Cuadro Gral'!AO508</f>
        <v>9.3821597387670597</v>
      </c>
      <c r="BD44" s="138"/>
      <c r="BE44" s="27" t="s">
        <v>300</v>
      </c>
      <c r="BF44" s="138">
        <f>'Cuadro Gral'!AO508</f>
        <v>9.3821597387670597</v>
      </c>
      <c r="BG44" s="138">
        <f>'Cuadro Gral'!AP508</f>
        <v>9.9813883442730091</v>
      </c>
      <c r="BH44" s="138">
        <f>'Cuadro Gral'!AQ508</f>
        <v>9.7712629067706924</v>
      </c>
      <c r="BI44" s="138">
        <f>'Cuadro Gral'!AR508</f>
        <v>10.105867140779052</v>
      </c>
      <c r="BJ44" s="138">
        <f>'Cuadro Gral'!AS508</f>
        <v>10.733961163073332</v>
      </c>
      <c r="BK44" s="138">
        <f>'Cuadro Gral'!AT508</f>
        <v>11.216530737862582</v>
      </c>
      <c r="BL44" s="138">
        <f>'Cuadro Gral'!AU508</f>
        <v>11.347407953531757</v>
      </c>
      <c r="BM44" s="138"/>
      <c r="BN44" s="27" t="s">
        <v>300</v>
      </c>
      <c r="BO44" s="138">
        <f>'Cuadro Gral'!AU508</f>
        <v>11.347407953531757</v>
      </c>
      <c r="BP44" s="138">
        <f>'Cuadro Gral'!AV508</f>
        <v>12.146062373794033</v>
      </c>
      <c r="BQ44" s="138">
        <f>'Cuadro Gral'!AW508</f>
        <v>12.820832043499914</v>
      </c>
      <c r="BR44" s="138">
        <f>'Cuadro Gral'!AX508</f>
        <v>13.251903699715406</v>
      </c>
      <c r="BS44" s="138">
        <f>'Cuadro Gral'!AY508</f>
        <v>13.084883481817828</v>
      </c>
      <c r="BT44" s="138">
        <f>'Cuadro Gral'!AZ508</f>
        <v>13.487063721103279</v>
      </c>
      <c r="BU44" s="138">
        <f>'Cuadro Gral'!BA508</f>
        <v>13.515867656988521</v>
      </c>
      <c r="BV44" s="138"/>
      <c r="BW44" s="27" t="s">
        <v>300</v>
      </c>
      <c r="BX44" s="138">
        <f>'Cuadro Gral'!BA508</f>
        <v>13.515867656988521</v>
      </c>
      <c r="BY44" s="138">
        <f>'Cuadro Gral'!BB508</f>
        <v>14.093357087902108</v>
      </c>
      <c r="BZ44" s="138">
        <f>'Cuadro Gral'!BC508</f>
        <v>14.928301512591947</v>
      </c>
      <c r="CA44" s="138">
        <f>'Cuadro Gral'!BD508</f>
        <v>15.25218884020779</v>
      </c>
      <c r="CB44" s="138">
        <f>'Cuadro Gral'!BE508</f>
        <v>15.275750883343134</v>
      </c>
      <c r="CC44" s="138">
        <f>'Cuadro Gral'!BF508</f>
        <v>16.512158538248261</v>
      </c>
      <c r="CD44" s="138">
        <f>'Cuadro Gral'!BG508</f>
        <v>20.0214738783108</v>
      </c>
      <c r="CE44" s="138"/>
      <c r="CF44" s="27" t="s">
        <v>300</v>
      </c>
      <c r="CG44" s="138">
        <f>'Cuadro Gral'!BG508</f>
        <v>20.0214738783108</v>
      </c>
      <c r="CH44" s="138">
        <f>'Cuadro Gral'!BH508</f>
        <v>17.973646798751719</v>
      </c>
      <c r="CI44" s="138">
        <f>'Cuadro Gral'!BI508</f>
        <v>17.2229975382883</v>
      </c>
      <c r="CJ44" s="138">
        <f>'Cuadro Gral'!BJ508</f>
        <v>22.6729057879216</v>
      </c>
      <c r="CK44" s="138">
        <f>'Cuadro Gral'!BK508</f>
        <v>21.299849928516245</v>
      </c>
      <c r="CL44" s="138">
        <f>'Cuadro Gral'!BL508</f>
        <v>25.728519409498809</v>
      </c>
      <c r="CM44" s="138">
        <f>'Cuadro Gral'!BM508</f>
        <v>46.497662533257561</v>
      </c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</row>
    <row r="45" spans="1:118" x14ac:dyDescent="0.25">
      <c r="A45" s="12"/>
      <c r="B45" s="27" t="s">
        <v>16</v>
      </c>
      <c r="C45" s="32" t="str">
        <f>'Cuadro Gral'!C509</f>
        <v>-</v>
      </c>
      <c r="D45" s="32" t="str">
        <f>'Cuadro Gral'!D509</f>
        <v>-</v>
      </c>
      <c r="E45" s="32" t="str">
        <f>'Cuadro Gral'!E509</f>
        <v>-</v>
      </c>
      <c r="F45" s="32" t="str">
        <f>'Cuadro Gral'!F509</f>
        <v>-</v>
      </c>
      <c r="G45" s="32" t="str">
        <f>'Cuadro Gral'!G509</f>
        <v>-</v>
      </c>
      <c r="H45" s="32" t="str">
        <f>'Cuadro Gral'!H509</f>
        <v>-</v>
      </c>
      <c r="I45" s="32" t="str">
        <f>'Cuadro Gral'!I509</f>
        <v>-</v>
      </c>
      <c r="J45" s="32" t="str">
        <f>'Cuadro Gral'!J509</f>
        <v>-</v>
      </c>
      <c r="K45" s="32"/>
      <c r="L45" s="27" t="s">
        <v>16</v>
      </c>
      <c r="M45" s="32" t="str">
        <f>'Cuadro Gral'!K509</f>
        <v>-</v>
      </c>
      <c r="N45" s="32" t="str">
        <f>'Cuadro Gral'!L509</f>
        <v>-</v>
      </c>
      <c r="O45" s="32" t="str">
        <f>'Cuadro Gral'!M509</f>
        <v>-</v>
      </c>
      <c r="P45" s="32" t="str">
        <f>'Cuadro Gral'!N509</f>
        <v>-</v>
      </c>
      <c r="Q45" s="32" t="str">
        <f>'Cuadro Gral'!O509</f>
        <v>-</v>
      </c>
      <c r="R45" s="138">
        <f>'Cuadro Gral'!P509</f>
        <v>3.4637757800105766</v>
      </c>
      <c r="S45" s="138">
        <f>'Cuadro Gral'!Q509</f>
        <v>4.6013008913514817</v>
      </c>
      <c r="T45" s="138"/>
      <c r="U45" s="27" t="s">
        <v>16</v>
      </c>
      <c r="V45" s="138">
        <f>'Cuadro Gral'!Q509</f>
        <v>4.6013008913514817</v>
      </c>
      <c r="W45" s="138">
        <f>'Cuadro Gral'!R509</f>
        <v>7.3788546255506615</v>
      </c>
      <c r="X45" s="138">
        <f>'Cuadro Gral'!S509</f>
        <v>6.0231949120838015</v>
      </c>
      <c r="Y45" s="138">
        <f>'Cuadro Gral'!T509</f>
        <v>2.9705882352941178</v>
      </c>
      <c r="Z45" s="138">
        <f>'Cuadro Gral'!U509</f>
        <v>2.9116879549512431</v>
      </c>
      <c r="AA45" s="138">
        <f>'Cuadro Gral'!V509</f>
        <v>2.6974951830443161</v>
      </c>
      <c r="AB45" s="138">
        <f>'Cuadro Gral'!W509</f>
        <v>3.7580312765183659</v>
      </c>
      <c r="AC45" s="138"/>
      <c r="AD45" s="27" t="s">
        <v>16</v>
      </c>
      <c r="AE45" s="138">
        <f>'Cuadro Gral'!W509</f>
        <v>3.7580312765183659</v>
      </c>
      <c r="AF45" s="138">
        <f>'Cuadro Gral'!X509</f>
        <v>3.2495667244367423</v>
      </c>
      <c r="AG45" s="138">
        <f>'Cuadro Gral'!Y509</f>
        <v>4.6156726898230502</v>
      </c>
      <c r="AH45" s="138">
        <f>'Cuadro Gral'!Z509</f>
        <v>9.0065209052550816</v>
      </c>
      <c r="AI45" s="138">
        <f>'Cuadro Gral'!AA509</f>
        <v>7.2177011861071216</v>
      </c>
      <c r="AJ45" s="138">
        <f>'Cuadro Gral'!AB509</f>
        <v>8.7571720315083148</v>
      </c>
      <c r="AK45" s="138">
        <f>'Cuadro Gral'!AC509</f>
        <v>4.7010383100608664</v>
      </c>
      <c r="AL45" s="138"/>
      <c r="AM45" s="27" t="s">
        <v>16</v>
      </c>
      <c r="AN45" s="138">
        <f>'Cuadro Gral'!AC509</f>
        <v>4.7010383100608664</v>
      </c>
      <c r="AO45" s="138">
        <f>'Cuadro Gral'!AD509</f>
        <v>2.5045933662121653</v>
      </c>
      <c r="AP45" s="138">
        <f>'Cuadro Gral'!AE509</f>
        <v>2.4893507749010602</v>
      </c>
      <c r="AQ45" s="138">
        <f>'Cuadro Gral'!AF509</f>
        <v>3.8503789959354058</v>
      </c>
      <c r="AR45" s="138">
        <f>'Cuadro Gral'!AG509</f>
        <v>6.749994070630648</v>
      </c>
      <c r="AS45" s="138">
        <f>'Cuadro Gral'!AH509</f>
        <v>4.8680459770114943</v>
      </c>
      <c r="AT45" s="138">
        <f>'Cuadro Gral'!AI509</f>
        <v>4.2021215549325337</v>
      </c>
      <c r="AU45" s="138"/>
      <c r="AV45" s="27" t="s">
        <v>16</v>
      </c>
      <c r="AW45" s="138">
        <f>'Cuadro Gral'!AI509</f>
        <v>4.2021215549325337</v>
      </c>
      <c r="AX45" s="138">
        <f>'Cuadro Gral'!AJ509</f>
        <v>3.8523671370170121</v>
      </c>
      <c r="AY45" s="138">
        <f>'Cuadro Gral'!AK509</f>
        <v>3.9398939623458125</v>
      </c>
      <c r="AZ45" s="138">
        <f>'Cuadro Gral'!AL509</f>
        <v>6.2418797819062108</v>
      </c>
      <c r="BA45" s="138">
        <f>'Cuadro Gral'!AM509</f>
        <v>6.1756704236300042</v>
      </c>
      <c r="BB45" s="138">
        <f>'Cuadro Gral'!AN509</f>
        <v>5.1790941238177419</v>
      </c>
      <c r="BC45" s="138">
        <f>'Cuadro Gral'!AO509</f>
        <v>3.9032707399316466</v>
      </c>
      <c r="BD45" s="138"/>
      <c r="BE45" s="27" t="s">
        <v>16</v>
      </c>
      <c r="BF45" s="138">
        <f>'Cuadro Gral'!AO509</f>
        <v>3.9032707399316466</v>
      </c>
      <c r="BG45" s="138">
        <f>'Cuadro Gral'!AP509</f>
        <v>4.1989884352001825</v>
      </c>
      <c r="BH45" s="138">
        <f>'Cuadro Gral'!AQ509</f>
        <v>3.6004333043211463</v>
      </c>
      <c r="BI45" s="138">
        <f>'Cuadro Gral'!AR509</f>
        <v>3.1754369761481445</v>
      </c>
      <c r="BJ45" s="138">
        <f>'Cuadro Gral'!AS509</f>
        <v>3.0672284654220716</v>
      </c>
      <c r="BK45" s="138">
        <f>'Cuadro Gral'!AT509</f>
        <v>3.3873201508040318</v>
      </c>
      <c r="BL45" s="138">
        <f>'Cuadro Gral'!AU509</f>
        <v>3.1360361057592434</v>
      </c>
      <c r="BM45" s="138"/>
      <c r="BN45" s="27" t="s">
        <v>16</v>
      </c>
      <c r="BO45" s="138">
        <f>'Cuadro Gral'!AU509</f>
        <v>3.1360361057592434</v>
      </c>
      <c r="BP45" s="138">
        <f>'Cuadro Gral'!AV509</f>
        <v>2.6998728591728369</v>
      </c>
      <c r="BQ45" s="138">
        <f>'Cuadro Gral'!AW509</f>
        <v>2.4337474259411298</v>
      </c>
      <c r="BR45" s="138">
        <f>'Cuadro Gral'!AX509</f>
        <v>2.4536574109683871</v>
      </c>
      <c r="BS45" s="138">
        <f>'Cuadro Gral'!AY509</f>
        <v>2.377048724774772</v>
      </c>
      <c r="BT45" s="138">
        <f>'Cuadro Gral'!AZ509</f>
        <v>2.2576898711902582</v>
      </c>
      <c r="BU45" s="138">
        <f>'Cuadro Gral'!BA509</f>
        <v>2.3243304073823992</v>
      </c>
      <c r="BV45" s="138"/>
      <c r="BW45" s="27" t="s">
        <v>16</v>
      </c>
      <c r="BX45" s="138">
        <f>'Cuadro Gral'!BA509</f>
        <v>2.3243304073823992</v>
      </c>
      <c r="BY45" s="138">
        <f>'Cuadro Gral'!BB509</f>
        <v>2.6242268030717679</v>
      </c>
      <c r="BZ45" s="138">
        <f>'Cuadro Gral'!BC509</f>
        <v>2.9750710964255229</v>
      </c>
      <c r="CA45" s="138">
        <f>'Cuadro Gral'!BD509</f>
        <v>2.6018576012714014</v>
      </c>
      <c r="CB45" s="138">
        <f>'Cuadro Gral'!BE509</f>
        <v>2.020213247201589</v>
      </c>
      <c r="CC45" s="138">
        <f>'Cuadro Gral'!BF509</f>
        <v>1.8320076360165447</v>
      </c>
      <c r="CD45" s="138">
        <f>'Cuadro Gral'!BG509</f>
        <v>2.0537313781211526</v>
      </c>
      <c r="CE45" s="138"/>
      <c r="CF45" s="27" t="s">
        <v>16</v>
      </c>
      <c r="CG45" s="138">
        <f>'Cuadro Gral'!BG509</f>
        <v>2.0537313781211526</v>
      </c>
      <c r="CH45" s="138">
        <f>'Cuadro Gral'!BH509</f>
        <v>2.387924270371494</v>
      </c>
      <c r="CI45" s="138">
        <f>'Cuadro Gral'!BI509</f>
        <v>2.2078396576021713</v>
      </c>
      <c r="CJ45" s="138">
        <f>'Cuadro Gral'!BJ509</f>
        <v>2.2949204016526674</v>
      </c>
      <c r="CK45" s="138">
        <f>'Cuadro Gral'!BK509</f>
        <v>2.1145620797525995</v>
      </c>
      <c r="CL45" s="138">
        <f>'Cuadro Gral'!BL509</f>
        <v>2.1702062019650827</v>
      </c>
      <c r="CM45" s="138">
        <f>'Cuadro Gral'!BM509</f>
        <v>1.5371401604136996</v>
      </c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</row>
    <row r="46" spans="1:118" x14ac:dyDescent="0.25">
      <c r="A46" s="12"/>
      <c r="B46" s="27" t="s">
        <v>17</v>
      </c>
      <c r="C46" s="32" t="str">
        <f>'Cuadro Gral'!C510</f>
        <v>-</v>
      </c>
      <c r="D46" s="32" t="str">
        <f>'Cuadro Gral'!D510</f>
        <v>-</v>
      </c>
      <c r="E46" s="32" t="str">
        <f>'Cuadro Gral'!E510</f>
        <v>-</v>
      </c>
      <c r="F46" s="32" t="str">
        <f>'Cuadro Gral'!F510</f>
        <v>-</v>
      </c>
      <c r="G46" s="32" t="str">
        <f>'Cuadro Gral'!G510</f>
        <v>-</v>
      </c>
      <c r="H46" s="32" t="str">
        <f>'Cuadro Gral'!H510</f>
        <v>-</v>
      </c>
      <c r="I46" s="32" t="str">
        <f>'Cuadro Gral'!I510</f>
        <v>-</v>
      </c>
      <c r="J46" s="32" t="str">
        <f>'Cuadro Gral'!J510</f>
        <v>-</v>
      </c>
      <c r="K46" s="32"/>
      <c r="L46" s="27" t="s">
        <v>17</v>
      </c>
      <c r="M46" s="32" t="str">
        <f>'Cuadro Gral'!K510</f>
        <v>-</v>
      </c>
      <c r="N46" s="32" t="str">
        <f>'Cuadro Gral'!L510</f>
        <v>-</v>
      </c>
      <c r="O46" s="32" t="str">
        <f>'Cuadro Gral'!M510</f>
        <v>-</v>
      </c>
      <c r="P46" s="32" t="str">
        <f>'Cuadro Gral'!N510</f>
        <v>-</v>
      </c>
      <c r="Q46" s="32" t="str">
        <f>'Cuadro Gral'!O510</f>
        <v>-</v>
      </c>
      <c r="R46" s="138">
        <f>'Cuadro Gral'!P510</f>
        <v>1.2956107879428873</v>
      </c>
      <c r="S46" s="138">
        <f>'Cuadro Gral'!Q510</f>
        <v>1.4213442543965309</v>
      </c>
      <c r="T46" s="138"/>
      <c r="U46" s="27" t="s">
        <v>17</v>
      </c>
      <c r="V46" s="138">
        <f>'Cuadro Gral'!Q510</f>
        <v>1.4213442543965309</v>
      </c>
      <c r="W46" s="138">
        <f>'Cuadro Gral'!R510</f>
        <v>1.1674008810572687</v>
      </c>
      <c r="X46" s="138">
        <f>'Cuadro Gral'!S510</f>
        <v>2.1511410400299287</v>
      </c>
      <c r="Y46" s="138">
        <f>'Cuadro Gral'!T510</f>
        <v>3.2647058823529411</v>
      </c>
      <c r="Z46" s="138">
        <f>'Cuadro Gral'!U510</f>
        <v>3.6121411893970605</v>
      </c>
      <c r="AA46" s="138">
        <f>'Cuadro Gral'!V510</f>
        <v>4.4958253050738595</v>
      </c>
      <c r="AB46" s="138">
        <f>'Cuadro Gral'!W510</f>
        <v>4.9945447933082798</v>
      </c>
      <c r="AC46" s="138"/>
      <c r="AD46" s="27" t="s">
        <v>17</v>
      </c>
      <c r="AE46" s="138">
        <f>'Cuadro Gral'!W510</f>
        <v>4.9945447933082798</v>
      </c>
      <c r="AF46" s="138">
        <f>'Cuadro Gral'!X510</f>
        <v>6.1633448873483534</v>
      </c>
      <c r="AG46" s="138">
        <f>'Cuadro Gral'!Y510</f>
        <v>7.6865462035389953</v>
      </c>
      <c r="AH46" s="138">
        <f>'Cuadro Gral'!Z510</f>
        <v>6.7357115458381287</v>
      </c>
      <c r="AI46" s="138">
        <f>'Cuadro Gral'!AA510</f>
        <v>6.6379447901707351</v>
      </c>
      <c r="AJ46" s="138">
        <f>'Cuadro Gral'!AB510</f>
        <v>7.3324905183312268</v>
      </c>
      <c r="AK46" s="138">
        <f>'Cuadro Gral'!AC510</f>
        <v>6.9566774078052269</v>
      </c>
      <c r="AL46" s="138"/>
      <c r="AM46" s="27" t="s">
        <v>17</v>
      </c>
      <c r="AN46" s="138">
        <f>'Cuadro Gral'!AC510</f>
        <v>6.9566774078052269</v>
      </c>
      <c r="AO46" s="138">
        <f>'Cuadro Gral'!AD510</f>
        <v>7.3397156948070776</v>
      </c>
      <c r="AP46" s="138">
        <f>'Cuadro Gral'!AE510</f>
        <v>8.9785807075314938</v>
      </c>
      <c r="AQ46" s="138">
        <f>'Cuadro Gral'!AF510</f>
        <v>8.1099637482148736</v>
      </c>
      <c r="AR46" s="138">
        <f>'Cuadro Gral'!AG510</f>
        <v>6.9634513673125733</v>
      </c>
      <c r="AS46" s="138">
        <f>'Cuadro Gral'!AH510</f>
        <v>5.6349425287356318</v>
      </c>
      <c r="AT46" s="138">
        <f>'Cuadro Gral'!AI510</f>
        <v>5.6695030577279359</v>
      </c>
      <c r="AU46" s="138"/>
      <c r="AV46" s="27" t="s">
        <v>17</v>
      </c>
      <c r="AW46" s="138">
        <f>'Cuadro Gral'!AI510</f>
        <v>5.6695030577279359</v>
      </c>
      <c r="AX46" s="138">
        <f>'Cuadro Gral'!AJ510</f>
        <v>6.9975603323223003</v>
      </c>
      <c r="AY46" s="138">
        <f>'Cuadro Gral'!AK510</f>
        <v>6.462345812594676</v>
      </c>
      <c r="AZ46" s="138">
        <f>'Cuadro Gral'!AL510</f>
        <v>4.1953072079775247</v>
      </c>
      <c r="BA46" s="138">
        <f>'Cuadro Gral'!AM510</f>
        <v>4.0652934317916829</v>
      </c>
      <c r="BB46" s="138">
        <f>'Cuadro Gral'!AN510</f>
        <v>4.2349796118640342</v>
      </c>
      <c r="BC46" s="138">
        <f>'Cuadro Gral'!AO510</f>
        <v>5.478888998835413</v>
      </c>
      <c r="BD46" s="138"/>
      <c r="BE46" s="27" t="s">
        <v>17</v>
      </c>
      <c r="BF46" s="138">
        <f>'Cuadro Gral'!AO510</f>
        <v>5.478888998835413</v>
      </c>
      <c r="BG46" s="138">
        <f>'Cuadro Gral'!AP510</f>
        <v>5.7823999090728275</v>
      </c>
      <c r="BH46" s="138">
        <f>'Cuadro Gral'!AQ510</f>
        <v>6.1708296024495475</v>
      </c>
      <c r="BI46" s="138">
        <f>'Cuadro Gral'!AR510</f>
        <v>6.9304301646309074</v>
      </c>
      <c r="BJ46" s="138">
        <f>'Cuadro Gral'!AS510</f>
        <v>7.66673269765126</v>
      </c>
      <c r="BK46" s="138">
        <f>'Cuadro Gral'!AT510</f>
        <v>7.8292105870585518</v>
      </c>
      <c r="BL46" s="138">
        <f>'Cuadro Gral'!AU510</f>
        <v>8.2113718477725133</v>
      </c>
      <c r="BM46" s="138"/>
      <c r="BN46" s="27" t="s">
        <v>17</v>
      </c>
      <c r="BO46" s="138">
        <f>'Cuadro Gral'!AU510</f>
        <v>8.2113718477725133</v>
      </c>
      <c r="BP46" s="138">
        <f>'Cuadro Gral'!AV510</f>
        <v>9.4461895146211958</v>
      </c>
      <c r="BQ46" s="138">
        <f>'Cuadro Gral'!AW510</f>
        <v>10.387084617558783</v>
      </c>
      <c r="BR46" s="138">
        <f>'Cuadro Gral'!AX510</f>
        <v>10.79824628874702</v>
      </c>
      <c r="BS46" s="138">
        <f>'Cuadro Gral'!AY510</f>
        <v>10.707834757043056</v>
      </c>
      <c r="BT46" s="138">
        <f>'Cuadro Gral'!AZ510</f>
        <v>11.229373849913021</v>
      </c>
      <c r="BU46" s="138">
        <f>'Cuadro Gral'!BA510</f>
        <v>11.191537249606123</v>
      </c>
      <c r="BV46" s="138"/>
      <c r="BW46" s="27" t="s">
        <v>17</v>
      </c>
      <c r="BX46" s="138">
        <f>'Cuadro Gral'!BA510</f>
        <v>11.191537249606123</v>
      </c>
      <c r="BY46" s="138">
        <f>'Cuadro Gral'!BB510</f>
        <v>11.46913028483034</v>
      </c>
      <c r="BZ46" s="138">
        <f>'Cuadro Gral'!BC510</f>
        <v>11.953230416166424</v>
      </c>
      <c r="CA46" s="138">
        <f>'Cuadro Gral'!BD510</f>
        <v>12.650331238936388</v>
      </c>
      <c r="CB46" s="138">
        <f>'Cuadro Gral'!BE510</f>
        <v>13.255537636141543</v>
      </c>
      <c r="CC46" s="138">
        <f>'Cuadro Gral'!BF510</f>
        <v>14.680150902231718</v>
      </c>
      <c r="CD46" s="138">
        <f>'Cuadro Gral'!BG510</f>
        <v>17.967742500189647</v>
      </c>
      <c r="CE46" s="138"/>
      <c r="CF46" s="27" t="s">
        <v>17</v>
      </c>
      <c r="CG46" s="138">
        <f>'Cuadro Gral'!BG510</f>
        <v>17.967742500189647</v>
      </c>
      <c r="CH46" s="138">
        <f>'Cuadro Gral'!BH510</f>
        <v>15.585722528380225</v>
      </c>
      <c r="CI46" s="138">
        <f>'Cuadro Gral'!BI510</f>
        <v>15.015157880686131</v>
      </c>
      <c r="CJ46" s="138">
        <f>'Cuadro Gral'!BJ510</f>
        <v>20.377985386268936</v>
      </c>
      <c r="CK46" s="138">
        <f>'Cuadro Gral'!BK510</f>
        <v>19.185287848763647</v>
      </c>
      <c r="CL46" s="138">
        <f>'Cuadro Gral'!BL510</f>
        <v>23.558313207533722</v>
      </c>
      <c r="CM46" s="138">
        <f>'Cuadro Gral'!BM510</f>
        <v>44.960522372843862</v>
      </c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</row>
    <row r="47" spans="1:118" x14ac:dyDescent="0.25">
      <c r="A47" s="12"/>
      <c r="B47" s="14" t="s">
        <v>172</v>
      </c>
      <c r="C47" s="32" t="str">
        <f>'Cuadro Gral'!C511</f>
        <v>-</v>
      </c>
      <c r="D47" s="32" t="str">
        <f>'Cuadro Gral'!D511</f>
        <v>-</v>
      </c>
      <c r="E47" s="32" t="str">
        <f>'Cuadro Gral'!E511</f>
        <v>-</v>
      </c>
      <c r="F47" s="32" t="str">
        <f>'Cuadro Gral'!F511</f>
        <v>-</v>
      </c>
      <c r="G47" s="32" t="str">
        <f>'Cuadro Gral'!G511</f>
        <v>-</v>
      </c>
      <c r="H47" s="32" t="str">
        <f>'Cuadro Gral'!H511</f>
        <v>-</v>
      </c>
      <c r="I47" s="32" t="str">
        <f>'Cuadro Gral'!I511</f>
        <v>-</v>
      </c>
      <c r="J47" s="32" t="str">
        <f>'Cuadro Gral'!J511</f>
        <v>-</v>
      </c>
      <c r="K47" s="32"/>
      <c r="L47" s="14" t="s">
        <v>172</v>
      </c>
      <c r="M47" s="32" t="str">
        <f>'Cuadro Gral'!K511</f>
        <v>-</v>
      </c>
      <c r="N47" s="32" t="str">
        <f>'Cuadro Gral'!L511</f>
        <v>-</v>
      </c>
      <c r="O47" s="32" t="str">
        <f>'Cuadro Gral'!M511</f>
        <v>-</v>
      </c>
      <c r="P47" s="32" t="str">
        <f>'Cuadro Gral'!N511</f>
        <v>-</v>
      </c>
      <c r="Q47" s="32" t="str">
        <f>'Cuadro Gral'!O511</f>
        <v>-</v>
      </c>
      <c r="R47" s="138">
        <f>'Cuadro Gral'!P511</f>
        <v>0.26441036488630354</v>
      </c>
      <c r="S47" s="138">
        <f>'Cuadro Gral'!Q511</f>
        <v>-0.26499638641291257</v>
      </c>
      <c r="T47" s="138"/>
      <c r="U47" s="14" t="s">
        <v>172</v>
      </c>
      <c r="V47" s="138">
        <f>'Cuadro Gral'!Q511</f>
        <v>-0.26499638641291257</v>
      </c>
      <c r="W47" s="138">
        <f>'Cuadro Gral'!R511</f>
        <v>-0.48458149779735682</v>
      </c>
      <c r="X47" s="138">
        <f>'Cuadro Gral'!S511</f>
        <v>0.4863449307893753</v>
      </c>
      <c r="Y47" s="138">
        <f>'Cuadro Gral'!T511</f>
        <v>0.61764705882352933</v>
      </c>
      <c r="Z47" s="138">
        <f>'Cuadro Gral'!U511</f>
        <v>2.0464221947534682</v>
      </c>
      <c r="AA47" s="138">
        <f>'Cuadro Gral'!V511</f>
        <v>2.8644829800899165</v>
      </c>
      <c r="AB47" s="138">
        <f>'Cuadro Gral'!W511</f>
        <v>3.7337859134440534</v>
      </c>
      <c r="AC47" s="138"/>
      <c r="AD47" s="14" t="s">
        <v>172</v>
      </c>
      <c r="AE47" s="138">
        <f>'Cuadro Gral'!W511</f>
        <v>3.7337859134440534</v>
      </c>
      <c r="AF47" s="138">
        <f>'Cuadro Gral'!X511</f>
        <v>4.9176776429809363</v>
      </c>
      <c r="AG47" s="138">
        <f>'Cuadro Gral'!Y511</f>
        <v>5.5519146147364484</v>
      </c>
      <c r="AH47" s="138">
        <f>'Cuadro Gral'!Z511</f>
        <v>4.0736478711162256</v>
      </c>
      <c r="AI47" s="138">
        <f>'Cuadro Gral'!AA511</f>
        <v>3.2764214669432477</v>
      </c>
      <c r="AJ47" s="138">
        <f>'Cuadro Gral'!AB511</f>
        <v>3.3696392103471751</v>
      </c>
      <c r="AK47" s="138">
        <f>'Cuadro Gral'!AC511</f>
        <v>3.494450411743645</v>
      </c>
      <c r="AL47" s="138"/>
      <c r="AM47" s="14" t="s">
        <v>172</v>
      </c>
      <c r="AN47" s="138">
        <f>'Cuadro Gral'!AC511</f>
        <v>3.494450411743645</v>
      </c>
      <c r="AO47" s="138">
        <f>'Cuadro Gral'!AD511</f>
        <v>3.0880314605292845</v>
      </c>
      <c r="AP47" s="138">
        <f>'Cuadro Gral'!AE511</f>
        <v>5.3684178725718255</v>
      </c>
      <c r="AQ47" s="138">
        <f>'Cuadro Gral'!AF511</f>
        <v>6.1106228715807971</v>
      </c>
      <c r="AR47" s="138">
        <f>'Cuadro Gral'!AG511</f>
        <v>4.7885586888978491</v>
      </c>
      <c r="AS47" s="138">
        <f>'Cuadro Gral'!AH511</f>
        <v>3.2643678160919536</v>
      </c>
      <c r="AT47" s="138">
        <f>'Cuadro Gral'!AI511</f>
        <v>3.0987162461266049</v>
      </c>
      <c r="AU47" s="138"/>
      <c r="AV47" s="14" t="s">
        <v>172</v>
      </c>
      <c r="AW47" s="138">
        <f>'Cuadro Gral'!AI511</f>
        <v>3.0987162461266049</v>
      </c>
      <c r="AX47" s="138">
        <f>'Cuadro Gral'!AJ511</f>
        <v>3.8655545298694451</v>
      </c>
      <c r="AY47" s="138">
        <f>'Cuadro Gral'!AK511</f>
        <v>3.9480090889417876</v>
      </c>
      <c r="AZ47" s="138">
        <f>'Cuadro Gral'!AL511</f>
        <v>3.2658545523191895</v>
      </c>
      <c r="BA47" s="138">
        <f>'Cuadro Gral'!AM511</f>
        <v>2.6214535561601244</v>
      </c>
      <c r="BB47" s="138">
        <f>'Cuadro Gral'!AN511</f>
        <v>2.8391113818249494</v>
      </c>
      <c r="BC47" s="138">
        <f>'Cuadro Gral'!AO511</f>
        <v>3.4244959163323867</v>
      </c>
      <c r="BD47" s="138"/>
      <c r="BE47" s="14" t="s">
        <v>172</v>
      </c>
      <c r="BF47" s="138">
        <f>'Cuadro Gral'!AO511</f>
        <v>3.4244959163323867</v>
      </c>
      <c r="BG47" s="138">
        <f>'Cuadro Gral'!AP511</f>
        <v>2.9458983320546697</v>
      </c>
      <c r="BH47" s="138">
        <f>'Cuadro Gral'!AQ511</f>
        <v>3.3887904422584421</v>
      </c>
      <c r="BI47" s="138">
        <f>'Cuadro Gral'!AR511</f>
        <v>3.1084762982290055</v>
      </c>
      <c r="BJ47" s="138">
        <f>'Cuadro Gral'!AS511</f>
        <v>2.9762127839555412</v>
      </c>
      <c r="BK47" s="138">
        <f>'Cuadro Gral'!AT511</f>
        <v>4.1461491113333846</v>
      </c>
      <c r="BL47" s="138">
        <f>'Cuadro Gral'!AU511</f>
        <v>4.9967209909531931</v>
      </c>
      <c r="BM47" s="138"/>
      <c r="BN47" s="14" t="s">
        <v>172</v>
      </c>
      <c r="BO47" s="138">
        <f>'Cuadro Gral'!AU511</f>
        <v>4.9967209909531931</v>
      </c>
      <c r="BP47" s="138">
        <f>'Cuadro Gral'!AV511</f>
        <v>7.9784608481041062</v>
      </c>
      <c r="BQ47" s="138">
        <f>'Cuadro Gral'!AW511</f>
        <v>9.0650614409346026</v>
      </c>
      <c r="BR47" s="138">
        <f>'Cuadro Gral'!AX511</f>
        <v>9.2294438889316215</v>
      </c>
      <c r="BS47" s="138">
        <f>'Cuadro Gral'!AY511</f>
        <v>9.708551706506455</v>
      </c>
      <c r="BT47" s="138">
        <f>'Cuadro Gral'!AZ511</f>
        <v>10.519210851793382</v>
      </c>
      <c r="BU47" s="138">
        <f>'Cuadro Gral'!BA511</f>
        <v>10.473778978167905</v>
      </c>
      <c r="BV47" s="138"/>
      <c r="BW47" s="14" t="s">
        <v>172</v>
      </c>
      <c r="BX47" s="138">
        <f>'Cuadro Gral'!BA511</f>
        <v>10.473778978167905</v>
      </c>
      <c r="BY47" s="138">
        <f>'Cuadro Gral'!BB511</f>
        <v>10.554661017813887</v>
      </c>
      <c r="BZ47" s="138">
        <f>'Cuadro Gral'!BC511</f>
        <v>11.454758590891865</v>
      </c>
      <c r="CA47" s="138">
        <f>'Cuadro Gral'!BD511</f>
        <v>12.096408840178842</v>
      </c>
      <c r="CB47" s="138">
        <f>'Cuadro Gral'!BE511</f>
        <v>12.640448501567732</v>
      </c>
      <c r="CC47" s="138">
        <f>'Cuadro Gral'!BF511</f>
        <v>14.146356983773464</v>
      </c>
      <c r="CD47" s="138">
        <f>'Cuadro Gral'!BG511</f>
        <v>15.629321763892372</v>
      </c>
      <c r="CE47" s="138"/>
      <c r="CF47" s="14" t="s">
        <v>172</v>
      </c>
      <c r="CG47" s="138">
        <f>'Cuadro Gral'!BG511</f>
        <v>15.629321763892372</v>
      </c>
      <c r="CH47" s="138">
        <f>'Cuadro Gral'!BH511</f>
        <v>14.050354114044353</v>
      </c>
      <c r="CI47" s="138">
        <f>'Cuadro Gral'!BI511</f>
        <v>13.762910723804847</v>
      </c>
      <c r="CJ47" s="138">
        <f>'Cuadro Gral'!BJ511</f>
        <v>19.651015182919394</v>
      </c>
      <c r="CK47" s="138">
        <f>'Cuadro Gral'!BK511</f>
        <v>18.112860768682033</v>
      </c>
      <c r="CL47" s="138">
        <f>'Cuadro Gral'!BL511</f>
        <v>22.709544200267711</v>
      </c>
      <c r="CM47" s="138">
        <f>'Cuadro Gral'!BM511</f>
        <v>41.75181068413454</v>
      </c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</row>
    <row r="48" spans="1:118" x14ac:dyDescent="0.25">
      <c r="A48" s="12"/>
      <c r="B48" s="15" t="s">
        <v>20</v>
      </c>
      <c r="C48" s="32" t="str">
        <f>'Cuadro Gral'!C512</f>
        <v>-</v>
      </c>
      <c r="D48" s="32" t="str">
        <f>'Cuadro Gral'!D512</f>
        <v>-</v>
      </c>
      <c r="E48" s="32" t="str">
        <f>'Cuadro Gral'!E512</f>
        <v>-</v>
      </c>
      <c r="F48" s="32" t="str">
        <f>'Cuadro Gral'!F512</f>
        <v>-</v>
      </c>
      <c r="G48" s="32" t="str">
        <f>'Cuadro Gral'!G512</f>
        <v>-</v>
      </c>
      <c r="H48" s="32" t="str">
        <f>'Cuadro Gral'!H512</f>
        <v>-</v>
      </c>
      <c r="I48" s="32" t="str">
        <f>'Cuadro Gral'!I512</f>
        <v>-</v>
      </c>
      <c r="J48" s="32" t="str">
        <f>'Cuadro Gral'!J512</f>
        <v>-</v>
      </c>
      <c r="K48" s="32"/>
      <c r="L48" s="15" t="s">
        <v>20</v>
      </c>
      <c r="M48" s="32" t="str">
        <f>'Cuadro Gral'!K512</f>
        <v>-</v>
      </c>
      <c r="N48" s="32" t="str">
        <f>'Cuadro Gral'!L512</f>
        <v>-</v>
      </c>
      <c r="O48" s="32" t="str">
        <f>'Cuadro Gral'!M512</f>
        <v>-</v>
      </c>
      <c r="P48" s="32" t="str">
        <f>'Cuadro Gral'!N512</f>
        <v>-</v>
      </c>
      <c r="Q48" s="32" t="str">
        <f>'Cuadro Gral'!O512</f>
        <v>-</v>
      </c>
      <c r="R48" s="138">
        <f>'Cuadro Gral'!P512</f>
        <v>0.26441036488630354</v>
      </c>
      <c r="S48" s="138">
        <f>'Cuadro Gral'!Q512</f>
        <v>-0.26499638641291257</v>
      </c>
      <c r="T48" s="138"/>
      <c r="U48" s="15" t="s">
        <v>20</v>
      </c>
      <c r="V48" s="138">
        <f>'Cuadro Gral'!Q512</f>
        <v>-0.26499638641291257</v>
      </c>
      <c r="W48" s="138">
        <f>'Cuadro Gral'!R512</f>
        <v>-0.48458149779735682</v>
      </c>
      <c r="X48" s="138">
        <f>'Cuadro Gral'!S512</f>
        <v>0.4863449307893753</v>
      </c>
      <c r="Y48" s="138">
        <f>'Cuadro Gral'!T512</f>
        <v>0.61764705882352933</v>
      </c>
      <c r="Z48" s="138">
        <f>'Cuadro Gral'!U512</f>
        <v>2.0464221947534682</v>
      </c>
      <c r="AA48" s="138">
        <f>'Cuadro Gral'!V512</f>
        <v>2.8644829800899165</v>
      </c>
      <c r="AB48" s="138">
        <f>'Cuadro Gral'!W512</f>
        <v>3.7337859134440534</v>
      </c>
      <c r="AC48" s="138"/>
      <c r="AD48" s="15" t="s">
        <v>20</v>
      </c>
      <c r="AE48" s="138">
        <f>'Cuadro Gral'!W512</f>
        <v>3.7337859134440534</v>
      </c>
      <c r="AF48" s="138">
        <f>'Cuadro Gral'!X512</f>
        <v>4.9176776429809363</v>
      </c>
      <c r="AG48" s="138">
        <f>'Cuadro Gral'!Y512</f>
        <v>5.5519146147364484</v>
      </c>
      <c r="AH48" s="138">
        <f>'Cuadro Gral'!Z512</f>
        <v>4.0736478711162256</v>
      </c>
      <c r="AI48" s="138">
        <f>'Cuadro Gral'!AA512</f>
        <v>3.2764214669432477</v>
      </c>
      <c r="AJ48" s="138">
        <f>'Cuadro Gral'!AB512</f>
        <v>3.3696392103471751</v>
      </c>
      <c r="AK48" s="138">
        <f>'Cuadro Gral'!AC512</f>
        <v>3.494450411743645</v>
      </c>
      <c r="AL48" s="138"/>
      <c r="AM48" s="15" t="s">
        <v>20</v>
      </c>
      <c r="AN48" s="138">
        <f>'Cuadro Gral'!AC512</f>
        <v>3.494450411743645</v>
      </c>
      <c r="AO48" s="138">
        <f>'Cuadro Gral'!AD512</f>
        <v>3.0880314605292845</v>
      </c>
      <c r="AP48" s="138">
        <f>'Cuadro Gral'!AE512</f>
        <v>4.3019848342950358</v>
      </c>
      <c r="AQ48" s="138">
        <f>'Cuadro Gral'!AF512</f>
        <v>5.2455234538064373</v>
      </c>
      <c r="AR48" s="138">
        <f>'Cuadro Gral'!AG512</f>
        <v>3.3702535398335032</v>
      </c>
      <c r="AS48" s="138">
        <f>'Cuadro Gral'!AH512</f>
        <v>2.6354022988505745</v>
      </c>
      <c r="AT48" s="138">
        <f>'Cuadro Gral'!AI512</f>
        <v>2.5232403718459495</v>
      </c>
      <c r="AU48" s="138"/>
      <c r="AV48" s="15" t="s">
        <v>20</v>
      </c>
      <c r="AW48" s="138">
        <f>'Cuadro Gral'!AI512</f>
        <v>2.5232403718459495</v>
      </c>
      <c r="AX48" s="138">
        <f>'Cuadro Gral'!AJ512</f>
        <v>2.9028748516418306</v>
      </c>
      <c r="AY48" s="138">
        <f>'Cuadro Gral'!AK512</f>
        <v>3.1567842458342348</v>
      </c>
      <c r="AZ48" s="138">
        <f>'Cuadro Gral'!AL512</f>
        <v>2.0188111445482102</v>
      </c>
      <c r="BA48" s="138">
        <f>'Cuadro Gral'!AM512</f>
        <v>1.2300816167897397</v>
      </c>
      <c r="BB48" s="138">
        <f>'Cuadro Gral'!AN512</f>
        <v>1.3129621169822174</v>
      </c>
      <c r="BC48" s="138">
        <f>'Cuadro Gral'!AO512</f>
        <v>1.8138639183418712</v>
      </c>
      <c r="BD48" s="138"/>
      <c r="BE48" s="15" t="s">
        <v>20</v>
      </c>
      <c r="BF48" s="138">
        <f>'Cuadro Gral'!AO512</f>
        <v>1.8138639183418712</v>
      </c>
      <c r="BG48" s="138">
        <f>'Cuadro Gral'!AP512</f>
        <v>1.0506350694740432</v>
      </c>
      <c r="BH48" s="138">
        <f>'Cuadro Gral'!AQ512</f>
        <v>1.0726160435308041</v>
      </c>
      <c r="BI48" s="138">
        <f>'Cuadro Gral'!AR512</f>
        <v>0.74580341268558503</v>
      </c>
      <c r="BJ48" s="138">
        <f>'Cuadro Gral'!AS512</f>
        <v>0.20505297648047713</v>
      </c>
      <c r="BK48" s="138">
        <f>'Cuadro Gral'!AT512</f>
        <v>0.86943140724782642</v>
      </c>
      <c r="BL48" s="138">
        <f>'Cuadro Gral'!AU512</f>
        <v>0.7995894110410956</v>
      </c>
      <c r="BM48" s="138"/>
      <c r="BN48" s="15" t="s">
        <v>20</v>
      </c>
      <c r="BO48" s="138">
        <f>'Cuadro Gral'!AU512</f>
        <v>0.7995894110410956</v>
      </c>
      <c r="BP48" s="138">
        <f>'Cuadro Gral'!AV512</f>
        <v>2.9747214120110685</v>
      </c>
      <c r="BQ48" s="138">
        <f>'Cuadro Gral'!AW512</f>
        <v>3.3960753172990215</v>
      </c>
      <c r="BR48" s="138">
        <f>'Cuadro Gral'!AX512</f>
        <v>2.6711791400661489</v>
      </c>
      <c r="BS48" s="138">
        <f>'Cuadro Gral'!AY512</f>
        <v>3.0567612780596791</v>
      </c>
      <c r="BT48" s="138">
        <f>'Cuadro Gral'!AZ512</f>
        <v>4.1574073143018033</v>
      </c>
      <c r="BU48" s="138">
        <f>'Cuadro Gral'!BA512</f>
        <v>3.858428989421562</v>
      </c>
      <c r="BV48" s="138"/>
      <c r="BW48" s="15" t="s">
        <v>20</v>
      </c>
      <c r="BX48" s="138">
        <f>'Cuadro Gral'!BA512</f>
        <v>3.858428989421562</v>
      </c>
      <c r="BY48" s="138">
        <f>'Cuadro Gral'!BB512</f>
        <v>2.9746271002079547</v>
      </c>
      <c r="BZ48" s="138">
        <f>'Cuadro Gral'!BC512</f>
        <v>6.6540233670842133</v>
      </c>
      <c r="CA48" s="138">
        <f>'Cuadro Gral'!BD512</f>
        <v>8.5708165253274391</v>
      </c>
      <c r="CB48" s="138">
        <f>'Cuadro Gral'!BE512</f>
        <v>10.10640130620302</v>
      </c>
      <c r="CC48" s="138">
        <f>'Cuadro Gral'!BF512</f>
        <v>11.218490068633244</v>
      </c>
      <c r="CD48" s="138">
        <f>'Cuadro Gral'!BG512</f>
        <v>8.9399606701250516</v>
      </c>
      <c r="CE48" s="138"/>
      <c r="CF48" s="15" t="s">
        <v>20</v>
      </c>
      <c r="CG48" s="138">
        <f>'Cuadro Gral'!BG512</f>
        <v>8.9399606701250516</v>
      </c>
      <c r="CH48" s="138">
        <f>'Cuadro Gral'!BH512</f>
        <v>10.273065540163838</v>
      </c>
      <c r="CI48" s="138">
        <f>'Cuadro Gral'!BI512</f>
        <v>11.062044204709681</v>
      </c>
      <c r="CJ48" s="138">
        <f>'Cuadro Gral'!BJ512</f>
        <v>14.979498136283114</v>
      </c>
      <c r="CK48" s="138">
        <f>'Cuadro Gral'!BK512</f>
        <v>13.921059803861969</v>
      </c>
      <c r="CL48" s="138">
        <f>'Cuadro Gral'!BL512</f>
        <v>14.919767705847828</v>
      </c>
      <c r="CM48" s="138">
        <f>'Cuadro Gral'!BM512</f>
        <v>22.274440933573572</v>
      </c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</row>
    <row r="49" spans="1:118" x14ac:dyDescent="0.25">
      <c r="A49" s="12"/>
      <c r="B49" s="15" t="s">
        <v>21</v>
      </c>
      <c r="C49" s="32" t="str">
        <f>'Cuadro Gral'!C513</f>
        <v>-</v>
      </c>
      <c r="D49" s="32" t="str">
        <f>'Cuadro Gral'!D513</f>
        <v>-</v>
      </c>
      <c r="E49" s="32" t="str">
        <f>'Cuadro Gral'!E513</f>
        <v>-</v>
      </c>
      <c r="F49" s="32" t="str">
        <f>'Cuadro Gral'!F513</f>
        <v>-</v>
      </c>
      <c r="G49" s="32" t="str">
        <f>'Cuadro Gral'!G513</f>
        <v>-</v>
      </c>
      <c r="H49" s="32" t="str">
        <f>'Cuadro Gral'!H513</f>
        <v>-</v>
      </c>
      <c r="I49" s="32" t="str">
        <f>'Cuadro Gral'!I513</f>
        <v>-</v>
      </c>
      <c r="J49" s="32" t="str">
        <f>'Cuadro Gral'!J513</f>
        <v>-</v>
      </c>
      <c r="K49" s="32"/>
      <c r="L49" s="15" t="s">
        <v>21</v>
      </c>
      <c r="M49" s="32" t="str">
        <f>'Cuadro Gral'!K513</f>
        <v>-</v>
      </c>
      <c r="N49" s="32" t="str">
        <f>'Cuadro Gral'!L513</f>
        <v>-</v>
      </c>
      <c r="O49" s="32" t="str">
        <f>'Cuadro Gral'!M513</f>
        <v>-</v>
      </c>
      <c r="P49" s="32" t="str">
        <f>'Cuadro Gral'!N513</f>
        <v>-</v>
      </c>
      <c r="Q49" s="32" t="str">
        <f>'Cuadro Gral'!O513</f>
        <v>-</v>
      </c>
      <c r="R49" s="32" t="str">
        <f>'Cuadro Gral'!P513</f>
        <v>-</v>
      </c>
      <c r="S49" s="32" t="str">
        <f>'Cuadro Gral'!Q513</f>
        <v>-</v>
      </c>
      <c r="T49" s="32"/>
      <c r="U49" s="15" t="s">
        <v>21</v>
      </c>
      <c r="V49" s="32" t="str">
        <f>'Cuadro Gral'!Q513</f>
        <v>-</v>
      </c>
      <c r="W49" s="32" t="str">
        <f>'Cuadro Gral'!R513</f>
        <v>-</v>
      </c>
      <c r="X49" s="32" t="str">
        <f>'Cuadro Gral'!S513</f>
        <v>-</v>
      </c>
      <c r="Y49" s="32" t="str">
        <f>'Cuadro Gral'!T513</f>
        <v>-</v>
      </c>
      <c r="Z49" s="32" t="str">
        <f>'Cuadro Gral'!U513</f>
        <v>-</v>
      </c>
      <c r="AA49" s="32" t="str">
        <f>'Cuadro Gral'!V513</f>
        <v>-</v>
      </c>
      <c r="AB49" s="32" t="str">
        <f>'Cuadro Gral'!W513</f>
        <v>-</v>
      </c>
      <c r="AC49" s="32"/>
      <c r="AD49" s="15" t="s">
        <v>21</v>
      </c>
      <c r="AE49" s="32" t="str">
        <f>'Cuadro Gral'!W513</f>
        <v>-</v>
      </c>
      <c r="AF49" s="32" t="str">
        <f>'Cuadro Gral'!X513</f>
        <v>-</v>
      </c>
      <c r="AG49" s="32" t="str">
        <f>'Cuadro Gral'!Y513</f>
        <v>-</v>
      </c>
      <c r="AH49" s="32" t="str">
        <f>'Cuadro Gral'!Z513</f>
        <v>-</v>
      </c>
      <c r="AI49" s="32" t="str">
        <f>'Cuadro Gral'!AA513</f>
        <v>-</v>
      </c>
      <c r="AJ49" s="32" t="str">
        <f>'Cuadro Gral'!AB513</f>
        <v>-</v>
      </c>
      <c r="AK49" s="32" t="str">
        <f>'Cuadro Gral'!AC513</f>
        <v>-</v>
      </c>
      <c r="AL49" s="32"/>
      <c r="AM49" s="15" t="s">
        <v>21</v>
      </c>
      <c r="AN49" s="32" t="str">
        <f>'Cuadro Gral'!AC513</f>
        <v>-</v>
      </c>
      <c r="AO49" s="32" t="str">
        <f>'Cuadro Gral'!AD513</f>
        <v>-</v>
      </c>
      <c r="AP49" s="138">
        <f>'Cuadro Gral'!AE513</f>
        <v>0.59816923960001211</v>
      </c>
      <c r="AQ49" s="138">
        <f>'Cuadro Gral'!AF513</f>
        <v>0.37899593540591014</v>
      </c>
      <c r="AR49" s="138">
        <f>'Cuadro Gral'!AG513</f>
        <v>0.66646111519578777</v>
      </c>
      <c r="AS49" s="138">
        <f>'Cuadro Gral'!AH513</f>
        <v>0.14160919540229885</v>
      </c>
      <c r="AT49" s="138">
        <f>'Cuadro Gral'!AI513</f>
        <v>0.2278950043447609</v>
      </c>
      <c r="AU49" s="138"/>
      <c r="AV49" s="15" t="s">
        <v>21</v>
      </c>
      <c r="AW49" s="138">
        <f>'Cuadro Gral'!AI513</f>
        <v>0.2278950043447609</v>
      </c>
      <c r="AX49" s="138">
        <f>'Cuadro Gral'!AJ513</f>
        <v>0.4384808123433997</v>
      </c>
      <c r="AY49" s="138">
        <f>'Cuadro Gral'!AK513</f>
        <v>0.36923826011685784</v>
      </c>
      <c r="AZ49" s="138">
        <f>'Cuadro Gral'!AL513</f>
        <v>0.50081618602378597</v>
      </c>
      <c r="BA49" s="138">
        <f>'Cuadro Gral'!AM513</f>
        <v>0.53536727555382824</v>
      </c>
      <c r="BB49" s="138">
        <f>'Cuadro Gral'!AN513</f>
        <v>0.58372671437998069</v>
      </c>
      <c r="BC49" s="138">
        <f>'Cuadro Gral'!AO513</f>
        <v>0.42625421496913463</v>
      </c>
      <c r="BD49" s="138"/>
      <c r="BE49" s="15" t="s">
        <v>21</v>
      </c>
      <c r="BF49" s="138">
        <f>'Cuadro Gral'!AO513</f>
        <v>0.42625421496913463</v>
      </c>
      <c r="BG49" s="138">
        <f>'Cuadro Gral'!AP513</f>
        <v>0.24081493478816809</v>
      </c>
      <c r="BH49" s="138">
        <f>'Cuadro Gral'!AQ513</f>
        <v>0.47713568311177623</v>
      </c>
      <c r="BI49" s="138">
        <f>'Cuadro Gral'!AR513</f>
        <v>0.38386940358816873</v>
      </c>
      <c r="BJ49" s="138">
        <f>'Cuadro Gral'!AS513</f>
        <v>0.42991524833896377</v>
      </c>
      <c r="BK49" s="138">
        <f>'Cuadro Gral'!AT513</f>
        <v>0.19283296145264292</v>
      </c>
      <c r="BL49" s="138">
        <f>'Cuadro Gral'!AU513</f>
        <v>0.23543692286385798</v>
      </c>
      <c r="BM49" s="138"/>
      <c r="BN49" s="15" t="s">
        <v>21</v>
      </c>
      <c r="BO49" s="138">
        <f>'Cuadro Gral'!AU513</f>
        <v>0.23543692286385798</v>
      </c>
      <c r="BP49" s="138">
        <f>'Cuadro Gral'!AV513</f>
        <v>0.84473861341709666</v>
      </c>
      <c r="BQ49" s="138">
        <f>'Cuadro Gral'!AW513</f>
        <v>0.75640318173865062</v>
      </c>
      <c r="BR49" s="138">
        <f>'Cuadro Gral'!AX513</f>
        <v>1.1417583262825937</v>
      </c>
      <c r="BS49" s="138">
        <f>'Cuadro Gral'!AY513</f>
        <v>1.023737140761078</v>
      </c>
      <c r="BT49" s="138">
        <f>'Cuadro Gral'!AZ513</f>
        <v>0.41026053555088537</v>
      </c>
      <c r="BU49" s="138">
        <f>'Cuadro Gral'!BA513</f>
        <v>0.52419536349313534</v>
      </c>
      <c r="BV49" s="138"/>
      <c r="BW49" s="15" t="s">
        <v>21</v>
      </c>
      <c r="BX49" s="138">
        <f>'Cuadro Gral'!BA513</f>
        <v>0.52419536349313534</v>
      </c>
      <c r="BY49" s="138">
        <f>'Cuadro Gral'!BB513</f>
        <v>0.55917112064831198</v>
      </c>
      <c r="BZ49" s="138">
        <f>'Cuadro Gral'!BC513</f>
        <v>0.49191997535087811</v>
      </c>
      <c r="CA49" s="138">
        <f>'Cuadro Gral'!BD513</f>
        <v>0.27442823831834545</v>
      </c>
      <c r="CB49" s="138">
        <f>'Cuadro Gral'!BE513</f>
        <v>0.2372994763850898</v>
      </c>
      <c r="CC49" s="138">
        <f>'Cuadro Gral'!BF513</f>
        <v>0.41698104631607652</v>
      </c>
      <c r="CD49" s="138">
        <f>'Cuadro Gral'!BG513</f>
        <v>0.45135991503813366</v>
      </c>
      <c r="CE49" s="138"/>
      <c r="CF49" s="15" t="s">
        <v>21</v>
      </c>
      <c r="CG49" s="138">
        <f>'Cuadro Gral'!BG513</f>
        <v>0.45135991503813366</v>
      </c>
      <c r="CH49" s="138">
        <f>'Cuadro Gral'!BH513</f>
        <v>0.17634052052087776</v>
      </c>
      <c r="CI49" s="138">
        <f>'Cuadro Gral'!BI513</f>
        <v>0.14982471962412905</v>
      </c>
      <c r="CJ49" s="138">
        <f>'Cuadro Gral'!BJ513</f>
        <v>3.1588974306982238</v>
      </c>
      <c r="CK49" s="138">
        <f>'Cuadro Gral'!BK513</f>
        <v>2.7687289371109181</v>
      </c>
      <c r="CL49" s="138">
        <f>'Cuadro Gral'!BL513</f>
        <v>5.49544777165395</v>
      </c>
      <c r="CM49" s="138">
        <f>'Cuadro Gral'!BM513</f>
        <v>11.45194308126883</v>
      </c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</row>
    <row r="50" spans="1:118" x14ac:dyDescent="0.25">
      <c r="A50" s="12"/>
      <c r="B50" s="15" t="s">
        <v>22</v>
      </c>
      <c r="C50" s="32" t="str">
        <f>'Cuadro Gral'!C514</f>
        <v>-</v>
      </c>
      <c r="D50" s="32" t="str">
        <f>'Cuadro Gral'!D514</f>
        <v>-</v>
      </c>
      <c r="E50" s="32" t="str">
        <f>'Cuadro Gral'!E514</f>
        <v>-</v>
      </c>
      <c r="F50" s="32" t="str">
        <f>'Cuadro Gral'!F514</f>
        <v>-</v>
      </c>
      <c r="G50" s="32" t="str">
        <f>'Cuadro Gral'!G514</f>
        <v>-</v>
      </c>
      <c r="H50" s="32" t="str">
        <f>'Cuadro Gral'!H514</f>
        <v>-</v>
      </c>
      <c r="I50" s="32" t="str">
        <f>'Cuadro Gral'!I514</f>
        <v>-</v>
      </c>
      <c r="J50" s="32" t="str">
        <f>'Cuadro Gral'!J514</f>
        <v>-</v>
      </c>
      <c r="K50" s="32"/>
      <c r="L50" s="15" t="s">
        <v>22</v>
      </c>
      <c r="M50" s="32" t="str">
        <f>'Cuadro Gral'!K514</f>
        <v>-</v>
      </c>
      <c r="N50" s="32" t="str">
        <f>'Cuadro Gral'!L514</f>
        <v>-</v>
      </c>
      <c r="O50" s="32" t="str">
        <f>'Cuadro Gral'!M514</f>
        <v>-</v>
      </c>
      <c r="P50" s="32" t="str">
        <f>'Cuadro Gral'!N514</f>
        <v>-</v>
      </c>
      <c r="Q50" s="32" t="str">
        <f>'Cuadro Gral'!O514</f>
        <v>-</v>
      </c>
      <c r="R50" s="32" t="str">
        <f>'Cuadro Gral'!P514</f>
        <v>-</v>
      </c>
      <c r="S50" s="32" t="str">
        <f>'Cuadro Gral'!Q514</f>
        <v>-</v>
      </c>
      <c r="T50" s="32"/>
      <c r="U50" s="15" t="s">
        <v>22</v>
      </c>
      <c r="V50" s="32" t="str">
        <f>'Cuadro Gral'!Q514</f>
        <v>-</v>
      </c>
      <c r="W50" s="32" t="str">
        <f>'Cuadro Gral'!R514</f>
        <v>-</v>
      </c>
      <c r="X50" s="32" t="str">
        <f>'Cuadro Gral'!S514</f>
        <v>-</v>
      </c>
      <c r="Y50" s="32" t="str">
        <f>'Cuadro Gral'!T514</f>
        <v>-</v>
      </c>
      <c r="Z50" s="32" t="str">
        <f>'Cuadro Gral'!U514</f>
        <v>-</v>
      </c>
      <c r="AA50" s="32" t="str">
        <f>'Cuadro Gral'!V514</f>
        <v>-</v>
      </c>
      <c r="AB50" s="32" t="str">
        <f>'Cuadro Gral'!W514</f>
        <v>-</v>
      </c>
      <c r="AC50" s="32"/>
      <c r="AD50" s="15" t="s">
        <v>22</v>
      </c>
      <c r="AE50" s="32" t="str">
        <f>'Cuadro Gral'!W514</f>
        <v>-</v>
      </c>
      <c r="AF50" s="32" t="str">
        <f>'Cuadro Gral'!X514</f>
        <v>-</v>
      </c>
      <c r="AG50" s="32" t="str">
        <f>'Cuadro Gral'!Y514</f>
        <v>-</v>
      </c>
      <c r="AH50" s="32" t="str">
        <f>'Cuadro Gral'!Z514</f>
        <v>-</v>
      </c>
      <c r="AI50" s="32" t="str">
        <f>'Cuadro Gral'!AA514</f>
        <v>-</v>
      </c>
      <c r="AJ50" s="32" t="str">
        <f>'Cuadro Gral'!AB514</f>
        <v>-</v>
      </c>
      <c r="AK50" s="32" t="str">
        <f>'Cuadro Gral'!AC514</f>
        <v>-</v>
      </c>
      <c r="AL50" s="32"/>
      <c r="AM50" s="15" t="s">
        <v>22</v>
      </c>
      <c r="AN50" s="32" t="str">
        <f>'Cuadro Gral'!AC514</f>
        <v>-</v>
      </c>
      <c r="AO50" s="32" t="str">
        <f>'Cuadro Gral'!AD514</f>
        <v>-</v>
      </c>
      <c r="AP50" s="138">
        <f>'Cuadro Gral'!AE514</f>
        <v>0.46826379867677714</v>
      </c>
      <c r="AQ50" s="138">
        <f>'Cuadro Gral'!AF514</f>
        <v>0.48610348236844991</v>
      </c>
      <c r="AR50" s="138">
        <f>'Cuadro Gral'!AG514</f>
        <v>0.75184403386855769</v>
      </c>
      <c r="AS50" s="138">
        <f>'Cuadro Gral'!AH514</f>
        <v>0.48735632183908045</v>
      </c>
      <c r="AT50" s="138">
        <f>'Cuadro Gral'!AI514</f>
        <v>0.34758086993589427</v>
      </c>
      <c r="AU50" s="138"/>
      <c r="AV50" s="15" t="s">
        <v>22</v>
      </c>
      <c r="AW50" s="138">
        <f>'Cuadro Gral'!AI514</f>
        <v>0.34758086993589427</v>
      </c>
      <c r="AX50" s="138">
        <f>'Cuadro Gral'!AJ514</f>
        <v>0.52419886588421472</v>
      </c>
      <c r="AY50" s="138">
        <f>'Cuadro Gral'!AK514</f>
        <v>0.42198658299069469</v>
      </c>
      <c r="AZ50" s="138">
        <f>'Cuadro Gral'!AL514</f>
        <v>0.74622722174719336</v>
      </c>
      <c r="BA50" s="138">
        <f>'Cuadro Gral'!AM514</f>
        <v>0.8560046638165566</v>
      </c>
      <c r="BB50" s="138">
        <f>'Cuadro Gral'!AN514</f>
        <v>0.94242255046275147</v>
      </c>
      <c r="BC50" s="138">
        <f>'Cuadro Gral'!AO514</f>
        <v>1.1843777830213813</v>
      </c>
      <c r="BD50" s="138"/>
      <c r="BE50" s="15" t="s">
        <v>22</v>
      </c>
      <c r="BF50" s="138">
        <f>'Cuadro Gral'!AO514</f>
        <v>1.1843777830213813</v>
      </c>
      <c r="BG50" s="138">
        <f>'Cuadro Gral'!AP514</f>
        <v>1.6544483277924589</v>
      </c>
      <c r="BH50" s="138">
        <f>'Cuadro Gral'!AQ514</f>
        <v>1.8390387156158619</v>
      </c>
      <c r="BI50" s="138">
        <f>'Cuadro Gral'!AR514</f>
        <v>1.9788034819552518</v>
      </c>
      <c r="BJ50" s="138">
        <f>'Cuadro Gral'!AS514</f>
        <v>2.3412445591361006</v>
      </c>
      <c r="BK50" s="138">
        <f>'Cuadro Gral'!AT514</f>
        <v>3.083884742632915</v>
      </c>
      <c r="BL50" s="138">
        <f>'Cuadro Gral'!AU514</f>
        <v>3.9616946570482403</v>
      </c>
      <c r="BM50" s="138"/>
      <c r="BN50" s="15" t="s">
        <v>22</v>
      </c>
      <c r="BO50" s="138">
        <f>'Cuadro Gral'!AU514</f>
        <v>3.9616946570482403</v>
      </c>
      <c r="BP50" s="138">
        <f>'Cuadro Gral'!AV514</f>
        <v>4.1590008226759405</v>
      </c>
      <c r="BQ50" s="138">
        <f>'Cuadro Gral'!AW514</f>
        <v>4.9125829418969298</v>
      </c>
      <c r="BR50" s="138">
        <f>'Cuadro Gral'!AX514</f>
        <v>5.416506422582879</v>
      </c>
      <c r="BS50" s="138">
        <f>'Cuadro Gral'!AY514</f>
        <v>5.6280532876856988</v>
      </c>
      <c r="BT50" s="138">
        <f>'Cuadro Gral'!AZ514</f>
        <v>5.9515430019406939</v>
      </c>
      <c r="BU50" s="138">
        <f>'Cuadro Gral'!BA514</f>
        <v>6.0911546252532078</v>
      </c>
      <c r="BV50" s="138"/>
      <c r="BW50" s="15" t="s">
        <v>22</v>
      </c>
      <c r="BX50" s="138">
        <f>'Cuadro Gral'!BA514</f>
        <v>6.0911546252532078</v>
      </c>
      <c r="BY50" s="138">
        <f>'Cuadro Gral'!BB514</f>
        <v>7.0208627969576192</v>
      </c>
      <c r="BZ50" s="138">
        <f>'Cuadro Gral'!BC514</f>
        <v>4.3088152484567734</v>
      </c>
      <c r="CA50" s="138">
        <f>'Cuadro Gral'!BD514</f>
        <v>3.2511640765330565</v>
      </c>
      <c r="CB50" s="138">
        <f>'Cuadro Gral'!BE514</f>
        <v>2.2967477189796233</v>
      </c>
      <c r="CC50" s="138">
        <f>'Cuadro Gral'!BF514</f>
        <v>2.5108858688241442</v>
      </c>
      <c r="CD50" s="138">
        <f>'Cuadro Gral'!BG514</f>
        <v>6.2380011787291894</v>
      </c>
      <c r="CE50" s="138"/>
      <c r="CF50" s="15" t="s">
        <v>22</v>
      </c>
      <c r="CG50" s="138">
        <f>'Cuadro Gral'!BG514</f>
        <v>6.2380011787291894</v>
      </c>
      <c r="CH50" s="138">
        <f>'Cuadro Gral'!BH514</f>
        <v>3.6009480533596356</v>
      </c>
      <c r="CI50" s="138">
        <f>'Cuadro Gral'!BI514</f>
        <v>2.5510417994710357</v>
      </c>
      <c r="CJ50" s="138">
        <f>'Cuadro Gral'!BJ514</f>
        <v>1.5126196159380556</v>
      </c>
      <c r="CK50" s="138">
        <f>'Cuadro Gral'!BK514</f>
        <v>1.4230720277091478</v>
      </c>
      <c r="CL50" s="138">
        <f>'Cuadro Gral'!BL514</f>
        <v>2.2943287227659326</v>
      </c>
      <c r="CM50" s="138">
        <f>'Cuadro Gral'!BM514</f>
        <v>8.0254266692921341</v>
      </c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</row>
    <row r="51" spans="1:118" x14ac:dyDescent="0.25">
      <c r="A51" s="12"/>
      <c r="B51" s="14" t="s">
        <v>94</v>
      </c>
      <c r="C51" s="32" t="str">
        <f>'Cuadro Gral'!C515</f>
        <v>-</v>
      </c>
      <c r="D51" s="32" t="str">
        <f>'Cuadro Gral'!D515</f>
        <v>-</v>
      </c>
      <c r="E51" s="32" t="str">
        <f>'Cuadro Gral'!E515</f>
        <v>-</v>
      </c>
      <c r="F51" s="32" t="str">
        <f>'Cuadro Gral'!F515</f>
        <v>-</v>
      </c>
      <c r="G51" s="32" t="str">
        <f>'Cuadro Gral'!G515</f>
        <v>-</v>
      </c>
      <c r="H51" s="32" t="str">
        <f>'Cuadro Gral'!H515</f>
        <v>-</v>
      </c>
      <c r="I51" s="32" t="str">
        <f>'Cuadro Gral'!I515</f>
        <v>-</v>
      </c>
      <c r="J51" s="32" t="str">
        <f>'Cuadro Gral'!J515</f>
        <v>-</v>
      </c>
      <c r="K51" s="32"/>
      <c r="L51" s="14" t="s">
        <v>94</v>
      </c>
      <c r="M51" s="32" t="str">
        <f>'Cuadro Gral'!K515</f>
        <v>-</v>
      </c>
      <c r="N51" s="32" t="str">
        <f>'Cuadro Gral'!L515</f>
        <v>-</v>
      </c>
      <c r="O51" s="32" t="str">
        <f>'Cuadro Gral'!M515</f>
        <v>-</v>
      </c>
      <c r="P51" s="32" t="str">
        <f>'Cuadro Gral'!N515</f>
        <v>-</v>
      </c>
      <c r="Q51" s="32" t="str">
        <f>'Cuadro Gral'!O515</f>
        <v>-</v>
      </c>
      <c r="R51" s="138">
        <f>'Cuadro Gral'!P515</f>
        <v>0.23796932839767318</v>
      </c>
      <c r="S51" s="138">
        <f>'Cuadro Gral'!Q515</f>
        <v>0.33726812816188867</v>
      </c>
      <c r="T51" s="138"/>
      <c r="U51" s="14" t="s">
        <v>94</v>
      </c>
      <c r="V51" s="138">
        <f>'Cuadro Gral'!Q515</f>
        <v>0.33726812816188867</v>
      </c>
      <c r="W51" s="138">
        <f>'Cuadro Gral'!R515</f>
        <v>0.30837004405286345</v>
      </c>
      <c r="X51" s="138">
        <f>'Cuadro Gral'!S515</f>
        <v>0.26187803965581741</v>
      </c>
      <c r="Y51" s="138">
        <f>'Cuadro Gral'!T515</f>
        <v>1.6088235294117645</v>
      </c>
      <c r="Z51" s="138">
        <f>'Cuadro Gral'!U515</f>
        <v>0.26095316577393213</v>
      </c>
      <c r="AA51" s="138">
        <f>'Cuadro Gral'!V515</f>
        <v>0.21836865767501604</v>
      </c>
      <c r="AB51" s="138">
        <f>'Cuadro Gral'!W515</f>
        <v>0.1939629045944963</v>
      </c>
      <c r="AC51" s="138"/>
      <c r="AD51" s="14" t="s">
        <v>94</v>
      </c>
      <c r="AE51" s="138">
        <f>'Cuadro Gral'!W515</f>
        <v>0.1939629045944963</v>
      </c>
      <c r="AF51" s="138">
        <f>'Cuadro Gral'!X515</f>
        <v>0.16247833622183708</v>
      </c>
      <c r="AG51" s="138">
        <f>'Cuadro Gral'!Y515</f>
        <v>0.19661080423181349</v>
      </c>
      <c r="AH51" s="138">
        <f>'Cuadro Gral'!Z515</f>
        <v>0.23014959723820483</v>
      </c>
      <c r="AI51" s="138">
        <f>'Cuadro Gral'!AA515</f>
        <v>0.38827721929684589</v>
      </c>
      <c r="AJ51" s="138">
        <f>'Cuadro Gral'!AB515</f>
        <v>1.6580764368374987</v>
      </c>
      <c r="AK51" s="138">
        <f>'Cuadro Gral'!AC515</f>
        <v>1.288936627282492</v>
      </c>
      <c r="AL51" s="138"/>
      <c r="AM51" s="14" t="s">
        <v>94</v>
      </c>
      <c r="AN51" s="138">
        <f>'Cuadro Gral'!AC515</f>
        <v>1.288936627282492</v>
      </c>
      <c r="AO51" s="138">
        <f>'Cuadro Gral'!AD515</f>
        <v>1.5536859749218321</v>
      </c>
      <c r="AP51" s="138">
        <f>'Cuadro Gral'!AE515</f>
        <v>1.0936225491676987</v>
      </c>
      <c r="AQ51" s="138">
        <f>'Cuadro Gral'!AF515</f>
        <v>0.73052839723168184</v>
      </c>
      <c r="AR51" s="138">
        <f>'Cuadro Gral'!AG515</f>
        <v>1.1360671678960226</v>
      </c>
      <c r="AS51" s="138">
        <f>'Cuadro Gral'!AH515</f>
        <v>1.072183908045977</v>
      </c>
      <c r="AT51" s="138">
        <f>'Cuadro Gral'!AI515</f>
        <v>1.2821143409899496</v>
      </c>
      <c r="AU51" s="138"/>
      <c r="AV51" s="14" t="s">
        <v>94</v>
      </c>
      <c r="AW51" s="138">
        <f>'Cuadro Gral'!AI515</f>
        <v>1.2821143409899496</v>
      </c>
      <c r="AX51" s="138">
        <f>'Cuadro Gral'!AJ515</f>
        <v>1.4225900039562178</v>
      </c>
      <c r="AY51" s="138">
        <f>'Cuadro Gral'!AK515</f>
        <v>1.0995996537545987</v>
      </c>
      <c r="AZ51" s="138">
        <f>'Cuadro Gral'!AL515</f>
        <v>0.45528744183980541</v>
      </c>
      <c r="BA51" s="138">
        <f>'Cuadro Gral'!AM515</f>
        <v>0.43237465993004276</v>
      </c>
      <c r="BB51" s="138">
        <f>'Cuadro Gral'!AN515</f>
        <v>0.53550581188772151</v>
      </c>
      <c r="BC51" s="138">
        <f>'Cuadro Gral'!AO515</f>
        <v>0.5693538442802013</v>
      </c>
      <c r="BD51" s="138"/>
      <c r="BE51" s="14" t="s">
        <v>94</v>
      </c>
      <c r="BF51" s="138">
        <f>'Cuadro Gral'!AO515</f>
        <v>0.5693538442802013</v>
      </c>
      <c r="BG51" s="138">
        <f>'Cuadro Gral'!AP515</f>
        <v>0.80555792345068622</v>
      </c>
      <c r="BH51" s="138">
        <f>'Cuadro Gral'!AQ515</f>
        <v>0.71132038847109946</v>
      </c>
      <c r="BI51" s="138">
        <f>'Cuadro Gral'!AR515</f>
        <v>0.67884273476644574</v>
      </c>
      <c r="BJ51" s="138">
        <f>'Cuadro Gral'!AS515</f>
        <v>0.58464190683206529</v>
      </c>
      <c r="BK51" s="138">
        <f>'Cuadro Gral'!AT515</f>
        <v>0.66361468031084092</v>
      </c>
      <c r="BL51" s="138">
        <f>'Cuadro Gral'!AU515</f>
        <v>0.56293049722811717</v>
      </c>
      <c r="BM51" s="138"/>
      <c r="BN51" s="14" t="s">
        <v>94</v>
      </c>
      <c r="BO51" s="138">
        <f>'Cuadro Gral'!AU515</f>
        <v>0.56293049722811717</v>
      </c>
      <c r="BP51" s="138">
        <f>'Cuadro Gral'!AV515</f>
        <v>0.53548724852292273</v>
      </c>
      <c r="BQ51" s="138">
        <f>'Cuadro Gral'!AW515</f>
        <v>0.30047510733657251</v>
      </c>
      <c r="BR51" s="138">
        <f>'Cuadro Gral'!AX515</f>
        <v>0.42242904391969849</v>
      </c>
      <c r="BS51" s="138">
        <f>'Cuadro Gral'!AY515</f>
        <v>0.36597769120041795</v>
      </c>
      <c r="BT51" s="138">
        <f>'Cuadro Gral'!AZ515</f>
        <v>0.22624661886997355</v>
      </c>
      <c r="BU51" s="138">
        <f>'Cuadro Gral'!BA515</f>
        <v>0.21224397929327032</v>
      </c>
      <c r="BV51" s="138"/>
      <c r="BW51" s="14" t="s">
        <v>94</v>
      </c>
      <c r="BX51" s="138">
        <f>'Cuadro Gral'!BA515</f>
        <v>0.21224397929327032</v>
      </c>
      <c r="BY51" s="138">
        <f>'Cuadro Gral'!BB515</f>
        <v>9.0406133739854816E-2</v>
      </c>
      <c r="BZ51" s="138">
        <f>'Cuadro Gral'!BC515</f>
        <v>8.2872047683301281E-2</v>
      </c>
      <c r="CA51" s="138">
        <f>'Cuadro Gral'!BD515</f>
        <v>9.6976223456377339E-2</v>
      </c>
      <c r="CB51" s="138">
        <f>'Cuadro Gral'!BE515</f>
        <v>5.301726006355402E-2</v>
      </c>
      <c r="CC51" s="138">
        <f>'Cuadro Gral'!BF515</f>
        <v>7.417844643425299E-2</v>
      </c>
      <c r="CD51" s="138">
        <f>'Cuadro Gral'!BG515</f>
        <v>8.2277631571269355E-2</v>
      </c>
      <c r="CE51" s="138"/>
      <c r="CF51" s="14" t="s">
        <v>94</v>
      </c>
      <c r="CG51" s="138">
        <f>'Cuadro Gral'!BG515</f>
        <v>8.2277631571269355E-2</v>
      </c>
      <c r="CH51" s="138">
        <f>'Cuadro Gral'!BH515</f>
        <v>3.2661660347933205E-2</v>
      </c>
      <c r="CI51" s="138">
        <f>'Cuadro Gral'!BI515</f>
        <v>0.25246021430667775</v>
      </c>
      <c r="CJ51" s="138">
        <f>'Cuadro Gral'!BJ515</f>
        <v>0.38141486005334591</v>
      </c>
      <c r="CK51" s="138">
        <f>'Cuadro Gral'!BK515</f>
        <v>0.65575159036837527</v>
      </c>
      <c r="CL51" s="138">
        <f>'Cuadro Gral'!BL515</f>
        <v>0.58684419643001451</v>
      </c>
      <c r="CM51" s="138">
        <f>'Cuadro Gral'!BM515</f>
        <v>0.75241631674184151</v>
      </c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</row>
    <row r="52" spans="1:118" x14ac:dyDescent="0.25">
      <c r="A52" s="12"/>
      <c r="B52" s="14" t="s">
        <v>95</v>
      </c>
      <c r="C52" s="32" t="str">
        <f>'Cuadro Gral'!C516</f>
        <v>-</v>
      </c>
      <c r="D52" s="32" t="str">
        <f>'Cuadro Gral'!D516</f>
        <v>-</v>
      </c>
      <c r="E52" s="32" t="str">
        <f>'Cuadro Gral'!E516</f>
        <v>-</v>
      </c>
      <c r="F52" s="32" t="str">
        <f>'Cuadro Gral'!F516</f>
        <v>-</v>
      </c>
      <c r="G52" s="32" t="str">
        <f>'Cuadro Gral'!G516</f>
        <v>-</v>
      </c>
      <c r="H52" s="32" t="str">
        <f>'Cuadro Gral'!H516</f>
        <v>-</v>
      </c>
      <c r="I52" s="32" t="str">
        <f>'Cuadro Gral'!I516</f>
        <v>-</v>
      </c>
      <c r="J52" s="32" t="str">
        <f>'Cuadro Gral'!J516</f>
        <v>-</v>
      </c>
      <c r="K52" s="32"/>
      <c r="L52" s="14" t="s">
        <v>95</v>
      </c>
      <c r="M52" s="32" t="str">
        <f>'Cuadro Gral'!K516</f>
        <v>-</v>
      </c>
      <c r="N52" s="32" t="str">
        <f>'Cuadro Gral'!L516</f>
        <v>-</v>
      </c>
      <c r="O52" s="32" t="str">
        <f>'Cuadro Gral'!M516</f>
        <v>-</v>
      </c>
      <c r="P52" s="32" t="str">
        <f>'Cuadro Gral'!N516</f>
        <v>-</v>
      </c>
      <c r="Q52" s="32" t="str">
        <f>'Cuadro Gral'!O516</f>
        <v>-</v>
      </c>
      <c r="R52" s="138">
        <f>'Cuadro Gral'!P516</f>
        <v>0</v>
      </c>
      <c r="S52" s="138">
        <f>'Cuadro Gral'!Q516</f>
        <v>0.33726812816188867</v>
      </c>
      <c r="T52" s="138"/>
      <c r="U52" s="14" t="s">
        <v>95</v>
      </c>
      <c r="V52" s="138">
        <f>'Cuadro Gral'!Q516</f>
        <v>0.33726812816188867</v>
      </c>
      <c r="W52" s="138">
        <f>'Cuadro Gral'!R516</f>
        <v>0.30837004405286345</v>
      </c>
      <c r="X52" s="138">
        <f>'Cuadro Gral'!S516</f>
        <v>0.26187803965581741</v>
      </c>
      <c r="Y52" s="138">
        <f>'Cuadro Gral'!T516</f>
        <v>0.25441176470588234</v>
      </c>
      <c r="Z52" s="138">
        <f>'Cuadro Gral'!U516</f>
        <v>0.27468754291992858</v>
      </c>
      <c r="AA52" s="138">
        <f>'Cuadro Gral'!V516</f>
        <v>0.20552344251766216</v>
      </c>
      <c r="AB52" s="138">
        <f>'Cuadro Gral'!W516</f>
        <v>3.6368044611468059E-2</v>
      </c>
      <c r="AC52" s="138"/>
      <c r="AD52" s="14" t="s">
        <v>95</v>
      </c>
      <c r="AE52" s="138">
        <f>'Cuadro Gral'!W516</f>
        <v>3.6368044611468059E-2</v>
      </c>
      <c r="AF52" s="138">
        <f>'Cuadro Gral'!X516</f>
        <v>0.10831889081455806</v>
      </c>
      <c r="AG52" s="138">
        <f>'Cuadro Gral'!Y516</f>
        <v>0.69281902443591425</v>
      </c>
      <c r="AH52" s="138">
        <f>'Cuadro Gral'!Z516</f>
        <v>0.8822401227464518</v>
      </c>
      <c r="AI52" s="138">
        <f>'Cuadro Gral'!AA516</f>
        <v>0.65422052018509658</v>
      </c>
      <c r="AJ52" s="138">
        <f>'Cuadro Gral'!AB516</f>
        <v>0</v>
      </c>
      <c r="AK52" s="138">
        <f>'Cuadro Gral'!AC516</f>
        <v>0</v>
      </c>
      <c r="AL52" s="138"/>
      <c r="AM52" s="14" t="s">
        <v>95</v>
      </c>
      <c r="AN52" s="138">
        <f>'Cuadro Gral'!AC516</f>
        <v>0</v>
      </c>
      <c r="AO52" s="138">
        <f>'Cuadro Gral'!AD516</f>
        <v>3.223414885729942E-3</v>
      </c>
      <c r="AP52" s="138">
        <f>'Cuadro Gral'!AE516</f>
        <v>3.0210567656566269E-3</v>
      </c>
      <c r="AQ52" s="138">
        <f>'Cuadro Gral'!AF516</f>
        <v>1.922443150609689E-2</v>
      </c>
      <c r="AR52" s="138">
        <f>'Cuadro Gral'!AG516</f>
        <v>7.1152432227308306E-3</v>
      </c>
      <c r="AS52" s="138">
        <f>'Cuadro Gral'!AH516</f>
        <v>8.6436781609195407E-2</v>
      </c>
      <c r="AT52" s="138">
        <f>'Cuadro Gral'!AI516</f>
        <v>3.2790648107159843E-3</v>
      </c>
      <c r="AU52" s="138"/>
      <c r="AV52" s="14" t="s">
        <v>95</v>
      </c>
      <c r="AW52" s="138">
        <f>'Cuadro Gral'!AI516</f>
        <v>3.2790648107159843E-3</v>
      </c>
      <c r="AX52" s="138">
        <f>'Cuadro Gral'!AJ516</f>
        <v>1.3187392852433073E-2</v>
      </c>
      <c r="AY52" s="138">
        <f>'Cuadro Gral'!AK516</f>
        <v>6.7626054966457468E-3</v>
      </c>
      <c r="AZ52" s="138">
        <f>'Cuadro Gral'!AL516</f>
        <v>0</v>
      </c>
      <c r="BA52" s="138">
        <f>'Cuadro Gral'!AM516</f>
        <v>0</v>
      </c>
      <c r="BB52" s="138">
        <f>'Cuadro Gral'!AN516</f>
        <v>0</v>
      </c>
      <c r="BC52" s="138">
        <f>'Cuadro Gral'!AO516</f>
        <v>7.6116824101631184E-4</v>
      </c>
      <c r="BD52" s="138"/>
      <c r="BE52" s="14" t="s">
        <v>95</v>
      </c>
      <c r="BF52" s="138">
        <f>'Cuadro Gral'!AO516</f>
        <v>7.6116824101631184E-4</v>
      </c>
      <c r="BG52" s="138">
        <f>'Cuadro Gral'!AP516</f>
        <v>7.814053931179496E-3</v>
      </c>
      <c r="BH52" s="138">
        <f>'Cuadro Gral'!AQ516</f>
        <v>2.5046492551799278E-3</v>
      </c>
      <c r="BI52" s="138">
        <f>'Cuadro Gral'!AR516</f>
        <v>6.3497194578494079E-3</v>
      </c>
      <c r="BJ52" s="138">
        <f>'Cuadro Gral'!AS516</f>
        <v>1.284927267762781E-2</v>
      </c>
      <c r="BK52" s="138">
        <f>'Cuadro Gral'!AT516</f>
        <v>9.1367238593521583E-3</v>
      </c>
      <c r="BL52" s="138">
        <f>'Cuadro Gral'!AU516</f>
        <v>0.18574262426629629</v>
      </c>
      <c r="BM52" s="138"/>
      <c r="BN52" s="14" t="s">
        <v>95</v>
      </c>
      <c r="BO52" s="138">
        <f>'Cuadro Gral'!AU516</f>
        <v>0.18574262426629629</v>
      </c>
      <c r="BP52" s="138">
        <f>'Cuadro Gral'!AV516</f>
        <v>7.5536609079350836E-2</v>
      </c>
      <c r="BQ52" s="138">
        <f>'Cuadro Gral'!AW516</f>
        <v>4.0040915759296893E-2</v>
      </c>
      <c r="BR52" s="138">
        <f>'Cuadro Gral'!AX516</f>
        <v>6.4610414583493574E-3</v>
      </c>
      <c r="BS52" s="138">
        <f>'Cuadro Gral'!AY516</f>
        <v>5.2798603893758093E-3</v>
      </c>
      <c r="BT52" s="138">
        <f>'Cuadro Gral'!AZ516</f>
        <v>3.0920371245563055E-2</v>
      </c>
      <c r="BU52" s="138">
        <f>'Cuadro Gral'!BA516</f>
        <v>1.012829169480081E-2</v>
      </c>
      <c r="BV52" s="138"/>
      <c r="BW52" s="14" t="s">
        <v>95</v>
      </c>
      <c r="BX52" s="138">
        <f>'Cuadro Gral'!BA516</f>
        <v>1.012829169480081E-2</v>
      </c>
      <c r="BY52" s="138">
        <f>'Cuadro Gral'!BB516</f>
        <v>0.17713888055574264</v>
      </c>
      <c r="BZ52" s="138">
        <f>'Cuadro Gral'!BC516</f>
        <v>3.7186175242506989E-3</v>
      </c>
      <c r="CA52" s="138">
        <f>'Cuadro Gral'!BD516</f>
        <v>0</v>
      </c>
      <c r="CB52" s="138">
        <f>'Cuadro Gral'!BE516</f>
        <v>2.2229459146144243E-4</v>
      </c>
      <c r="CC52" s="138">
        <f>'Cuadro Gral'!BF516</f>
        <v>0</v>
      </c>
      <c r="CD52" s="138">
        <f>'Cuadro Gral'!BG516</f>
        <v>1.410098558099095</v>
      </c>
      <c r="CE52" s="138"/>
      <c r="CF52" s="14" t="s">
        <v>95</v>
      </c>
      <c r="CG52" s="138">
        <f>'Cuadro Gral'!BG516</f>
        <v>1.410098558099095</v>
      </c>
      <c r="CH52" s="138">
        <f>'Cuadro Gral'!BH516</f>
        <v>0.47045769044208424</v>
      </c>
      <c r="CI52" s="138">
        <f>'Cuadro Gral'!BI516</f>
        <v>9.1939840797331043E-2</v>
      </c>
      <c r="CJ52" s="138">
        <f>'Cuadro Gral'!BJ516</f>
        <v>0.25101661730006525</v>
      </c>
      <c r="CK52" s="138">
        <f>'Cuadro Gral'!BK516</f>
        <v>0.3369834561615262</v>
      </c>
      <c r="CL52" s="138">
        <f>'Cuadro Gral'!BL516</f>
        <v>0.1840104683721232</v>
      </c>
      <c r="CM52" s="138">
        <f>'Cuadro Gral'!BM516</f>
        <v>2.4354528147170131</v>
      </c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</row>
    <row r="53" spans="1:118" x14ac:dyDescent="0.25">
      <c r="A53" s="12"/>
      <c r="B53" s="31" t="s">
        <v>19</v>
      </c>
      <c r="C53" s="32" t="str">
        <f>'Cuadro Gral'!C517</f>
        <v>-</v>
      </c>
      <c r="D53" s="32" t="str">
        <f>'Cuadro Gral'!D517</f>
        <v>-</v>
      </c>
      <c r="E53" s="32" t="str">
        <f>'Cuadro Gral'!E517</f>
        <v>-</v>
      </c>
      <c r="F53" s="32" t="str">
        <f>'Cuadro Gral'!F517</f>
        <v>-</v>
      </c>
      <c r="G53" s="32" t="str">
        <f>'Cuadro Gral'!G517</f>
        <v>-</v>
      </c>
      <c r="H53" s="32" t="str">
        <f>'Cuadro Gral'!H517</f>
        <v>-</v>
      </c>
      <c r="I53" s="32" t="str">
        <f>'Cuadro Gral'!I517</f>
        <v>-</v>
      </c>
      <c r="J53" s="32" t="str">
        <f>'Cuadro Gral'!J517</f>
        <v>-</v>
      </c>
      <c r="K53" s="32"/>
      <c r="L53" s="31" t="s">
        <v>19</v>
      </c>
      <c r="M53" s="32" t="str">
        <f>'Cuadro Gral'!K517</f>
        <v>-</v>
      </c>
      <c r="N53" s="32" t="str">
        <f>'Cuadro Gral'!L517</f>
        <v>-</v>
      </c>
      <c r="O53" s="32" t="str">
        <f>'Cuadro Gral'!M517</f>
        <v>-</v>
      </c>
      <c r="P53" s="32" t="str">
        <f>'Cuadro Gral'!N517</f>
        <v>-</v>
      </c>
      <c r="Q53" s="32" t="str">
        <f>'Cuadro Gral'!O517</f>
        <v>-</v>
      </c>
      <c r="R53" s="138">
        <f>'Cuadro Gral'!P517</f>
        <v>0.79323109465891073</v>
      </c>
      <c r="S53" s="138">
        <f>'Cuadro Gral'!Q517</f>
        <v>1.0118043844856661</v>
      </c>
      <c r="T53" s="138"/>
      <c r="U53" s="31" t="s">
        <v>19</v>
      </c>
      <c r="V53" s="138">
        <f>'Cuadro Gral'!Q517</f>
        <v>1.0118043844856661</v>
      </c>
      <c r="W53" s="138">
        <f>'Cuadro Gral'!R517</f>
        <v>1.0352422907488987</v>
      </c>
      <c r="X53" s="138">
        <f>'Cuadro Gral'!S517</f>
        <v>1.1410400299289187</v>
      </c>
      <c r="Y53" s="138">
        <f>'Cuadro Gral'!T517</f>
        <v>0.78382352941176459</v>
      </c>
      <c r="Z53" s="138">
        <f>'Cuadro Gral'!U517</f>
        <v>1.0300782859497322</v>
      </c>
      <c r="AA53" s="138">
        <f>'Cuadro Gral'!V517</f>
        <v>1.2074502247912653</v>
      </c>
      <c r="AB53" s="138">
        <f>'Cuadro Gral'!W517</f>
        <v>1.0304279306582615</v>
      </c>
      <c r="AC53" s="138"/>
      <c r="AD53" s="31" t="s">
        <v>19</v>
      </c>
      <c r="AE53" s="138">
        <f>'Cuadro Gral'!W517</f>
        <v>1.0304279306582615</v>
      </c>
      <c r="AF53" s="138">
        <f>'Cuadro Gral'!X517</f>
        <v>0.97487001733102241</v>
      </c>
      <c r="AG53" s="138">
        <f>'Cuadro Gral'!Y517</f>
        <v>1.2452017601348186</v>
      </c>
      <c r="AH53" s="138">
        <f>'Cuadro Gral'!Z517</f>
        <v>1.5496739547372458</v>
      </c>
      <c r="AI53" s="138">
        <f>'Cuadro Gral'!AA517</f>
        <v>2.3190255837455456</v>
      </c>
      <c r="AJ53" s="138">
        <f>'Cuadro Gral'!AB517</f>
        <v>2.3047748711465523</v>
      </c>
      <c r="AK53" s="138">
        <f>'Cuadro Gral'!AC517</f>
        <v>2.1732903687790905</v>
      </c>
      <c r="AL53" s="138"/>
      <c r="AM53" s="31" t="s">
        <v>19</v>
      </c>
      <c r="AN53" s="138">
        <f>'Cuadro Gral'!AC517</f>
        <v>2.1732903687790905</v>
      </c>
      <c r="AO53" s="138">
        <f>'Cuadro Gral'!AD517</f>
        <v>2.6947748444702317</v>
      </c>
      <c r="AP53" s="138">
        <f>'Cuadro Gral'!AE517</f>
        <v>2.5135192290263135</v>
      </c>
      <c r="AQ53" s="138">
        <f>'Cuadro Gral'!AF517</f>
        <v>1.249588047896298</v>
      </c>
      <c r="AR53" s="138">
        <f>'Cuadro Gral'!AG517</f>
        <v>1.0317102672959704</v>
      </c>
      <c r="AS53" s="138">
        <f>'Cuadro Gral'!AH517</f>
        <v>1.2119540229885057</v>
      </c>
      <c r="AT53" s="138">
        <f>'Cuadro Gral'!AI517</f>
        <v>1.2853934058006655</v>
      </c>
      <c r="AU53" s="138"/>
      <c r="AV53" s="31" t="s">
        <v>19</v>
      </c>
      <c r="AW53" s="138">
        <f>'Cuadro Gral'!AI517</f>
        <v>1.2853934058006655</v>
      </c>
      <c r="AX53" s="138">
        <f>'Cuadro Gral'!AJ517</f>
        <v>1.6962284056442043</v>
      </c>
      <c r="AY53" s="138">
        <f>'Cuadro Gral'!AK517</f>
        <v>1.4079744644016445</v>
      </c>
      <c r="AZ53" s="138">
        <f>'Cuadro Gral'!AL517</f>
        <v>0.47416521381852911</v>
      </c>
      <c r="BA53" s="138">
        <f>'Cuadro Gral'!AM517</f>
        <v>1.0114652157015158</v>
      </c>
      <c r="BB53" s="138">
        <f>'Cuadro Gral'!AN517</f>
        <v>0.86036241815136294</v>
      </c>
      <c r="BC53" s="138">
        <f>'Cuadro Gral'!AO517</f>
        <v>1.4842780699818081</v>
      </c>
      <c r="BD53" s="138"/>
      <c r="BE53" s="31" t="s">
        <v>19</v>
      </c>
      <c r="BF53" s="138">
        <f>'Cuadro Gral'!AO517</f>
        <v>1.4842780699818081</v>
      </c>
      <c r="BG53" s="138">
        <f>'Cuadro Gral'!AP517</f>
        <v>2.0231295996362912</v>
      </c>
      <c r="BH53" s="138">
        <f>'Cuadro Gral'!AQ517</f>
        <v>2.0682141224648252</v>
      </c>
      <c r="BI53" s="138">
        <f>'Cuadro Gral'!AR517</f>
        <v>3.1367614121776075</v>
      </c>
      <c r="BJ53" s="138">
        <f>'Cuadro Gral'!AS517</f>
        <v>4.0930287341860252</v>
      </c>
      <c r="BK53" s="138">
        <f>'Cuadro Gral'!AT517</f>
        <v>3.010310071554974</v>
      </c>
      <c r="BL53" s="138">
        <f>'Cuadro Gral'!AU517</f>
        <v>2.4659777353249068</v>
      </c>
      <c r="BM53" s="138"/>
      <c r="BN53" s="31" t="s">
        <v>19</v>
      </c>
      <c r="BO53" s="138">
        <f>'Cuadro Gral'!AU517</f>
        <v>2.4659777353249068</v>
      </c>
      <c r="BP53" s="138">
        <f>'Cuadro Gral'!AV517</f>
        <v>0.85670480891481571</v>
      </c>
      <c r="BQ53" s="138">
        <f>'Cuadro Gral'!AW517</f>
        <v>0.9815071535283113</v>
      </c>
      <c r="BR53" s="138">
        <f>'Cuadro Gral'!AX517</f>
        <v>1.1399123144373511</v>
      </c>
      <c r="BS53" s="138">
        <f>'Cuadro Gral'!AY517</f>
        <v>0.62802549894680681</v>
      </c>
      <c r="BT53" s="138">
        <f>'Cuadro Gral'!AZ517</f>
        <v>0.45299600800410261</v>
      </c>
      <c r="BU53" s="138">
        <f>'Cuadro Gral'!BA517</f>
        <v>0.49538600045014625</v>
      </c>
      <c r="BV53" s="138"/>
      <c r="BW53" s="31" t="s">
        <v>19</v>
      </c>
      <c r="BX53" s="138">
        <f>'Cuadro Gral'!BA517</f>
        <v>0.49538600045014625</v>
      </c>
      <c r="BY53" s="138">
        <f>'Cuadro Gral'!BB517</f>
        <v>0.6469242527208573</v>
      </c>
      <c r="BZ53" s="138">
        <f>'Cuadro Gral'!BC517</f>
        <v>0.41188116006700598</v>
      </c>
      <c r="CA53" s="138">
        <f>'Cuadro Gral'!BD517</f>
        <v>0.45694617530116904</v>
      </c>
      <c r="CB53" s="138">
        <f>'Cuadro Gral'!BE517</f>
        <v>0.56184957991879581</v>
      </c>
      <c r="CC53" s="138">
        <f>'Cuadro Gral'!BF517</f>
        <v>0.45961547202399888</v>
      </c>
      <c r="CD53" s="138">
        <f>'Cuadro Gral'!BG517</f>
        <v>0.84604454662690876</v>
      </c>
      <c r="CE53" s="138"/>
      <c r="CF53" s="31" t="s">
        <v>19</v>
      </c>
      <c r="CG53" s="138">
        <f>'Cuadro Gral'!BG517</f>
        <v>0.84604454662690876</v>
      </c>
      <c r="CH53" s="138">
        <f>'Cuadro Gral'!BH517</f>
        <v>1.0322490635458559</v>
      </c>
      <c r="CI53" s="138">
        <f>'Cuadro Gral'!BI517</f>
        <v>0.90784710177727546</v>
      </c>
      <c r="CJ53" s="138">
        <f>'Cuadro Gral'!BJ517</f>
        <v>9.4538725996128475E-2</v>
      </c>
      <c r="CK53" s="138">
        <f>'Cuadro Gral'!BK517</f>
        <v>7.9692033551712282E-2</v>
      </c>
      <c r="CL53" s="138">
        <f>'Cuadro Gral'!BL517</f>
        <v>7.791434246387198E-2</v>
      </c>
      <c r="CM53" s="138">
        <f>'Cuadro Gral'!BM517</f>
        <v>2.084255725046652E-2</v>
      </c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</row>
    <row r="54" spans="1:118" x14ac:dyDescent="0.25">
      <c r="A54" s="12"/>
      <c r="B54" s="34" t="s">
        <v>92</v>
      </c>
      <c r="C54" s="32" t="str">
        <f>'Cuadro Gral'!C518</f>
        <v>-</v>
      </c>
      <c r="D54" s="32" t="str">
        <f>'Cuadro Gral'!D518</f>
        <v>-</v>
      </c>
      <c r="E54" s="32" t="str">
        <f>'Cuadro Gral'!E518</f>
        <v>-</v>
      </c>
      <c r="F54" s="32" t="str">
        <f>'Cuadro Gral'!F518</f>
        <v>-</v>
      </c>
      <c r="G54" s="32" t="str">
        <f>'Cuadro Gral'!G518</f>
        <v>-</v>
      </c>
      <c r="H54" s="32" t="str">
        <f>'Cuadro Gral'!H518</f>
        <v>-</v>
      </c>
      <c r="I54" s="32" t="str">
        <f>'Cuadro Gral'!I518</f>
        <v>-</v>
      </c>
      <c r="J54" s="32" t="str">
        <f>'Cuadro Gral'!J518</f>
        <v>-</v>
      </c>
      <c r="K54" s="32"/>
      <c r="L54" s="34" t="s">
        <v>92</v>
      </c>
      <c r="M54" s="32" t="str">
        <f>'Cuadro Gral'!K518</f>
        <v>-</v>
      </c>
      <c r="N54" s="32" t="str">
        <f>'Cuadro Gral'!L518</f>
        <v>-</v>
      </c>
      <c r="O54" s="32" t="str">
        <f>'Cuadro Gral'!M518</f>
        <v>-</v>
      </c>
      <c r="P54" s="32" t="str">
        <f>'Cuadro Gral'!N518</f>
        <v>-</v>
      </c>
      <c r="Q54" s="32" t="str">
        <f>'Cuadro Gral'!O518</f>
        <v>-</v>
      </c>
      <c r="R54" s="138">
        <f>'Cuadro Gral'!P518</f>
        <v>0.26441036488630354</v>
      </c>
      <c r="S54" s="138">
        <f>'Cuadro Gral'!Q518</f>
        <v>-0.26499638641291257</v>
      </c>
      <c r="T54" s="138"/>
      <c r="U54" s="34" t="s">
        <v>92</v>
      </c>
      <c r="V54" s="138">
        <f>'Cuadro Gral'!Q518</f>
        <v>-0.26499638641291257</v>
      </c>
      <c r="W54" s="138">
        <f>'Cuadro Gral'!R518</f>
        <v>-0.1762114537444934</v>
      </c>
      <c r="X54" s="138">
        <f>'Cuadro Gral'!S518</f>
        <v>0.91657313879536106</v>
      </c>
      <c r="Y54" s="138">
        <f>'Cuadro Gral'!T518</f>
        <v>1</v>
      </c>
      <c r="Z54" s="138">
        <f>'Cuadro Gral'!U518</f>
        <v>2.3073753605273999</v>
      </c>
      <c r="AA54" s="138">
        <f>'Cuadro Gral'!V518</f>
        <v>3.1856133590237636</v>
      </c>
      <c r="AB54" s="138">
        <f>'Cuadro Gral'!W518</f>
        <v>4.1217117226330462</v>
      </c>
      <c r="AC54" s="138"/>
      <c r="AD54" s="34" t="s">
        <v>92</v>
      </c>
      <c r="AE54" s="138">
        <f>'Cuadro Gral'!W518</f>
        <v>4.1217117226330462</v>
      </c>
      <c r="AF54" s="138">
        <f>'Cuadro Gral'!X518</f>
        <v>5.1126516464471399</v>
      </c>
      <c r="AG54" s="138">
        <f>'Cuadro Gral'!Y518</f>
        <v>7.1903379833348939</v>
      </c>
      <c r="AH54" s="138">
        <f>'Cuadro Gral'!Z518</f>
        <v>5.8688147295742237</v>
      </c>
      <c r="AI54" s="138">
        <f>'Cuadro Gral'!AA518</f>
        <v>4.9997340566991113</v>
      </c>
      <c r="AJ54" s="138">
        <f>'Cuadro Gral'!AB518</f>
        <v>5.5382670426918219</v>
      </c>
      <c r="AK54" s="138">
        <f>'Cuadro Gral'!AC518</f>
        <v>4.754744002864304</v>
      </c>
      <c r="AL54" s="138"/>
      <c r="AM54" s="34" t="s">
        <v>92</v>
      </c>
      <c r="AN54" s="138">
        <f>'Cuadro Gral'!AC518</f>
        <v>4.754744002864304</v>
      </c>
      <c r="AO54" s="138">
        <f>'Cuadro Gral'!AD518</f>
        <v>4.2420139896206042</v>
      </c>
      <c r="AP54" s="138">
        <f>'Cuadro Gral'!AE518</f>
        <v>5.3684178725718255</v>
      </c>
      <c r="AQ54" s="138">
        <f>'Cuadro Gral'!AF518</f>
        <v>6.1106228715807971</v>
      </c>
      <c r="AR54" s="138">
        <f>'Cuadro Gral'!AG518</f>
        <v>4.7885586888978491</v>
      </c>
      <c r="AS54" s="138">
        <f>'Cuadro Gral'!AH518</f>
        <v>3.2643678160919536</v>
      </c>
      <c r="AT54" s="138">
        <f>'Cuadro Gral'!AI518</f>
        <v>3.0987162461266049</v>
      </c>
      <c r="AU54" s="138"/>
      <c r="AV54" s="34" t="s">
        <v>92</v>
      </c>
      <c r="AW54" s="138">
        <f>'Cuadro Gral'!AI518</f>
        <v>3.0987162461266049</v>
      </c>
      <c r="AX54" s="138">
        <f>'Cuadro Gral'!AJ518</f>
        <v>3.8655545298694451</v>
      </c>
      <c r="AY54" s="138">
        <f>'Cuadro Gral'!AK518</f>
        <v>3.9480090889417876</v>
      </c>
      <c r="AZ54" s="138">
        <f>'Cuadro Gral'!AL518</f>
        <v>3.2658545523191895</v>
      </c>
      <c r="BA54" s="138">
        <f>'Cuadro Gral'!AM518</f>
        <v>2.6214535561601244</v>
      </c>
      <c r="BB54" s="138">
        <f>'Cuadro Gral'!AN518</f>
        <v>2.8391113818249494</v>
      </c>
      <c r="BC54" s="138">
        <f>'Cuadro Gral'!AO518</f>
        <v>3.4244959163323867</v>
      </c>
      <c r="BD54" s="138"/>
      <c r="BE54" s="34" t="s">
        <v>92</v>
      </c>
      <c r="BF54" s="138">
        <f>'Cuadro Gral'!AO518</f>
        <v>3.4244959163323867</v>
      </c>
      <c r="BG54" s="138">
        <f>'Cuadro Gral'!AP518</f>
        <v>2.9458983320546697</v>
      </c>
      <c r="BH54" s="138">
        <f>'Cuadro Gral'!AQ518</f>
        <v>3.3887904422584421</v>
      </c>
      <c r="BI54" s="138">
        <f>'Cuadro Gral'!AR518</f>
        <v>3.1084762982290055</v>
      </c>
      <c r="BJ54" s="138">
        <f>'Cuadro Gral'!AS518</f>
        <v>2.9762127839555412</v>
      </c>
      <c r="BK54" s="138">
        <f>'Cuadro Gral'!AT518</f>
        <v>4.1461491113333846</v>
      </c>
      <c r="BL54" s="138">
        <f>'Cuadro Gral'!AU518</f>
        <v>4.9967209909531931</v>
      </c>
      <c r="BM54" s="138"/>
      <c r="BN54" s="34" t="s">
        <v>92</v>
      </c>
      <c r="BO54" s="138">
        <f>'Cuadro Gral'!AU518</f>
        <v>4.9967209909531931</v>
      </c>
      <c r="BP54" s="138">
        <f>'Cuadro Gral'!AV518</f>
        <v>7.9784608481041062</v>
      </c>
      <c r="BQ54" s="138">
        <f>'Cuadro Gral'!AW518</f>
        <v>9.0650614409346026</v>
      </c>
      <c r="BR54" s="138">
        <f>'Cuadro Gral'!AX518</f>
        <v>9.2294438889316215</v>
      </c>
      <c r="BS54" s="138">
        <f>'Cuadro Gral'!AY518</f>
        <v>9.708551706506455</v>
      </c>
      <c r="BT54" s="138">
        <f>'Cuadro Gral'!AZ518</f>
        <v>10.519210851793382</v>
      </c>
      <c r="BU54" s="138">
        <f>'Cuadro Gral'!BA518</f>
        <v>10.473778978167905</v>
      </c>
      <c r="BV54" s="138"/>
      <c r="BW54" s="34" t="s">
        <v>92</v>
      </c>
      <c r="BX54" s="138">
        <f>'Cuadro Gral'!BA518</f>
        <v>10.473778978167905</v>
      </c>
      <c r="BY54" s="138">
        <f>'Cuadro Gral'!BB518</f>
        <v>10.554661017813887</v>
      </c>
      <c r="BZ54" s="138">
        <f>'Cuadro Gral'!BC518</f>
        <v>11.454758590891865</v>
      </c>
      <c r="CA54" s="138">
        <f>'Cuadro Gral'!BD518</f>
        <v>12.096408840178842</v>
      </c>
      <c r="CB54" s="138">
        <f>'Cuadro Gral'!BE518</f>
        <v>12.640448501567732</v>
      </c>
      <c r="CC54" s="138">
        <f>'Cuadro Gral'!BF518</f>
        <v>14.146356983773464</v>
      </c>
      <c r="CD54" s="138">
        <f>'Cuadro Gral'!BG518</f>
        <v>15.629321763892372</v>
      </c>
      <c r="CE54" s="138"/>
      <c r="CF54" s="34" t="s">
        <v>92</v>
      </c>
      <c r="CG54" s="138">
        <f>'Cuadro Gral'!BG518</f>
        <v>15.629321763892372</v>
      </c>
      <c r="CH54" s="138">
        <f>'Cuadro Gral'!BH518</f>
        <v>14.050354114044353</v>
      </c>
      <c r="CI54" s="138">
        <f>'Cuadro Gral'!BI518</f>
        <v>13.762910723804847</v>
      </c>
      <c r="CJ54" s="138">
        <f>'Cuadro Gral'!BJ518</f>
        <v>19.651015182919394</v>
      </c>
      <c r="CK54" s="138">
        <f>'Cuadro Gral'!BK518</f>
        <v>18.112860768682033</v>
      </c>
      <c r="CL54" s="138">
        <f>'Cuadro Gral'!BL518</f>
        <v>22.709544200267711</v>
      </c>
      <c r="CM54" s="138">
        <f>'Cuadro Gral'!BM518</f>
        <v>41.75181068413454</v>
      </c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</row>
    <row r="55" spans="1:118" x14ac:dyDescent="0.25">
      <c r="A55" s="12"/>
      <c r="B55" s="14" t="s">
        <v>20</v>
      </c>
      <c r="C55" s="32" t="str">
        <f>'Cuadro Gral'!C519</f>
        <v>-</v>
      </c>
      <c r="D55" s="32" t="str">
        <f>'Cuadro Gral'!D519</f>
        <v>-</v>
      </c>
      <c r="E55" s="32" t="str">
        <f>'Cuadro Gral'!E519</f>
        <v>-</v>
      </c>
      <c r="F55" s="32" t="str">
        <f>'Cuadro Gral'!F519</f>
        <v>-</v>
      </c>
      <c r="G55" s="32" t="str">
        <f>'Cuadro Gral'!G519</f>
        <v>-</v>
      </c>
      <c r="H55" s="32" t="str">
        <f>'Cuadro Gral'!H519</f>
        <v>-</v>
      </c>
      <c r="I55" s="32" t="str">
        <f>'Cuadro Gral'!I519</f>
        <v>-</v>
      </c>
      <c r="J55" s="32" t="str">
        <f>'Cuadro Gral'!J519</f>
        <v>-</v>
      </c>
      <c r="K55" s="32"/>
      <c r="L55" s="14" t="s">
        <v>20</v>
      </c>
      <c r="M55" s="32" t="str">
        <f>'Cuadro Gral'!K519</f>
        <v>-</v>
      </c>
      <c r="N55" s="32" t="str">
        <f>'Cuadro Gral'!L519</f>
        <v>-</v>
      </c>
      <c r="O55" s="32" t="str">
        <f>'Cuadro Gral'!M519</f>
        <v>-</v>
      </c>
      <c r="P55" s="32" t="str">
        <f>'Cuadro Gral'!N519</f>
        <v>-</v>
      </c>
      <c r="Q55" s="32" t="str">
        <f>'Cuadro Gral'!O519</f>
        <v>-</v>
      </c>
      <c r="R55" s="138">
        <f>'Cuadro Gral'!P519</f>
        <v>0.26441036488630354</v>
      </c>
      <c r="S55" s="138">
        <f>'Cuadro Gral'!Q519</f>
        <v>-0.26499638641291257</v>
      </c>
      <c r="T55" s="138"/>
      <c r="U55" s="14" t="s">
        <v>20</v>
      </c>
      <c r="V55" s="138">
        <f>'Cuadro Gral'!Q519</f>
        <v>-0.26499638641291257</v>
      </c>
      <c r="W55" s="138">
        <f>'Cuadro Gral'!R519</f>
        <v>-0.48458149779735682</v>
      </c>
      <c r="X55" s="138">
        <f>'Cuadro Gral'!S519</f>
        <v>0.4863449307893753</v>
      </c>
      <c r="Y55" s="138">
        <f>'Cuadro Gral'!T519</f>
        <v>0.61764705882352933</v>
      </c>
      <c r="Z55" s="138">
        <f>'Cuadro Gral'!U519</f>
        <v>2.0464221947534682</v>
      </c>
      <c r="AA55" s="138">
        <f>'Cuadro Gral'!V519</f>
        <v>2.8644829800899165</v>
      </c>
      <c r="AB55" s="138">
        <f>'Cuadro Gral'!W519</f>
        <v>3.7337859134440534</v>
      </c>
      <c r="AC55" s="138"/>
      <c r="AD55" s="14" t="s">
        <v>20</v>
      </c>
      <c r="AE55" s="138">
        <f>'Cuadro Gral'!W519</f>
        <v>3.7337859134440534</v>
      </c>
      <c r="AF55" s="138">
        <f>'Cuadro Gral'!X519</f>
        <v>4.9176776429809363</v>
      </c>
      <c r="AG55" s="138">
        <f>'Cuadro Gral'!Y519</f>
        <v>5.5519146147364484</v>
      </c>
      <c r="AH55" s="138">
        <f>'Cuadro Gral'!Z519</f>
        <v>4.0736478711162256</v>
      </c>
      <c r="AI55" s="138">
        <f>'Cuadro Gral'!AA519</f>
        <v>3.2764214669432477</v>
      </c>
      <c r="AJ55" s="138">
        <f>'Cuadro Gral'!AB519</f>
        <v>3.3696392103471751</v>
      </c>
      <c r="AK55" s="138">
        <f>'Cuadro Gral'!AC519</f>
        <v>3.494450411743645</v>
      </c>
      <c r="AL55" s="138"/>
      <c r="AM55" s="14" t="s">
        <v>20</v>
      </c>
      <c r="AN55" s="138">
        <f>'Cuadro Gral'!AC519</f>
        <v>3.494450411743645</v>
      </c>
      <c r="AO55" s="138">
        <f>'Cuadro Gral'!AD519</f>
        <v>3.0880314605292845</v>
      </c>
      <c r="AP55" s="138">
        <f>'Cuadro Gral'!AE519</f>
        <v>4.3019848342950358</v>
      </c>
      <c r="AQ55" s="138">
        <f>'Cuadro Gral'!AF519</f>
        <v>5.2455234538064373</v>
      </c>
      <c r="AR55" s="138">
        <f>'Cuadro Gral'!AG519</f>
        <v>3.3702535398335032</v>
      </c>
      <c r="AS55" s="138">
        <f>'Cuadro Gral'!AH519</f>
        <v>2.6354022988505745</v>
      </c>
      <c r="AT55" s="138">
        <f>'Cuadro Gral'!AI519</f>
        <v>2.5232403718459495</v>
      </c>
      <c r="AU55" s="138"/>
      <c r="AV55" s="14" t="s">
        <v>20</v>
      </c>
      <c r="AW55" s="138">
        <f>'Cuadro Gral'!AI519</f>
        <v>2.5232403718459495</v>
      </c>
      <c r="AX55" s="138">
        <f>'Cuadro Gral'!AJ519</f>
        <v>2.9028748516418306</v>
      </c>
      <c r="AY55" s="138">
        <f>'Cuadro Gral'!AK519</f>
        <v>3.1567842458342348</v>
      </c>
      <c r="AZ55" s="138">
        <f>'Cuadro Gral'!AL519</f>
        <v>2.0188111445482102</v>
      </c>
      <c r="BA55" s="138">
        <f>'Cuadro Gral'!AM519</f>
        <v>1.2300816167897397</v>
      </c>
      <c r="BB55" s="138">
        <f>'Cuadro Gral'!AN519</f>
        <v>1.3129621169822174</v>
      </c>
      <c r="BC55" s="138">
        <f>'Cuadro Gral'!AO519</f>
        <v>1.8138639183418712</v>
      </c>
      <c r="BD55" s="138"/>
      <c r="BE55" s="14" t="s">
        <v>20</v>
      </c>
      <c r="BF55" s="138">
        <f>'Cuadro Gral'!AO519</f>
        <v>1.8138639183418712</v>
      </c>
      <c r="BG55" s="138">
        <f>'Cuadro Gral'!AP519</f>
        <v>1.0506350694740432</v>
      </c>
      <c r="BH55" s="138">
        <f>'Cuadro Gral'!AQ519</f>
        <v>1.0726160435308041</v>
      </c>
      <c r="BI55" s="138">
        <f>'Cuadro Gral'!AR519</f>
        <v>0.74580341268558503</v>
      </c>
      <c r="BJ55" s="138">
        <f>'Cuadro Gral'!AS519</f>
        <v>0.20505297648047713</v>
      </c>
      <c r="BK55" s="138">
        <f>'Cuadro Gral'!AT519</f>
        <v>0.86943140724782642</v>
      </c>
      <c r="BL55" s="138">
        <f>'Cuadro Gral'!AU519</f>
        <v>0.7995894110410956</v>
      </c>
      <c r="BM55" s="138"/>
      <c r="BN55" s="14" t="s">
        <v>20</v>
      </c>
      <c r="BO55" s="138">
        <f>'Cuadro Gral'!AU519</f>
        <v>0.7995894110410956</v>
      </c>
      <c r="BP55" s="138">
        <f>'Cuadro Gral'!AV519</f>
        <v>2.9747214120110685</v>
      </c>
      <c r="BQ55" s="138">
        <f>'Cuadro Gral'!AW519</f>
        <v>3.3960753172990215</v>
      </c>
      <c r="BR55" s="138">
        <f>'Cuadro Gral'!AX519</f>
        <v>2.6711791400661489</v>
      </c>
      <c r="BS55" s="138">
        <f>'Cuadro Gral'!AY519</f>
        <v>3.0567612780596791</v>
      </c>
      <c r="BT55" s="138">
        <f>'Cuadro Gral'!AZ519</f>
        <v>4.1574073143018033</v>
      </c>
      <c r="BU55" s="138">
        <f>'Cuadro Gral'!BA519</f>
        <v>3.858428989421562</v>
      </c>
      <c r="BV55" s="138"/>
      <c r="BW55" s="14" t="s">
        <v>20</v>
      </c>
      <c r="BX55" s="138">
        <f>'Cuadro Gral'!BA519</f>
        <v>3.858428989421562</v>
      </c>
      <c r="BY55" s="138">
        <f>'Cuadro Gral'!BB519</f>
        <v>2.9746271002079547</v>
      </c>
      <c r="BZ55" s="138">
        <f>'Cuadro Gral'!BC519</f>
        <v>6.6540233670842133</v>
      </c>
      <c r="CA55" s="138">
        <f>'Cuadro Gral'!BD519</f>
        <v>8.5708165253274391</v>
      </c>
      <c r="CB55" s="138">
        <f>'Cuadro Gral'!BE519</f>
        <v>10.10640130620302</v>
      </c>
      <c r="CC55" s="138">
        <f>'Cuadro Gral'!BF519</f>
        <v>11.218490068633244</v>
      </c>
      <c r="CD55" s="138">
        <f>'Cuadro Gral'!BG519</f>
        <v>8.9399606701250516</v>
      </c>
      <c r="CE55" s="138"/>
      <c r="CF55" s="14" t="s">
        <v>20</v>
      </c>
      <c r="CG55" s="138">
        <f>'Cuadro Gral'!BG519</f>
        <v>8.9399606701250516</v>
      </c>
      <c r="CH55" s="138">
        <f>'Cuadro Gral'!BH519</f>
        <v>10.273065540163838</v>
      </c>
      <c r="CI55" s="138">
        <f>'Cuadro Gral'!BI519</f>
        <v>11.062044204709681</v>
      </c>
      <c r="CJ55" s="138">
        <f>'Cuadro Gral'!BJ519</f>
        <v>14.979498136283114</v>
      </c>
      <c r="CK55" s="138">
        <f>'Cuadro Gral'!BK519</f>
        <v>13.921059803861969</v>
      </c>
      <c r="CL55" s="138">
        <f>'Cuadro Gral'!BL519</f>
        <v>14.919767705847828</v>
      </c>
      <c r="CM55" s="138">
        <f>'Cuadro Gral'!BM519</f>
        <v>22.274440933573572</v>
      </c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</row>
    <row r="56" spans="1:118" x14ac:dyDescent="0.25">
      <c r="A56" s="12"/>
      <c r="B56" s="31" t="s">
        <v>21</v>
      </c>
      <c r="C56" s="32" t="str">
        <f>'Cuadro Gral'!C520</f>
        <v>-</v>
      </c>
      <c r="D56" s="32" t="str">
        <f>'Cuadro Gral'!D520</f>
        <v>-</v>
      </c>
      <c r="E56" s="32" t="str">
        <f>'Cuadro Gral'!E520</f>
        <v>-</v>
      </c>
      <c r="F56" s="32" t="str">
        <f>'Cuadro Gral'!F520</f>
        <v>-</v>
      </c>
      <c r="G56" s="32" t="str">
        <f>'Cuadro Gral'!G520</f>
        <v>-</v>
      </c>
      <c r="H56" s="32" t="str">
        <f>'Cuadro Gral'!H520</f>
        <v>-</v>
      </c>
      <c r="I56" s="32" t="str">
        <f>'Cuadro Gral'!I520</f>
        <v>-</v>
      </c>
      <c r="J56" s="32" t="str">
        <f>'Cuadro Gral'!J520</f>
        <v>-</v>
      </c>
      <c r="K56" s="32"/>
      <c r="L56" s="31" t="s">
        <v>21</v>
      </c>
      <c r="M56" s="32" t="str">
        <f>'Cuadro Gral'!K520</f>
        <v>-</v>
      </c>
      <c r="N56" s="32" t="str">
        <f>'Cuadro Gral'!L520</f>
        <v>-</v>
      </c>
      <c r="O56" s="32" t="str">
        <f>'Cuadro Gral'!M520</f>
        <v>-</v>
      </c>
      <c r="P56" s="32" t="str">
        <f>'Cuadro Gral'!N520</f>
        <v>-</v>
      </c>
      <c r="Q56" s="32" t="str">
        <f>'Cuadro Gral'!O520</f>
        <v>-</v>
      </c>
      <c r="R56" s="138">
        <f>'Cuadro Gral'!P520</f>
        <v>0</v>
      </c>
      <c r="S56" s="138">
        <f>'Cuadro Gral'!Q520</f>
        <v>0</v>
      </c>
      <c r="T56" s="138"/>
      <c r="U56" s="31" t="s">
        <v>21</v>
      </c>
      <c r="V56" s="138">
        <f>'Cuadro Gral'!Q520</f>
        <v>0</v>
      </c>
      <c r="W56" s="138">
        <f>'Cuadro Gral'!R520</f>
        <v>0.22026431718061676</v>
      </c>
      <c r="X56" s="138">
        <f>'Cuadro Gral'!S520</f>
        <v>0.35540591096146651</v>
      </c>
      <c r="Y56" s="138">
        <f>'Cuadro Gral'!T520</f>
        <v>0.27941176470588236</v>
      </c>
      <c r="Z56" s="138">
        <f>'Cuadro Gral'!U520</f>
        <v>0.10987501716797143</v>
      </c>
      <c r="AA56" s="138">
        <f>'Cuadro Gral'!V520</f>
        <v>0.15414258188824664</v>
      </c>
      <c r="AB56" s="138">
        <f>'Cuadro Gral'!W520</f>
        <v>0.10910413383440416</v>
      </c>
      <c r="AC56" s="138"/>
      <c r="AD56" s="31" t="s">
        <v>21</v>
      </c>
      <c r="AE56" s="138">
        <f>'Cuadro Gral'!W520</f>
        <v>0.10910413383440416</v>
      </c>
      <c r="AF56" s="138">
        <f>'Cuadro Gral'!X520</f>
        <v>0.11915077989601386</v>
      </c>
      <c r="AG56" s="138">
        <f>'Cuadro Gral'!Y520</f>
        <v>1.4418125643666324</v>
      </c>
      <c r="AH56" s="138">
        <f>'Cuadro Gral'!Z520</f>
        <v>1.5266589950134253</v>
      </c>
      <c r="AI56" s="138">
        <f>'Cuadro Gral'!AA520</f>
        <v>1.3350353704590181</v>
      </c>
      <c r="AJ56" s="138">
        <f>'Cuadro Gral'!AB520</f>
        <v>1.4246815131770885</v>
      </c>
      <c r="AK56" s="138">
        <f>'Cuadro Gral'!AC520</f>
        <v>0.7662012173290369</v>
      </c>
      <c r="AL56" s="138"/>
      <c r="AM56" s="31" t="s">
        <v>21</v>
      </c>
      <c r="AN56" s="138">
        <f>'Cuadro Gral'!AC520</f>
        <v>0.7662012173290369</v>
      </c>
      <c r="AO56" s="138">
        <f>'Cuadro Gral'!AD520</f>
        <v>0.62534248783160884</v>
      </c>
      <c r="AP56" s="138">
        <f>'Cuadro Gral'!AE520</f>
        <v>0.59816923960001211</v>
      </c>
      <c r="AQ56" s="138">
        <f>'Cuadro Gral'!AF520</f>
        <v>0.37899593540591014</v>
      </c>
      <c r="AR56" s="138">
        <f>'Cuadro Gral'!AG520</f>
        <v>0.66646111519578777</v>
      </c>
      <c r="AS56" s="138">
        <f>'Cuadro Gral'!AH520</f>
        <v>0.14160919540229885</v>
      </c>
      <c r="AT56" s="138">
        <f>'Cuadro Gral'!AI520</f>
        <v>0.2278950043447609</v>
      </c>
      <c r="AU56" s="138"/>
      <c r="AV56" s="31" t="s">
        <v>21</v>
      </c>
      <c r="AW56" s="138">
        <f>'Cuadro Gral'!AI520</f>
        <v>0.2278950043447609</v>
      </c>
      <c r="AX56" s="138">
        <f>'Cuadro Gral'!AJ520</f>
        <v>0.4384808123433997</v>
      </c>
      <c r="AY56" s="138">
        <f>'Cuadro Gral'!AK520</f>
        <v>0.36923826011685784</v>
      </c>
      <c r="AZ56" s="138">
        <f>'Cuadro Gral'!AL520</f>
        <v>0.50081618602378597</v>
      </c>
      <c r="BA56" s="138">
        <f>'Cuadro Gral'!AM520</f>
        <v>0.53536727555382824</v>
      </c>
      <c r="BB56" s="138">
        <f>'Cuadro Gral'!AN520</f>
        <v>0.58372671437998069</v>
      </c>
      <c r="BC56" s="138">
        <f>'Cuadro Gral'!AO520</f>
        <v>0.42625421496913463</v>
      </c>
      <c r="BD56" s="138"/>
      <c r="BE56" s="31" t="s">
        <v>21</v>
      </c>
      <c r="BF56" s="138">
        <f>'Cuadro Gral'!AO520</f>
        <v>0.42625421496913463</v>
      </c>
      <c r="BG56" s="138">
        <f>'Cuadro Gral'!AP520</f>
        <v>0.24081493478816809</v>
      </c>
      <c r="BH56" s="138">
        <f>'Cuadro Gral'!AQ520</f>
        <v>0.47713568311177623</v>
      </c>
      <c r="BI56" s="138">
        <f>'Cuadro Gral'!AR520</f>
        <v>0.38386940358816873</v>
      </c>
      <c r="BJ56" s="138">
        <f>'Cuadro Gral'!AS520</f>
        <v>0.42991524833896377</v>
      </c>
      <c r="BK56" s="138">
        <f>'Cuadro Gral'!AT520</f>
        <v>0.19283296145264292</v>
      </c>
      <c r="BL56" s="138">
        <f>'Cuadro Gral'!AU520</f>
        <v>0.23543692286385798</v>
      </c>
      <c r="BM56" s="138"/>
      <c r="BN56" s="31" t="s">
        <v>21</v>
      </c>
      <c r="BO56" s="138">
        <f>'Cuadro Gral'!AU520</f>
        <v>0.23543692286385798</v>
      </c>
      <c r="BP56" s="138">
        <f>'Cuadro Gral'!AV520</f>
        <v>0.84473861341709666</v>
      </c>
      <c r="BQ56" s="138">
        <f>'Cuadro Gral'!AW520</f>
        <v>0.75640318173865062</v>
      </c>
      <c r="BR56" s="138">
        <f>'Cuadro Gral'!AX520</f>
        <v>1.1417583262825937</v>
      </c>
      <c r="BS56" s="138">
        <f>'Cuadro Gral'!AY520</f>
        <v>1.023737140761078</v>
      </c>
      <c r="BT56" s="138">
        <f>'Cuadro Gral'!AZ520</f>
        <v>0.41026053555088537</v>
      </c>
      <c r="BU56" s="138">
        <f>'Cuadro Gral'!BA520</f>
        <v>0.52419536349313534</v>
      </c>
      <c r="BV56" s="138"/>
      <c r="BW56" s="31" t="s">
        <v>21</v>
      </c>
      <c r="BX56" s="138">
        <f>'Cuadro Gral'!BA520</f>
        <v>0.52419536349313534</v>
      </c>
      <c r="BY56" s="138">
        <f>'Cuadro Gral'!BB520</f>
        <v>0.55917112064831198</v>
      </c>
      <c r="BZ56" s="138">
        <f>'Cuadro Gral'!BC520</f>
        <v>0.49191997535087811</v>
      </c>
      <c r="CA56" s="138">
        <f>'Cuadro Gral'!BD520</f>
        <v>0.27442823831834545</v>
      </c>
      <c r="CB56" s="138">
        <f>'Cuadro Gral'!BE520</f>
        <v>0.2372994763850898</v>
      </c>
      <c r="CC56" s="138">
        <f>'Cuadro Gral'!BF520</f>
        <v>0.41698104631607652</v>
      </c>
      <c r="CD56" s="138">
        <f>'Cuadro Gral'!BG520</f>
        <v>0.45135991503813366</v>
      </c>
      <c r="CE56" s="138"/>
      <c r="CF56" s="31" t="s">
        <v>21</v>
      </c>
      <c r="CG56" s="138">
        <f>'Cuadro Gral'!BG520</f>
        <v>0.45135991503813366</v>
      </c>
      <c r="CH56" s="138">
        <f>'Cuadro Gral'!BH520</f>
        <v>0.17634052052087776</v>
      </c>
      <c r="CI56" s="138">
        <f>'Cuadro Gral'!BI520</f>
        <v>0.14982471962412905</v>
      </c>
      <c r="CJ56" s="138">
        <f>'Cuadro Gral'!BJ520</f>
        <v>3.1588974306982238</v>
      </c>
      <c r="CK56" s="138">
        <f>'Cuadro Gral'!BK520</f>
        <v>2.7687289371109181</v>
      </c>
      <c r="CL56" s="138">
        <f>'Cuadro Gral'!BL520</f>
        <v>5.49544777165395</v>
      </c>
      <c r="CM56" s="138">
        <f>'Cuadro Gral'!BM520</f>
        <v>11.45194308126883</v>
      </c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</row>
    <row r="57" spans="1:118" x14ac:dyDescent="0.25">
      <c r="A57" s="12"/>
      <c r="B57" s="51" t="s">
        <v>22</v>
      </c>
      <c r="C57" s="91" t="str">
        <f>'Cuadro Gral'!C521</f>
        <v>-</v>
      </c>
      <c r="D57" s="91" t="str">
        <f>'Cuadro Gral'!D521</f>
        <v>-</v>
      </c>
      <c r="E57" s="91" t="str">
        <f>'Cuadro Gral'!E521</f>
        <v>-</v>
      </c>
      <c r="F57" s="91" t="str">
        <f>'Cuadro Gral'!F521</f>
        <v>-</v>
      </c>
      <c r="G57" s="91" t="str">
        <f>'Cuadro Gral'!G521</f>
        <v>-</v>
      </c>
      <c r="H57" s="91" t="str">
        <f>'Cuadro Gral'!H521</f>
        <v>-</v>
      </c>
      <c r="I57" s="91" t="str">
        <f>'Cuadro Gral'!I521</f>
        <v>-</v>
      </c>
      <c r="J57" s="91" t="str">
        <f>'Cuadro Gral'!J521</f>
        <v>-</v>
      </c>
      <c r="K57" s="32"/>
      <c r="L57" s="51" t="s">
        <v>22</v>
      </c>
      <c r="M57" s="91" t="str">
        <f>'Cuadro Gral'!K521</f>
        <v>-</v>
      </c>
      <c r="N57" s="91" t="str">
        <f>'Cuadro Gral'!L521</f>
        <v>-</v>
      </c>
      <c r="O57" s="91" t="str">
        <f>'Cuadro Gral'!M521</f>
        <v>-</v>
      </c>
      <c r="P57" s="91" t="str">
        <f>'Cuadro Gral'!N521</f>
        <v>-</v>
      </c>
      <c r="Q57" s="91" t="str">
        <f>'Cuadro Gral'!O521</f>
        <v>-</v>
      </c>
      <c r="R57" s="42">
        <f>'Cuadro Gral'!P521</f>
        <v>0</v>
      </c>
      <c r="S57" s="42">
        <f>'Cuadro Gral'!Q521</f>
        <v>0</v>
      </c>
      <c r="T57" s="138"/>
      <c r="U57" s="51" t="s">
        <v>22</v>
      </c>
      <c r="V57" s="42">
        <f>'Cuadro Gral'!Q521</f>
        <v>0</v>
      </c>
      <c r="W57" s="42">
        <f>'Cuadro Gral'!R521</f>
        <v>8.8105726872246701E-2</v>
      </c>
      <c r="X57" s="42">
        <f>'Cuadro Gral'!S521</f>
        <v>7.4822297044519259E-2</v>
      </c>
      <c r="Y57" s="42">
        <f>'Cuadro Gral'!T521</f>
        <v>0.10294117647058824</v>
      </c>
      <c r="Z57" s="42">
        <f>'Cuadro Gral'!U521</f>
        <v>0.15107814860596072</v>
      </c>
      <c r="AA57" s="42">
        <f>'Cuadro Gral'!V521</f>
        <v>0.16698779704560052</v>
      </c>
      <c r="AB57" s="42">
        <f>'Cuadro Gral'!W521</f>
        <v>0.27882167535458841</v>
      </c>
      <c r="AC57" s="138"/>
      <c r="AD57" s="51" t="s">
        <v>22</v>
      </c>
      <c r="AE57" s="42">
        <f>'Cuadro Gral'!W521</f>
        <v>0.27882167535458841</v>
      </c>
      <c r="AF57" s="42">
        <f>'Cuadro Gral'!X521</f>
        <v>7.582322357019064E-2</v>
      </c>
      <c r="AG57" s="42">
        <f>'Cuadro Gral'!Y521</f>
        <v>0.19661080423181349</v>
      </c>
      <c r="AH57" s="42">
        <f>'Cuadro Gral'!Z521</f>
        <v>0.26850786344457228</v>
      </c>
      <c r="AI57" s="42">
        <f>'Cuadro Gral'!AA521</f>
        <v>0.38827721929684589</v>
      </c>
      <c r="AJ57" s="42">
        <f>'Cuadro Gral'!AB521</f>
        <v>0.74394631916755816</v>
      </c>
      <c r="AK57" s="42">
        <f>'Cuadro Gral'!AC521</f>
        <v>0.49409237379162191</v>
      </c>
      <c r="AL57" s="138"/>
      <c r="AM57" s="51" t="s">
        <v>22</v>
      </c>
      <c r="AN57" s="42">
        <f>'Cuadro Gral'!AC521</f>
        <v>0.49409237379162191</v>
      </c>
      <c r="AO57" s="42">
        <f>'Cuadro Gral'!AD521</f>
        <v>0.52864004125971054</v>
      </c>
      <c r="AP57" s="42">
        <f>'Cuadro Gral'!AE521</f>
        <v>0.46826379867677714</v>
      </c>
      <c r="AQ57" s="42">
        <f>'Cuadro Gral'!AF521</f>
        <v>0.48610348236844991</v>
      </c>
      <c r="AR57" s="42">
        <f>'Cuadro Gral'!AG521</f>
        <v>0.75184403386855769</v>
      </c>
      <c r="AS57" s="42">
        <f>'Cuadro Gral'!AH521</f>
        <v>0.48735632183908045</v>
      </c>
      <c r="AT57" s="42">
        <f>'Cuadro Gral'!AI521</f>
        <v>0.34758086993589427</v>
      </c>
      <c r="AU57" s="138"/>
      <c r="AV57" s="51" t="s">
        <v>22</v>
      </c>
      <c r="AW57" s="42">
        <f>'Cuadro Gral'!AI521</f>
        <v>0.34758086993589427</v>
      </c>
      <c r="AX57" s="42">
        <f>'Cuadro Gral'!AJ521</f>
        <v>0.52419886588421472</v>
      </c>
      <c r="AY57" s="42">
        <f>'Cuadro Gral'!AK521</f>
        <v>0.42198658299069469</v>
      </c>
      <c r="AZ57" s="42">
        <f>'Cuadro Gral'!AL521</f>
        <v>0.74622722174719336</v>
      </c>
      <c r="BA57" s="42">
        <f>'Cuadro Gral'!AM521</f>
        <v>0.8560046638165566</v>
      </c>
      <c r="BB57" s="42">
        <f>'Cuadro Gral'!AN521</f>
        <v>0.94242255046275147</v>
      </c>
      <c r="BC57" s="42">
        <f>'Cuadro Gral'!AO521</f>
        <v>1.1843777830213813</v>
      </c>
      <c r="BD57" s="138"/>
      <c r="BE57" s="51" t="s">
        <v>22</v>
      </c>
      <c r="BF57" s="42">
        <f>'Cuadro Gral'!AO521</f>
        <v>1.1843777830213813</v>
      </c>
      <c r="BG57" s="42">
        <f>'Cuadro Gral'!AP521</f>
        <v>1.6544483277924589</v>
      </c>
      <c r="BH57" s="42">
        <f>'Cuadro Gral'!AQ521</f>
        <v>1.8390387156158619</v>
      </c>
      <c r="BI57" s="42">
        <f>'Cuadro Gral'!AR521</f>
        <v>1.9788034819552518</v>
      </c>
      <c r="BJ57" s="42">
        <f>'Cuadro Gral'!AS521</f>
        <v>2.3412445591361006</v>
      </c>
      <c r="BK57" s="42">
        <f>'Cuadro Gral'!AT521</f>
        <v>3.083884742632915</v>
      </c>
      <c r="BL57" s="42">
        <f>'Cuadro Gral'!AU521</f>
        <v>3.9616946570482403</v>
      </c>
      <c r="BM57" s="138"/>
      <c r="BN57" s="51" t="s">
        <v>22</v>
      </c>
      <c r="BO57" s="42">
        <f>'Cuadro Gral'!AU521</f>
        <v>3.9616946570482403</v>
      </c>
      <c r="BP57" s="42">
        <f>'Cuadro Gral'!AV521</f>
        <v>4.1590008226759405</v>
      </c>
      <c r="BQ57" s="42">
        <f>'Cuadro Gral'!AW521</f>
        <v>4.9125829418969298</v>
      </c>
      <c r="BR57" s="42">
        <f>'Cuadro Gral'!AX521</f>
        <v>5.416506422582879</v>
      </c>
      <c r="BS57" s="42">
        <f>'Cuadro Gral'!AY521</f>
        <v>5.6280532876856988</v>
      </c>
      <c r="BT57" s="42">
        <f>'Cuadro Gral'!AZ521</f>
        <v>5.9515430019406939</v>
      </c>
      <c r="BU57" s="42">
        <f>'Cuadro Gral'!BA521</f>
        <v>6.0911546252532078</v>
      </c>
      <c r="BV57" s="138"/>
      <c r="BW57" s="51" t="s">
        <v>22</v>
      </c>
      <c r="BX57" s="42">
        <f>'Cuadro Gral'!BA521</f>
        <v>6.0911546252532078</v>
      </c>
      <c r="BY57" s="42">
        <f>'Cuadro Gral'!BB521</f>
        <v>7.0208627969576192</v>
      </c>
      <c r="BZ57" s="42">
        <f>'Cuadro Gral'!BC521</f>
        <v>4.3088152484567734</v>
      </c>
      <c r="CA57" s="42">
        <f>'Cuadro Gral'!BD521</f>
        <v>3.2511640765330565</v>
      </c>
      <c r="CB57" s="42">
        <f>'Cuadro Gral'!BE521</f>
        <v>2.2967477189796233</v>
      </c>
      <c r="CC57" s="42">
        <f>'Cuadro Gral'!BF521</f>
        <v>2.5108858688241442</v>
      </c>
      <c r="CD57" s="42">
        <f>'Cuadro Gral'!BG521</f>
        <v>6.2380011787291894</v>
      </c>
      <c r="CE57" s="138"/>
      <c r="CF57" s="51" t="s">
        <v>22</v>
      </c>
      <c r="CG57" s="42">
        <f>'Cuadro Gral'!BG521</f>
        <v>6.2380011787291894</v>
      </c>
      <c r="CH57" s="42">
        <f>'Cuadro Gral'!BH521</f>
        <v>3.6009480533596356</v>
      </c>
      <c r="CI57" s="42">
        <f>'Cuadro Gral'!BI521</f>
        <v>2.5510417994710357</v>
      </c>
      <c r="CJ57" s="42">
        <f>'Cuadro Gral'!BJ521</f>
        <v>1.5126196159380556</v>
      </c>
      <c r="CK57" s="42">
        <f>'Cuadro Gral'!BK521</f>
        <v>1.4230720277091478</v>
      </c>
      <c r="CL57" s="42">
        <f>'Cuadro Gral'!BL521</f>
        <v>2.2943287227659326</v>
      </c>
      <c r="CM57" s="42">
        <f>'Cuadro Gral'!BM521</f>
        <v>8.0254266692921341</v>
      </c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</row>
    <row r="58" spans="1:118" x14ac:dyDescent="0.25">
      <c r="A58" s="12"/>
      <c r="B58" s="330"/>
      <c r="C58" s="45"/>
      <c r="D58" s="45"/>
      <c r="E58" s="45"/>
      <c r="F58" s="45"/>
      <c r="G58" s="45"/>
      <c r="H58" s="45"/>
      <c r="I58" s="45"/>
      <c r="J58" s="45"/>
      <c r="K58" s="45"/>
      <c r="L58" s="330"/>
      <c r="M58" s="45"/>
      <c r="N58" s="45"/>
      <c r="O58" s="45"/>
      <c r="P58" s="45"/>
      <c r="Q58" s="45"/>
      <c r="R58" s="45"/>
      <c r="S58" s="45"/>
      <c r="T58" s="45"/>
      <c r="U58" s="330"/>
      <c r="V58" s="45"/>
      <c r="W58" s="45"/>
      <c r="X58" s="45"/>
      <c r="Y58" s="45"/>
      <c r="Z58" s="45"/>
      <c r="AA58" s="45"/>
      <c r="AB58" s="45"/>
      <c r="AC58" s="45"/>
      <c r="AD58" s="330"/>
      <c r="AE58" s="45"/>
      <c r="AF58" s="45"/>
      <c r="AG58" s="45"/>
      <c r="AH58" s="45"/>
      <c r="AI58" s="45"/>
      <c r="AJ58" s="45"/>
      <c r="AK58" s="45"/>
      <c r="AL58" s="45"/>
      <c r="AM58" s="330"/>
      <c r="AN58" s="45"/>
      <c r="AO58" s="45"/>
      <c r="AP58" s="45"/>
      <c r="AQ58" s="45"/>
      <c r="AR58" s="45"/>
      <c r="AS58" s="45"/>
      <c r="AT58" s="45"/>
      <c r="AU58" s="45"/>
      <c r="AV58" s="330"/>
      <c r="AW58" s="45"/>
      <c r="AX58" s="45"/>
      <c r="AY58" s="45"/>
      <c r="AZ58" s="45"/>
      <c r="BA58" s="45"/>
      <c r="BB58" s="45"/>
      <c r="BC58" s="45"/>
      <c r="BD58" s="45"/>
      <c r="BE58" s="330"/>
      <c r="BF58" s="45"/>
      <c r="BG58" s="45"/>
      <c r="BH58" s="45"/>
      <c r="BI58" s="45"/>
      <c r="BJ58" s="45"/>
      <c r="BK58" s="45"/>
      <c r="BL58" s="45"/>
      <c r="BM58" s="45"/>
      <c r="BN58" s="330"/>
      <c r="BO58" s="45"/>
      <c r="BP58" s="45"/>
      <c r="BQ58" s="45"/>
      <c r="BR58" s="45"/>
      <c r="BS58" s="45"/>
      <c r="BT58" s="45"/>
      <c r="BU58" s="45"/>
      <c r="BV58" s="45"/>
      <c r="BW58" s="330"/>
      <c r="BX58" s="45"/>
      <c r="BY58" s="45"/>
      <c r="BZ58" s="45"/>
      <c r="CA58" s="45"/>
      <c r="CB58" s="45"/>
      <c r="CC58" s="45"/>
      <c r="CD58" s="45"/>
      <c r="CE58" s="45"/>
      <c r="CF58" s="330"/>
      <c r="CG58" s="45"/>
      <c r="CH58" s="45"/>
      <c r="CI58" s="45"/>
      <c r="CJ58" s="45"/>
      <c r="CK58" s="45"/>
      <c r="CL58" s="45"/>
      <c r="CM58" s="45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</row>
    <row r="59" spans="1:118" x14ac:dyDescent="0.25">
      <c r="K59" s="12"/>
      <c r="T59" s="12"/>
      <c r="AC59" s="12"/>
      <c r="AL59" s="12"/>
      <c r="AU59" s="12"/>
      <c r="BD59" s="12"/>
      <c r="BM59" s="12"/>
      <c r="BV59" s="12"/>
      <c r="CE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</row>
    <row r="60" spans="1:118" x14ac:dyDescent="0.25">
      <c r="K60" s="12"/>
      <c r="T60" s="12"/>
      <c r="AC60" s="12"/>
      <c r="AL60" s="12"/>
      <c r="AU60" s="12"/>
      <c r="BD60" s="12"/>
      <c r="BM60" s="12"/>
      <c r="BV60" s="12"/>
      <c r="CE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</row>
    <row r="61" spans="1:118" x14ac:dyDescent="0.25">
      <c r="K61" s="12"/>
      <c r="T61" s="12"/>
      <c r="AC61" s="12"/>
      <c r="AL61" s="12"/>
      <c r="AU61" s="12"/>
      <c r="BD61" s="12"/>
      <c r="BM61" s="12"/>
      <c r="BV61" s="12"/>
      <c r="CE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</row>
    <row r="62" spans="1:118" x14ac:dyDescent="0.25">
      <c r="K62" s="12"/>
      <c r="T62" s="12"/>
      <c r="AC62" s="12"/>
      <c r="AL62" s="12"/>
      <c r="AU62" s="12"/>
      <c r="BD62" s="12"/>
      <c r="BM62" s="12"/>
      <c r="BV62" s="12"/>
      <c r="CE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</row>
    <row r="63" spans="1:118" x14ac:dyDescent="0.25">
      <c r="K63" s="12"/>
      <c r="T63" s="12"/>
      <c r="AC63" s="12"/>
      <c r="AL63" s="12"/>
      <c r="AU63" s="12"/>
      <c r="BD63" s="12"/>
      <c r="BM63" s="12"/>
      <c r="BV63" s="12"/>
      <c r="CE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</row>
    <row r="64" spans="1:118" x14ac:dyDescent="0.25">
      <c r="K64" s="12"/>
      <c r="T64" s="12"/>
      <c r="AC64" s="12"/>
      <c r="AL64" s="12"/>
      <c r="AU64" s="12"/>
      <c r="BD64" s="12"/>
      <c r="BM64" s="12"/>
      <c r="CE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</row>
    <row r="65" spans="1:118" x14ac:dyDescent="0.25">
      <c r="K65" s="12"/>
      <c r="T65" s="12"/>
      <c r="AC65" s="12"/>
      <c r="AL65" s="12"/>
      <c r="AU65" s="12"/>
      <c r="BD65" s="12"/>
      <c r="BM65" s="12"/>
      <c r="CE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</row>
    <row r="66" spans="1:118" x14ac:dyDescent="0.25">
      <c r="K66" s="12"/>
      <c r="T66" s="12"/>
      <c r="AC66" s="12"/>
      <c r="AL66" s="12"/>
      <c r="AU66" s="12"/>
      <c r="BD66" s="12"/>
      <c r="BM66" s="12"/>
      <c r="CE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</row>
    <row r="67" spans="1:118" x14ac:dyDescent="0.25">
      <c r="K67" s="12"/>
      <c r="T67" s="12"/>
      <c r="AC67" s="12"/>
      <c r="AL67" s="12"/>
      <c r="AU67" s="12"/>
      <c r="BD67" s="12"/>
      <c r="BM67" s="12"/>
      <c r="CE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</row>
    <row r="68" spans="1:118" x14ac:dyDescent="0.25">
      <c r="K68" s="12"/>
      <c r="T68" s="12"/>
      <c r="AC68" s="12"/>
      <c r="AL68" s="12"/>
      <c r="AU68" s="12"/>
      <c r="BD68" s="12"/>
      <c r="BM68" s="12"/>
      <c r="CE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</row>
    <row r="69" spans="1:118" x14ac:dyDescent="0.25">
      <c r="K69" s="12"/>
      <c r="T69" s="12"/>
      <c r="AC69" s="12"/>
      <c r="AL69" s="12"/>
      <c r="AU69" s="12"/>
      <c r="BD69" s="12"/>
      <c r="BM69" s="12"/>
      <c r="CE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</row>
    <row r="70" spans="1:118" x14ac:dyDescent="0.25">
      <c r="K70" s="12"/>
      <c r="T70" s="12"/>
      <c r="AC70" s="12"/>
      <c r="AL70" s="12"/>
      <c r="AU70" s="12"/>
      <c r="BD70" s="12"/>
      <c r="BM70" s="12"/>
      <c r="CE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</row>
    <row r="71" spans="1:118" x14ac:dyDescent="0.25">
      <c r="K71" s="12"/>
      <c r="T71" s="12"/>
      <c r="AC71" s="12"/>
      <c r="AL71" s="12"/>
      <c r="AU71" s="12"/>
      <c r="BD71" s="12"/>
      <c r="BM71" s="12"/>
      <c r="CE71" s="12"/>
      <c r="CN71" s="68"/>
      <c r="CO71" s="68"/>
      <c r="CP71" s="68"/>
      <c r="CQ71" s="68"/>
      <c r="CR71" s="68"/>
      <c r="CS71" s="68"/>
      <c r="CT71" s="68"/>
      <c r="CU71" s="68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</row>
    <row r="72" spans="1:118" x14ac:dyDescent="0.25">
      <c r="T72" s="12"/>
      <c r="AC72" s="12"/>
      <c r="AL72" s="12"/>
      <c r="AU72" s="12"/>
      <c r="BD72" s="12"/>
      <c r="BM72" s="12"/>
      <c r="CE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</row>
    <row r="73" spans="1:118" x14ac:dyDescent="0.25">
      <c r="T73" s="12"/>
      <c r="AC73" s="12"/>
      <c r="AL73" s="12"/>
      <c r="AU73" s="12"/>
      <c r="BD73" s="12"/>
      <c r="BM73" s="12"/>
      <c r="CE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</row>
    <row r="74" spans="1:118" x14ac:dyDescent="0.25">
      <c r="T74" s="12"/>
      <c r="AC74" s="12"/>
      <c r="AL74" s="12"/>
      <c r="AU74" s="12"/>
      <c r="BD74" s="12"/>
      <c r="BM74" s="12"/>
      <c r="CE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</row>
    <row r="75" spans="1:118" x14ac:dyDescent="0.25">
      <c r="T75" s="12"/>
      <c r="AC75" s="12"/>
      <c r="AL75" s="12"/>
      <c r="AU75" s="12"/>
      <c r="BD75" s="12"/>
      <c r="BM75" s="12"/>
      <c r="CE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</row>
    <row r="76" spans="1:118" x14ac:dyDescent="0.25">
      <c r="T76" s="12"/>
      <c r="AC76" s="12"/>
      <c r="AL76" s="12"/>
      <c r="AU76" s="12"/>
      <c r="BD76" s="12"/>
      <c r="BM76" s="12"/>
      <c r="CE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</row>
    <row r="77" spans="1:118" x14ac:dyDescent="0.25">
      <c r="T77" s="12"/>
      <c r="AC77" s="12"/>
      <c r="AL77" s="12"/>
      <c r="AU77" s="12"/>
      <c r="BD77" s="12"/>
      <c r="BM77" s="12"/>
      <c r="CE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</row>
    <row r="78" spans="1:118" x14ac:dyDescent="0.25">
      <c r="T78" s="12"/>
      <c r="AC78" s="12"/>
      <c r="AL78" s="12"/>
      <c r="AU78" s="12"/>
      <c r="BD78" s="12"/>
      <c r="BM78" s="12"/>
      <c r="CE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</row>
    <row r="79" spans="1:118" x14ac:dyDescent="0.25">
      <c r="B79" s="187"/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  <c r="N79" s="327"/>
      <c r="O79" s="330"/>
      <c r="P79" s="330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</row>
    <row r="80" spans="1:118" x14ac:dyDescent="0.25">
      <c r="A80" s="12"/>
      <c r="B80" s="327"/>
      <c r="C80" s="327"/>
      <c r="D80" s="327"/>
      <c r="E80" s="327"/>
      <c r="F80" s="327"/>
      <c r="G80" s="327"/>
      <c r="H80" s="327"/>
      <c r="I80" s="327"/>
      <c r="J80" s="327"/>
      <c r="K80" s="327"/>
      <c r="L80" s="327"/>
      <c r="M80" s="327"/>
      <c r="N80" s="327"/>
      <c r="O80" s="330"/>
      <c r="P80" s="330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</row>
    <row r="81" spans="1:118" x14ac:dyDescent="0.25">
      <c r="A81" s="347"/>
      <c r="B81" s="347"/>
      <c r="C81" s="330"/>
      <c r="D81" s="330"/>
      <c r="E81" s="330"/>
      <c r="F81" s="330"/>
      <c r="G81" s="330"/>
      <c r="H81" s="330"/>
      <c r="I81" s="330"/>
      <c r="J81" s="330"/>
      <c r="K81" s="330"/>
      <c r="L81" s="330"/>
      <c r="M81" s="330"/>
      <c r="N81" s="330"/>
      <c r="O81" s="330"/>
      <c r="P81" s="330"/>
      <c r="Q81" s="330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29"/>
      <c r="AC81" s="22"/>
      <c r="AD81" s="29"/>
      <c r="AE81" s="29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35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31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12"/>
      <c r="BS81" s="48"/>
      <c r="BT81" s="12"/>
      <c r="BU81" s="12"/>
      <c r="BV81" s="12"/>
      <c r="BW81" s="12"/>
      <c r="BX81" s="12"/>
      <c r="BY81" s="12"/>
      <c r="BZ81" s="12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</row>
    <row r="82" spans="1:118" x14ac:dyDescent="0.25">
      <c r="A82" s="12"/>
      <c r="B82" s="12"/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9"/>
      <c r="AC82" s="22"/>
      <c r="AD82" s="29"/>
      <c r="AE82" s="29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35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39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12"/>
      <c r="BS82" s="48"/>
      <c r="BT82" s="12"/>
      <c r="BU82" s="12"/>
      <c r="BV82" s="12"/>
      <c r="BW82" s="12"/>
      <c r="BX82" s="12"/>
      <c r="BY82" s="12"/>
      <c r="BZ82" s="12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</row>
    <row r="83" spans="1:118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9"/>
      <c r="AC83" s="22"/>
      <c r="AD83" s="29"/>
      <c r="AE83" s="29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35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3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</row>
    <row r="84" spans="1:118" x14ac:dyDescent="0.25">
      <c r="A84" s="12"/>
      <c r="B84" s="12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9"/>
      <c r="AC84" s="22"/>
      <c r="AD84" s="29"/>
      <c r="AE84" s="29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35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331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</row>
    <row r="85" spans="1:118" x14ac:dyDescent="0.25">
      <c r="A85" s="12"/>
      <c r="B85" s="12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29"/>
      <c r="AC85" s="22"/>
      <c r="AD85" s="29"/>
      <c r="AE85" s="29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31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</row>
    <row r="86" spans="1:118" x14ac:dyDescent="0.25">
      <c r="A86" s="12"/>
      <c r="B86" s="12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29"/>
      <c r="AC86" s="22"/>
      <c r="AD86" s="29"/>
      <c r="AE86" s="29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31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</row>
    <row r="87" spans="1:118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52"/>
      <c r="AC87" s="47"/>
      <c r="AD87" s="52"/>
      <c r="AE87" s="52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331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</row>
    <row r="88" spans="1:118" x14ac:dyDescent="0.25">
      <c r="A88" s="12"/>
      <c r="B88" s="12"/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0"/>
      <c r="P88" s="330"/>
      <c r="Q88" s="330"/>
      <c r="R88" s="22"/>
      <c r="S88" s="22"/>
      <c r="T88" s="22"/>
      <c r="U88" s="22"/>
      <c r="V88" s="22"/>
      <c r="W88" s="22"/>
      <c r="X88" s="22"/>
      <c r="Y88" s="22"/>
      <c r="Z88" s="22"/>
      <c r="AA88" s="12"/>
      <c r="AB88" s="29"/>
      <c r="AC88" s="22"/>
      <c r="AD88" s="29"/>
      <c r="AE88" s="29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3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</row>
    <row r="89" spans="1:118" x14ac:dyDescent="0.25">
      <c r="A89" s="12"/>
      <c r="B89" s="12"/>
      <c r="C89" s="330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52"/>
      <c r="AC89" s="47"/>
      <c r="AD89" s="52"/>
      <c r="AE89" s="52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3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</row>
    <row r="90" spans="1:118" x14ac:dyDescent="0.25">
      <c r="A90" s="12"/>
      <c r="B90" s="1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9"/>
      <c r="AC90" s="22"/>
      <c r="AD90" s="29"/>
      <c r="AE90" s="29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34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</row>
    <row r="91" spans="1:118" x14ac:dyDescent="0.25">
      <c r="A91" s="12"/>
      <c r="B91" s="12"/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52"/>
      <c r="AC91" s="47"/>
      <c r="AD91" s="52"/>
      <c r="AE91" s="52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34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</row>
    <row r="92" spans="1:118" x14ac:dyDescent="0.25">
      <c r="A92" s="12"/>
      <c r="B92" s="12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9"/>
      <c r="AC92" s="22"/>
      <c r="AD92" s="29"/>
      <c r="AE92" s="29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34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</row>
    <row r="93" spans="1:118" x14ac:dyDescent="0.25">
      <c r="A93" s="12"/>
      <c r="B93" s="12"/>
      <c r="C93" s="330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52"/>
      <c r="AC93" s="47"/>
      <c r="AD93" s="52"/>
      <c r="AE93" s="52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34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</row>
    <row r="94" spans="1:118" x14ac:dyDescent="0.25">
      <c r="A94" s="1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9"/>
      <c r="AC94" s="22"/>
      <c r="AD94" s="29"/>
      <c r="AE94" s="29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34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</row>
    <row r="95" spans="1:118" x14ac:dyDescent="0.25">
      <c r="A95" s="12"/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0"/>
      <c r="Q95" s="330"/>
      <c r="R95" s="22"/>
      <c r="S95" s="22"/>
      <c r="T95" s="22"/>
      <c r="U95" s="22"/>
      <c r="V95" s="22"/>
      <c r="W95" s="22"/>
      <c r="X95" s="22"/>
      <c r="Y95" s="22"/>
      <c r="Z95" s="22"/>
      <c r="AA95" s="47"/>
      <c r="AB95" s="52"/>
      <c r="AC95" s="47"/>
      <c r="AD95" s="52"/>
      <c r="AE95" s="52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</row>
    <row r="96" spans="1:118" x14ac:dyDescent="0.2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9"/>
      <c r="AC96" s="22"/>
      <c r="AD96" s="29"/>
      <c r="AE96" s="29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</row>
    <row r="97" spans="2:118" x14ac:dyDescent="0.25">
      <c r="B97" s="349"/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349"/>
      <c r="P97" s="349"/>
      <c r="Q97" s="349"/>
      <c r="R97" s="349"/>
      <c r="S97" s="349"/>
      <c r="T97" s="349"/>
      <c r="U97" s="349"/>
      <c r="V97" s="349"/>
      <c r="W97" s="349"/>
      <c r="X97" s="349"/>
      <c r="Y97" s="349"/>
      <c r="Z97" s="349"/>
      <c r="AA97" s="349"/>
      <c r="AB97" s="52"/>
      <c r="AC97" s="47"/>
      <c r="AD97" s="52"/>
      <c r="AE97" s="52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12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12"/>
      <c r="BD97" s="12"/>
      <c r="BE97" s="12"/>
      <c r="BF97" s="12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35"/>
      <c r="BS97" s="35"/>
      <c r="BT97" s="35"/>
      <c r="BU97" s="35"/>
      <c r="BV97" s="35"/>
      <c r="BW97" s="35"/>
      <c r="BX97" s="35"/>
      <c r="BY97" s="35"/>
      <c r="BZ97" s="68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</row>
    <row r="98" spans="2:118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9"/>
      <c r="AC98" s="22"/>
      <c r="AD98" s="29"/>
      <c r="AE98" s="29"/>
      <c r="AF98" s="7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12"/>
      <c r="AR98" s="7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12"/>
      <c r="BD98" s="12"/>
      <c r="BE98" s="12"/>
      <c r="BF98" s="12"/>
      <c r="BG98" s="12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35"/>
      <c r="BS98" s="35"/>
      <c r="BT98" s="35"/>
      <c r="BU98" s="35"/>
      <c r="BV98" s="35"/>
      <c r="BW98" s="35"/>
      <c r="BX98" s="35"/>
      <c r="BY98" s="35"/>
      <c r="BZ98" s="68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</row>
    <row r="99" spans="2:118" x14ac:dyDescent="0.25">
      <c r="B99" s="330"/>
      <c r="C99" s="330"/>
      <c r="D99" s="330"/>
      <c r="E99" s="330"/>
      <c r="F99" s="330"/>
      <c r="G99" s="330"/>
      <c r="H99" s="330"/>
      <c r="I99" s="330"/>
      <c r="J99" s="330"/>
      <c r="K99" s="330"/>
      <c r="L99" s="330"/>
      <c r="M99" s="330"/>
      <c r="N99" s="330"/>
      <c r="O99" s="330"/>
      <c r="P99" s="330"/>
      <c r="Q99" s="330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52"/>
      <c r="AC99" s="47"/>
      <c r="AD99" s="52"/>
      <c r="AE99" s="52"/>
      <c r="AF99" s="21"/>
      <c r="AG99" s="22"/>
      <c r="AH99" s="7"/>
      <c r="AI99" s="7"/>
      <c r="AJ99" s="7"/>
      <c r="AK99" s="7"/>
      <c r="AL99" s="7"/>
      <c r="AM99" s="7"/>
      <c r="AN99" s="7"/>
      <c r="AO99" s="7"/>
      <c r="AP99" s="7"/>
      <c r="AQ99" s="12"/>
      <c r="AR99" s="21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12"/>
      <c r="BD99" s="12"/>
      <c r="BE99" s="12"/>
      <c r="BF99" s="12"/>
      <c r="BG99" s="21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35"/>
      <c r="BS99" s="35"/>
      <c r="BT99" s="35"/>
      <c r="BU99" s="35"/>
      <c r="BV99" s="35"/>
      <c r="BW99" s="35"/>
      <c r="BX99" s="35"/>
      <c r="BY99" s="35"/>
      <c r="BZ99" s="68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</row>
    <row r="100" spans="2:118" x14ac:dyDescent="0.25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9"/>
      <c r="AC100" s="22"/>
      <c r="AD100" s="29"/>
      <c r="AE100" s="29"/>
      <c r="AF100" s="330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12"/>
      <c r="AR100" s="66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12"/>
      <c r="BD100" s="12"/>
      <c r="BE100" s="12"/>
      <c r="BF100" s="12"/>
      <c r="BG100" s="34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35"/>
      <c r="BS100" s="35"/>
      <c r="BT100" s="35"/>
      <c r="BU100" s="35"/>
      <c r="BV100" s="35"/>
      <c r="BW100" s="35"/>
      <c r="BX100" s="35"/>
      <c r="BY100" s="35"/>
      <c r="BZ100" s="68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</row>
    <row r="101" spans="2:118" x14ac:dyDescent="0.25">
      <c r="B101" s="330"/>
      <c r="C101" s="330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52"/>
      <c r="AC101" s="47"/>
      <c r="AD101" s="52"/>
      <c r="AE101" s="52"/>
      <c r="AF101" s="330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12"/>
      <c r="AR101" s="53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12"/>
      <c r="BD101" s="12"/>
      <c r="BE101" s="12"/>
      <c r="BF101" s="12"/>
      <c r="BG101" s="31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68"/>
      <c r="BS101" s="68"/>
      <c r="BT101" s="68"/>
      <c r="BU101" s="68"/>
      <c r="BV101" s="68"/>
      <c r="BW101" s="68"/>
      <c r="BX101" s="68"/>
      <c r="BY101" s="68"/>
      <c r="BZ101" s="68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</row>
    <row r="102" spans="2:118" x14ac:dyDescent="0.25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29"/>
      <c r="AC102" s="22"/>
      <c r="AD102" s="29"/>
      <c r="AE102" s="29"/>
      <c r="AF102" s="26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12"/>
      <c r="AR102" s="38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12"/>
      <c r="BD102" s="12"/>
      <c r="BE102" s="12"/>
      <c r="BF102" s="12"/>
      <c r="BG102" s="31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68"/>
      <c r="BS102" s="68"/>
      <c r="BT102" s="68"/>
      <c r="BU102" s="68"/>
      <c r="BV102" s="68"/>
      <c r="BW102" s="68"/>
      <c r="BX102" s="68"/>
      <c r="BY102" s="68"/>
      <c r="BZ102" s="68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</row>
    <row r="103" spans="2:118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22"/>
      <c r="AC103" s="22"/>
      <c r="AD103" s="22"/>
      <c r="AE103" s="22"/>
      <c r="AF103" s="26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12"/>
      <c r="AR103" s="38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12"/>
      <c r="BD103" s="12"/>
      <c r="BE103" s="12"/>
      <c r="BF103" s="12"/>
      <c r="BG103" s="39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</row>
    <row r="104" spans="2:118" x14ac:dyDescent="0.2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22"/>
      <c r="AC104" s="22"/>
      <c r="AD104" s="22"/>
      <c r="AE104" s="22"/>
      <c r="AF104" s="330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12"/>
      <c r="AR104" s="55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12"/>
      <c r="BD104" s="12"/>
      <c r="BE104" s="12"/>
      <c r="BF104" s="12"/>
      <c r="BG104" s="39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</row>
    <row r="105" spans="2:118" x14ac:dyDescent="0.25">
      <c r="B105" s="330"/>
      <c r="C105" s="330"/>
      <c r="D105" s="330"/>
      <c r="E105" s="330"/>
      <c r="F105" s="330"/>
      <c r="G105" s="330"/>
      <c r="H105" s="330"/>
      <c r="I105" s="330"/>
      <c r="J105" s="330"/>
      <c r="K105" s="330"/>
      <c r="L105" s="330"/>
      <c r="M105" s="330"/>
      <c r="N105" s="330"/>
      <c r="O105" s="330"/>
      <c r="P105" s="330"/>
      <c r="Q105" s="330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37"/>
      <c r="AC105" s="37"/>
      <c r="AD105" s="37"/>
      <c r="AE105" s="37"/>
      <c r="AF105" s="12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12"/>
      <c r="AR105" s="66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12"/>
      <c r="BD105" s="12"/>
      <c r="BE105" s="12"/>
      <c r="BF105" s="12"/>
      <c r="BG105" s="39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</row>
    <row r="106" spans="2:118" x14ac:dyDescent="0.25">
      <c r="B106" s="330"/>
      <c r="C106" s="330"/>
      <c r="D106" s="330"/>
      <c r="E106" s="330"/>
      <c r="F106" s="330"/>
      <c r="G106" s="330"/>
      <c r="H106" s="330"/>
      <c r="I106" s="330"/>
      <c r="J106" s="330"/>
      <c r="K106" s="330"/>
      <c r="L106" s="330"/>
      <c r="M106" s="330"/>
      <c r="N106" s="330"/>
      <c r="O106" s="330"/>
      <c r="P106" s="330"/>
      <c r="Q106" s="330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37"/>
      <c r="AC106" s="37"/>
      <c r="AD106" s="37"/>
      <c r="AE106" s="37"/>
      <c r="AF106" s="330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12"/>
      <c r="AR106" s="53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12"/>
      <c r="BD106" s="12"/>
      <c r="BE106" s="12"/>
      <c r="BF106" s="12"/>
      <c r="BG106" s="34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</row>
    <row r="107" spans="2:118" x14ac:dyDescent="0.25">
      <c r="B107" s="330"/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330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12"/>
      <c r="AR107" s="38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12"/>
      <c r="BD107" s="12"/>
      <c r="BE107" s="12"/>
      <c r="BF107" s="12"/>
      <c r="BG107" s="34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</row>
    <row r="108" spans="2:118" x14ac:dyDescent="0.25">
      <c r="B108" s="330"/>
      <c r="C108" s="330"/>
      <c r="D108" s="330"/>
      <c r="E108" s="330"/>
      <c r="F108" s="330"/>
      <c r="G108" s="330"/>
      <c r="H108" s="330"/>
      <c r="I108" s="330"/>
      <c r="J108" s="330"/>
      <c r="K108" s="330"/>
      <c r="L108" s="330"/>
      <c r="M108" s="330"/>
      <c r="N108" s="330"/>
      <c r="O108" s="330"/>
      <c r="P108" s="330"/>
      <c r="Q108" s="330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C108" s="12"/>
      <c r="AF108" s="28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12"/>
      <c r="AR108" s="38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12"/>
      <c r="BD108" s="12"/>
      <c r="BE108" s="12"/>
      <c r="BF108" s="12"/>
      <c r="BG108" s="331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</row>
    <row r="109" spans="2:118" x14ac:dyDescent="0.25"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C109" s="12"/>
      <c r="AF109" s="330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12"/>
      <c r="AR109" s="53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12"/>
      <c r="BD109" s="12"/>
      <c r="BE109" s="12"/>
      <c r="BF109" s="12"/>
      <c r="BG109" s="31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</row>
    <row r="110" spans="2:118" x14ac:dyDescent="0.25"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331"/>
      <c r="AC110" s="331"/>
      <c r="AD110" s="331"/>
      <c r="AE110" s="331"/>
      <c r="AF110" s="330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12"/>
      <c r="AR110" s="38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12"/>
      <c r="BD110" s="12"/>
      <c r="BE110" s="12"/>
      <c r="BF110" s="12"/>
      <c r="BG110" s="31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</row>
    <row r="111" spans="2:118" x14ac:dyDescent="0.2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20"/>
      <c r="AC111" s="20"/>
      <c r="AD111" s="20"/>
      <c r="AE111" s="20"/>
      <c r="AF111" s="26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12"/>
      <c r="AR111" s="69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12"/>
      <c r="BD111" s="12"/>
      <c r="BE111" s="12"/>
      <c r="BF111" s="12"/>
      <c r="BG111" s="31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12"/>
      <c r="BS111" s="60"/>
      <c r="BT111" s="60"/>
      <c r="BU111" s="60"/>
      <c r="BV111" s="60"/>
      <c r="BW111" s="60"/>
      <c r="BX111" s="60"/>
      <c r="BY111" s="60"/>
      <c r="BZ111" s="60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</row>
    <row r="112" spans="2:118" x14ac:dyDescent="0.25">
      <c r="B112" s="330"/>
      <c r="C112" s="330"/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0"/>
      <c r="AC112" s="20"/>
      <c r="AD112" s="20"/>
      <c r="AE112" s="20"/>
      <c r="AF112" s="26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12"/>
      <c r="AR112" s="12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12"/>
      <c r="BD112" s="12"/>
      <c r="BE112" s="12"/>
      <c r="BF112" s="12"/>
      <c r="BG112" s="34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12"/>
      <c r="BS112" s="48"/>
      <c r="BT112" s="49"/>
      <c r="BU112" s="49"/>
      <c r="BV112" s="49"/>
      <c r="BW112" s="49"/>
      <c r="BX112" s="49"/>
      <c r="BY112" s="49"/>
      <c r="BZ112" s="49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</row>
    <row r="113" spans="2:118" x14ac:dyDescent="0.25">
      <c r="B113" s="330"/>
      <c r="C113" s="330"/>
      <c r="D113" s="330"/>
      <c r="E113" s="330"/>
      <c r="F113" s="330"/>
      <c r="G113" s="330"/>
      <c r="H113" s="330"/>
      <c r="I113" s="330"/>
      <c r="J113" s="330"/>
      <c r="K113" s="330"/>
      <c r="L113" s="330"/>
      <c r="M113" s="330"/>
      <c r="N113" s="330"/>
      <c r="O113" s="330"/>
      <c r="P113" s="330"/>
      <c r="Q113" s="330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0"/>
      <c r="AC113" s="20"/>
      <c r="AD113" s="20"/>
      <c r="AE113" s="20"/>
      <c r="AF113" s="330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12"/>
      <c r="AR113" s="1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12"/>
      <c r="BD113" s="12"/>
      <c r="BE113" s="12"/>
      <c r="BF113" s="12"/>
      <c r="BG113" s="331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12"/>
      <c r="BS113" s="48"/>
      <c r="BT113" s="49"/>
      <c r="BU113" s="49"/>
      <c r="BV113" s="49"/>
      <c r="BW113" s="49"/>
      <c r="BX113" s="49"/>
      <c r="BY113" s="49"/>
      <c r="BZ113" s="49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</row>
    <row r="114" spans="2:118" x14ac:dyDescent="0.2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9"/>
      <c r="AC114" s="22"/>
      <c r="AD114" s="29"/>
      <c r="AE114" s="29"/>
      <c r="AF114" s="1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12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12"/>
      <c r="BD114" s="12"/>
      <c r="BE114" s="12"/>
      <c r="BF114" s="12"/>
      <c r="BG114" s="31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12"/>
      <c r="BS114" s="48"/>
      <c r="BT114" s="49"/>
      <c r="BU114" s="49"/>
      <c r="BV114" s="49"/>
      <c r="BW114" s="49"/>
      <c r="BX114" s="49"/>
      <c r="BY114" s="49"/>
      <c r="BZ114" s="49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</row>
    <row r="115" spans="2:118" x14ac:dyDescent="0.25">
      <c r="B115" s="330"/>
      <c r="C115" s="330"/>
      <c r="D115" s="330"/>
      <c r="E115" s="330"/>
      <c r="F115" s="330"/>
      <c r="G115" s="330"/>
      <c r="H115" s="330"/>
      <c r="I115" s="330"/>
      <c r="J115" s="330"/>
      <c r="K115" s="330"/>
      <c r="L115" s="330"/>
      <c r="M115" s="330"/>
      <c r="N115" s="330"/>
      <c r="O115" s="330"/>
      <c r="P115" s="330"/>
      <c r="Q115" s="330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9"/>
      <c r="AC115" s="22"/>
      <c r="AD115" s="29"/>
      <c r="AE115" s="29"/>
      <c r="AF115" s="330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31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12"/>
      <c r="BS115" s="48"/>
      <c r="BT115" s="49"/>
      <c r="BU115" s="49"/>
      <c r="BV115" s="49"/>
      <c r="BW115" s="49"/>
      <c r="BX115" s="49"/>
      <c r="BY115" s="49"/>
      <c r="BZ115" s="49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</row>
    <row r="116" spans="2:118" x14ac:dyDescent="0.25">
      <c r="B116" s="330"/>
      <c r="C116" s="330"/>
      <c r="D116" s="330"/>
      <c r="E116" s="330"/>
      <c r="F116" s="330"/>
      <c r="G116" s="330"/>
      <c r="H116" s="330"/>
      <c r="I116" s="330"/>
      <c r="J116" s="330"/>
      <c r="K116" s="330"/>
      <c r="L116" s="330"/>
      <c r="M116" s="330"/>
      <c r="N116" s="330"/>
      <c r="O116" s="330"/>
      <c r="P116" s="330"/>
      <c r="Q116" s="330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29"/>
      <c r="AC116" s="22"/>
      <c r="AD116" s="29"/>
      <c r="AE116" s="29"/>
      <c r="AF116" s="330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12"/>
      <c r="AR116" s="12"/>
      <c r="AS116" s="12"/>
      <c r="AT116" s="64"/>
      <c r="AU116" s="64"/>
      <c r="AV116" s="64"/>
      <c r="AW116" s="64"/>
      <c r="AX116" s="64"/>
      <c r="AY116" s="64"/>
      <c r="AZ116" s="64"/>
      <c r="BA116" s="64"/>
      <c r="BB116" s="64"/>
      <c r="BC116" s="12"/>
      <c r="BD116" s="12"/>
      <c r="BE116" s="12"/>
      <c r="BF116" s="12"/>
      <c r="BG116" s="39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12"/>
      <c r="BS116" s="48"/>
      <c r="BT116" s="49"/>
      <c r="BU116" s="49"/>
      <c r="BV116" s="49"/>
      <c r="BW116" s="49"/>
      <c r="BX116" s="49"/>
      <c r="BY116" s="49"/>
      <c r="BZ116" s="49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</row>
    <row r="117" spans="2:118" x14ac:dyDescent="0.25">
      <c r="B117" s="330"/>
      <c r="C117" s="330"/>
      <c r="D117" s="330"/>
      <c r="E117" s="330"/>
      <c r="F117" s="330"/>
      <c r="G117" s="330"/>
      <c r="H117" s="330"/>
      <c r="I117" s="330"/>
      <c r="J117" s="330"/>
      <c r="K117" s="330"/>
      <c r="L117" s="330"/>
      <c r="M117" s="330"/>
      <c r="N117" s="330"/>
      <c r="O117" s="330"/>
      <c r="P117" s="330"/>
      <c r="Q117" s="330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29"/>
      <c r="AC117" s="22"/>
      <c r="AD117" s="29"/>
      <c r="AE117" s="29"/>
      <c r="AF117" s="28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59"/>
      <c r="BC117" s="12"/>
      <c r="BD117" s="12"/>
      <c r="BE117" s="12"/>
      <c r="BF117" s="12"/>
      <c r="BG117" s="39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12"/>
      <c r="BS117" s="48"/>
      <c r="BT117" s="63"/>
      <c r="BU117" s="63"/>
      <c r="BV117" s="63"/>
      <c r="BW117" s="63"/>
      <c r="BX117" s="63"/>
      <c r="BY117" s="63"/>
      <c r="BZ117" s="63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</row>
    <row r="118" spans="2:118" x14ac:dyDescent="0.2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29"/>
      <c r="AC118" s="22"/>
      <c r="AD118" s="29"/>
      <c r="AE118" s="29"/>
      <c r="AF118" s="330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39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12"/>
      <c r="BS118" s="48"/>
      <c r="BT118" s="48"/>
      <c r="BU118" s="48"/>
      <c r="BV118" s="48"/>
      <c r="BW118" s="48"/>
      <c r="BX118" s="48"/>
      <c r="BY118" s="48"/>
      <c r="BZ118" s="48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</row>
    <row r="119" spans="2:118" x14ac:dyDescent="0.25">
      <c r="B119" s="348"/>
      <c r="C119" s="348"/>
      <c r="D119" s="348"/>
      <c r="E119" s="348"/>
      <c r="F119" s="348"/>
      <c r="G119" s="348"/>
      <c r="H119" s="348"/>
      <c r="I119" s="348"/>
      <c r="J119" s="348"/>
      <c r="K119" s="348"/>
      <c r="L119" s="348"/>
      <c r="M119" s="348"/>
      <c r="N119" s="348"/>
      <c r="O119" s="348"/>
      <c r="P119" s="348"/>
      <c r="Q119" s="348"/>
      <c r="R119" s="348"/>
      <c r="S119" s="348"/>
      <c r="T119" s="348"/>
      <c r="U119" s="348"/>
      <c r="V119" s="348"/>
      <c r="W119" s="348"/>
      <c r="X119" s="348"/>
      <c r="Y119" s="348"/>
      <c r="Z119" s="348"/>
      <c r="AA119" s="348"/>
      <c r="AB119" s="29"/>
      <c r="AC119" s="22"/>
      <c r="AD119" s="29"/>
      <c r="AE119" s="29"/>
      <c r="AF119" s="330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331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12"/>
      <c r="BS119" s="48"/>
      <c r="BT119" s="48"/>
      <c r="BU119" s="48"/>
      <c r="BV119" s="48"/>
      <c r="BW119" s="48"/>
      <c r="BX119" s="48"/>
      <c r="BY119" s="48"/>
      <c r="BZ119" s="48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</row>
    <row r="120" spans="2:118" x14ac:dyDescent="0.25">
      <c r="B120" s="330"/>
      <c r="C120" s="330"/>
      <c r="D120" s="330"/>
      <c r="E120" s="330"/>
      <c r="F120" s="330"/>
      <c r="G120" s="330"/>
      <c r="H120" s="330"/>
      <c r="I120" s="330"/>
      <c r="J120" s="330"/>
      <c r="K120" s="330"/>
      <c r="L120" s="330"/>
      <c r="M120" s="330"/>
      <c r="N120" s="330"/>
      <c r="O120" s="330"/>
      <c r="P120" s="330"/>
      <c r="Q120" s="330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9"/>
      <c r="AC120" s="22"/>
      <c r="AD120" s="29"/>
      <c r="AE120" s="29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31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12"/>
      <c r="BS120" s="48"/>
      <c r="BT120" s="48"/>
      <c r="BU120" s="48"/>
      <c r="BV120" s="48"/>
      <c r="BW120" s="48"/>
      <c r="BX120" s="48"/>
      <c r="BY120" s="48"/>
      <c r="BZ120" s="48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</row>
    <row r="121" spans="2:118" x14ac:dyDescent="0.25"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30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52"/>
      <c r="AC121" s="47"/>
      <c r="AD121" s="52"/>
      <c r="AE121" s="52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31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12"/>
      <c r="BS121" s="48"/>
      <c r="BT121" s="48"/>
      <c r="BU121" s="48"/>
      <c r="BV121" s="48"/>
      <c r="BW121" s="48"/>
      <c r="BX121" s="48"/>
      <c r="BY121" s="48"/>
      <c r="BZ121" s="48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</row>
    <row r="122" spans="2:118" x14ac:dyDescent="0.25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9"/>
      <c r="AC122" s="22"/>
      <c r="AD122" s="29"/>
      <c r="AE122" s="29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35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31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12"/>
      <c r="BS122" s="48"/>
      <c r="BT122" s="12"/>
      <c r="BU122" s="12"/>
      <c r="BV122" s="12"/>
      <c r="BW122" s="12"/>
      <c r="BX122" s="12"/>
      <c r="BY122" s="12"/>
      <c r="BZ122" s="12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</row>
    <row r="123" spans="2:118" x14ac:dyDescent="0.25"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30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52"/>
      <c r="AC123" s="47"/>
      <c r="AD123" s="52"/>
      <c r="AE123" s="5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35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39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12"/>
      <c r="BS123" s="48"/>
      <c r="BT123" s="12"/>
      <c r="BU123" s="12"/>
      <c r="BV123" s="12"/>
      <c r="BW123" s="12"/>
      <c r="BX123" s="12"/>
      <c r="BY123" s="12"/>
      <c r="BZ123" s="12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</row>
    <row r="124" spans="2:118" x14ac:dyDescent="0.25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9"/>
      <c r="AC124" s="22"/>
      <c r="AD124" s="29"/>
      <c r="AE124" s="29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35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3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</row>
    <row r="125" spans="2:118" x14ac:dyDescent="0.25">
      <c r="B125" s="330"/>
      <c r="C125" s="330"/>
      <c r="D125" s="330"/>
      <c r="E125" s="330"/>
      <c r="F125" s="330"/>
      <c r="G125" s="330"/>
      <c r="H125" s="330"/>
      <c r="I125" s="330"/>
      <c r="J125" s="330"/>
      <c r="K125" s="330"/>
      <c r="L125" s="330"/>
      <c r="M125" s="330"/>
      <c r="N125" s="330"/>
      <c r="O125" s="330"/>
      <c r="P125" s="330"/>
      <c r="Q125" s="330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52"/>
      <c r="AC125" s="47"/>
      <c r="AD125" s="52"/>
      <c r="AE125" s="5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35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331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</row>
    <row r="126" spans="2:118" x14ac:dyDescent="0.25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9"/>
      <c r="AC126" s="22"/>
      <c r="AD126" s="29"/>
      <c r="AE126" s="29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31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</row>
    <row r="127" spans="2:118" x14ac:dyDescent="0.25">
      <c r="B127" s="330"/>
      <c r="C127" s="330"/>
      <c r="D127" s="330"/>
      <c r="E127" s="330"/>
      <c r="F127" s="330"/>
      <c r="G127" s="330"/>
      <c r="H127" s="330"/>
      <c r="I127" s="330"/>
      <c r="J127" s="330"/>
      <c r="K127" s="330"/>
      <c r="L127" s="330"/>
      <c r="M127" s="330"/>
      <c r="N127" s="330"/>
      <c r="O127" s="330"/>
      <c r="P127" s="330"/>
      <c r="Q127" s="330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52"/>
      <c r="AC127" s="47"/>
      <c r="AD127" s="52"/>
      <c r="AE127" s="52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31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</row>
    <row r="128" spans="2:118" x14ac:dyDescent="0.25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9"/>
      <c r="AC128" s="22"/>
      <c r="AD128" s="29"/>
      <c r="AE128" s="29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331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</row>
    <row r="129" spans="2:118" x14ac:dyDescent="0.25">
      <c r="B129" s="330"/>
      <c r="C129" s="330"/>
      <c r="D129" s="330"/>
      <c r="E129" s="330"/>
      <c r="F129" s="330"/>
      <c r="G129" s="330"/>
      <c r="H129" s="330"/>
      <c r="I129" s="330"/>
      <c r="J129" s="330"/>
      <c r="K129" s="330"/>
      <c r="L129" s="330"/>
      <c r="M129" s="330"/>
      <c r="N129" s="330"/>
      <c r="O129" s="330"/>
      <c r="P129" s="330"/>
      <c r="Q129" s="330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52"/>
      <c r="AC129" s="47"/>
      <c r="AD129" s="52"/>
      <c r="AE129" s="52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34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</row>
    <row r="130" spans="2:118" x14ac:dyDescent="0.2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9"/>
      <c r="AC130" s="22"/>
      <c r="AD130" s="29"/>
      <c r="AE130" s="29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34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</row>
    <row r="131" spans="2:118" x14ac:dyDescent="0.25">
      <c r="B131" s="330"/>
      <c r="C131" s="330"/>
      <c r="D131" s="330"/>
      <c r="E131" s="330"/>
      <c r="F131" s="330"/>
      <c r="G131" s="330"/>
      <c r="H131" s="330"/>
      <c r="I131" s="330"/>
      <c r="J131" s="330"/>
      <c r="K131" s="330"/>
      <c r="L131" s="330"/>
      <c r="M131" s="330"/>
      <c r="N131" s="330"/>
      <c r="O131" s="330"/>
      <c r="P131" s="330"/>
      <c r="Q131" s="330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52"/>
      <c r="AC131" s="47"/>
      <c r="AD131" s="52"/>
      <c r="AE131" s="52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34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5"/>
      <c r="BS131" s="35"/>
      <c r="BT131" s="35"/>
      <c r="BU131" s="35"/>
      <c r="BV131" s="35"/>
      <c r="BW131" s="35"/>
      <c r="BX131" s="35"/>
      <c r="BY131" s="35"/>
      <c r="BZ131" s="68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</row>
    <row r="132" spans="2:118" x14ac:dyDescent="0.25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9"/>
      <c r="AC132" s="22"/>
      <c r="AD132" s="29"/>
      <c r="AE132" s="29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34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5"/>
      <c r="BS132" s="35"/>
      <c r="BT132" s="35"/>
      <c r="BU132" s="35"/>
      <c r="BV132" s="35"/>
      <c r="BW132" s="35"/>
      <c r="BX132" s="35"/>
      <c r="BY132" s="35"/>
      <c r="BZ132" s="68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</row>
    <row r="133" spans="2:118" x14ac:dyDescent="0.25">
      <c r="B133" s="330"/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0"/>
      <c r="P133" s="330"/>
      <c r="Q133" s="330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52"/>
      <c r="AC133" s="47"/>
      <c r="AD133" s="52"/>
      <c r="AE133" s="52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34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35"/>
      <c r="BS133" s="35"/>
      <c r="BT133" s="35"/>
      <c r="BU133" s="35"/>
      <c r="BV133" s="35"/>
      <c r="BW133" s="35"/>
      <c r="BX133" s="35"/>
      <c r="BY133" s="35"/>
      <c r="BZ133" s="68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</row>
    <row r="134" spans="2:118" x14ac:dyDescent="0.25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9"/>
      <c r="AC134" s="22"/>
      <c r="AD134" s="29"/>
      <c r="AE134" s="29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34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35"/>
      <c r="BS134" s="35"/>
      <c r="BT134" s="35"/>
      <c r="BU134" s="35"/>
      <c r="BV134" s="35"/>
      <c r="BW134" s="35"/>
      <c r="BX134" s="35"/>
      <c r="BY134" s="35"/>
      <c r="BZ134" s="68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</row>
    <row r="135" spans="2:118" x14ac:dyDescent="0.25">
      <c r="B135" s="330"/>
      <c r="C135" s="330"/>
      <c r="D135" s="330"/>
      <c r="E135" s="330"/>
      <c r="F135" s="330"/>
      <c r="G135" s="330"/>
      <c r="H135" s="330"/>
      <c r="I135" s="330"/>
      <c r="J135" s="330"/>
      <c r="K135" s="330"/>
      <c r="L135" s="330"/>
      <c r="M135" s="330"/>
      <c r="N135" s="330"/>
      <c r="O135" s="330"/>
      <c r="P135" s="330"/>
      <c r="Q135" s="330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52"/>
      <c r="AC135" s="47"/>
      <c r="AD135" s="52"/>
      <c r="AE135" s="52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34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68"/>
      <c r="BS135" s="68"/>
      <c r="BT135" s="68"/>
      <c r="BU135" s="68"/>
      <c r="BV135" s="68"/>
      <c r="BW135" s="68"/>
      <c r="BX135" s="68"/>
      <c r="BY135" s="68"/>
      <c r="BZ135" s="68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</row>
    <row r="136" spans="2:118" x14ac:dyDescent="0.25">
      <c r="B136" s="330"/>
      <c r="C136" s="330"/>
      <c r="D136" s="330"/>
      <c r="E136" s="330"/>
      <c r="F136" s="330"/>
      <c r="G136" s="330"/>
      <c r="H136" s="330"/>
      <c r="I136" s="330"/>
      <c r="J136" s="330"/>
      <c r="K136" s="330"/>
      <c r="L136" s="330"/>
      <c r="M136" s="330"/>
      <c r="N136" s="330"/>
      <c r="O136" s="330"/>
      <c r="P136" s="330"/>
      <c r="Q136" s="330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9"/>
      <c r="AC136" s="22"/>
      <c r="AD136" s="29"/>
      <c r="AE136" s="29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68"/>
      <c r="BS136" s="68"/>
      <c r="BT136" s="68"/>
      <c r="BU136" s="68"/>
      <c r="BV136" s="68"/>
      <c r="BW136" s="68"/>
      <c r="BX136" s="68"/>
      <c r="BY136" s="68"/>
      <c r="BZ136" s="68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</row>
    <row r="137" spans="2:118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</row>
    <row r="138" spans="2:118" x14ac:dyDescent="0.25">
      <c r="B138" s="349"/>
      <c r="C138" s="349"/>
      <c r="D138" s="349"/>
      <c r="E138" s="349"/>
      <c r="F138" s="349"/>
      <c r="G138" s="349"/>
      <c r="H138" s="349"/>
      <c r="I138" s="349"/>
      <c r="J138" s="349"/>
      <c r="K138" s="349"/>
      <c r="L138" s="349"/>
      <c r="M138" s="349"/>
      <c r="N138" s="349"/>
      <c r="O138" s="349"/>
      <c r="P138" s="349"/>
      <c r="Q138" s="349"/>
      <c r="R138" s="349"/>
      <c r="S138" s="349"/>
      <c r="T138" s="349"/>
      <c r="U138" s="349"/>
      <c r="V138" s="349"/>
      <c r="W138" s="349"/>
      <c r="X138" s="349"/>
      <c r="Y138" s="349"/>
      <c r="Z138" s="349"/>
      <c r="AA138" s="349"/>
      <c r="AB138" s="22"/>
      <c r="AC138" s="22"/>
      <c r="AD138" s="22"/>
      <c r="AE138" s="22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12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12"/>
      <c r="BD138" s="12"/>
      <c r="BE138" s="12"/>
      <c r="BF138" s="12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</row>
    <row r="139" spans="2:118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37"/>
      <c r="AC139" s="37"/>
      <c r="AD139" s="37"/>
      <c r="AE139" s="37"/>
      <c r="AF139" s="7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12"/>
      <c r="AR139" s="7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12"/>
      <c r="BD139" s="12"/>
      <c r="BE139" s="12"/>
      <c r="BF139" s="12"/>
      <c r="BG139" s="12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</row>
    <row r="140" spans="2:118" x14ac:dyDescent="0.25">
      <c r="B140" s="330"/>
      <c r="C140" s="330"/>
      <c r="D140" s="330"/>
      <c r="E140" s="330"/>
      <c r="F140" s="330"/>
      <c r="G140" s="330"/>
      <c r="H140" s="330"/>
      <c r="I140" s="330"/>
      <c r="J140" s="330"/>
      <c r="K140" s="330"/>
      <c r="L140" s="330"/>
      <c r="M140" s="330"/>
      <c r="N140" s="330"/>
      <c r="O140" s="330"/>
      <c r="P140" s="330"/>
      <c r="Q140" s="330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37"/>
      <c r="AC140" s="37"/>
      <c r="AD140" s="37"/>
      <c r="AE140" s="37"/>
      <c r="AF140" s="21"/>
      <c r="AG140" s="22"/>
      <c r="AH140" s="7"/>
      <c r="AI140" s="7"/>
      <c r="AJ140" s="7"/>
      <c r="AK140" s="7"/>
      <c r="AL140" s="7"/>
      <c r="AM140" s="7"/>
      <c r="AN140" s="7"/>
      <c r="AO140" s="7"/>
      <c r="AP140" s="7"/>
      <c r="AQ140" s="12"/>
      <c r="AR140" s="21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12"/>
      <c r="BD140" s="12"/>
      <c r="BE140" s="12"/>
      <c r="BF140" s="12"/>
      <c r="BG140" s="21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</row>
    <row r="141" spans="2:118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330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12"/>
      <c r="AR141" s="66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12"/>
      <c r="BD141" s="12"/>
      <c r="BE141" s="12"/>
      <c r="BF141" s="12"/>
      <c r="BG141" s="34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</row>
    <row r="142" spans="2:118" x14ac:dyDescent="0.25">
      <c r="B142" s="330"/>
      <c r="C142" s="330"/>
      <c r="D142" s="330"/>
      <c r="E142" s="330"/>
      <c r="F142" s="330"/>
      <c r="G142" s="330"/>
      <c r="H142" s="330"/>
      <c r="I142" s="330"/>
      <c r="J142" s="330"/>
      <c r="K142" s="330"/>
      <c r="L142" s="330"/>
      <c r="M142" s="330"/>
      <c r="N142" s="330"/>
      <c r="O142" s="330"/>
      <c r="P142" s="330"/>
      <c r="Q142" s="330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F142" s="330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12"/>
      <c r="AR142" s="53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12"/>
      <c r="BD142" s="12"/>
      <c r="BE142" s="12"/>
      <c r="BF142" s="12"/>
      <c r="BG142" s="31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</row>
    <row r="143" spans="2:118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F143" s="26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12"/>
      <c r="AR143" s="38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12"/>
      <c r="BD143" s="12"/>
      <c r="BE143" s="12"/>
      <c r="BF143" s="12"/>
      <c r="BG143" s="31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</row>
    <row r="144" spans="2:118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31"/>
      <c r="AC144" s="331"/>
      <c r="AD144" s="331"/>
      <c r="AE144" s="331"/>
      <c r="AF144" s="26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12"/>
      <c r="AR144" s="38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12"/>
      <c r="BD144" s="12"/>
      <c r="BE144" s="12"/>
      <c r="BF144" s="12"/>
      <c r="BG144" s="39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</row>
    <row r="145" spans="2:118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20"/>
      <c r="AC145" s="20"/>
      <c r="AD145" s="20"/>
      <c r="AE145" s="20"/>
      <c r="AF145" s="330"/>
      <c r="AG145" s="56"/>
      <c r="AH145" s="56"/>
      <c r="AI145" s="56"/>
      <c r="AJ145" s="71"/>
      <c r="AK145" s="71"/>
      <c r="AL145" s="71"/>
      <c r="AM145" s="71"/>
      <c r="AN145" s="71"/>
      <c r="AO145" s="71"/>
      <c r="AP145" s="71"/>
      <c r="AQ145" s="12"/>
      <c r="AR145" s="55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12"/>
      <c r="BD145" s="12"/>
      <c r="BE145" s="12"/>
      <c r="BF145" s="12"/>
      <c r="BG145" s="39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</row>
    <row r="146" spans="2:118" x14ac:dyDescent="0.25">
      <c r="B146" s="330"/>
      <c r="C146" s="330"/>
      <c r="D146" s="330"/>
      <c r="E146" s="330"/>
      <c r="F146" s="330"/>
      <c r="G146" s="330"/>
      <c r="H146" s="330"/>
      <c r="I146" s="330"/>
      <c r="J146" s="330"/>
      <c r="K146" s="330"/>
      <c r="L146" s="330"/>
      <c r="M146" s="330"/>
      <c r="N146" s="330"/>
      <c r="O146" s="330"/>
      <c r="P146" s="330"/>
      <c r="Q146" s="330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0"/>
      <c r="AC146" s="20"/>
      <c r="AD146" s="20"/>
      <c r="AE146" s="20"/>
      <c r="AF146" s="12"/>
      <c r="AG146" s="56"/>
      <c r="AH146" s="56"/>
      <c r="AI146" s="56"/>
      <c r="AJ146" s="56"/>
      <c r="AK146" s="56"/>
      <c r="AL146" s="56"/>
      <c r="AM146" s="56"/>
      <c r="AN146" s="56"/>
      <c r="AO146" s="56"/>
      <c r="AP146" s="71"/>
      <c r="AQ146" s="12"/>
      <c r="AR146" s="66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12"/>
      <c r="BD146" s="12"/>
      <c r="BE146" s="12"/>
      <c r="BF146" s="12"/>
      <c r="BG146" s="39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</row>
    <row r="147" spans="2:118" x14ac:dyDescent="0.25">
      <c r="B147" s="330"/>
      <c r="C147" s="330"/>
      <c r="D147" s="330"/>
      <c r="E147" s="330"/>
      <c r="F147" s="330"/>
      <c r="G147" s="330"/>
      <c r="H147" s="330"/>
      <c r="I147" s="330"/>
      <c r="J147" s="330"/>
      <c r="K147" s="330"/>
      <c r="L147" s="330"/>
      <c r="M147" s="330"/>
      <c r="N147" s="330"/>
      <c r="O147" s="330"/>
      <c r="P147" s="330"/>
      <c r="Q147" s="330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0"/>
      <c r="AC147" s="20"/>
      <c r="AD147" s="20"/>
      <c r="AE147" s="20"/>
      <c r="AF147" s="330"/>
      <c r="AG147" s="56"/>
      <c r="AH147" s="56"/>
      <c r="AI147" s="56"/>
      <c r="AJ147" s="56"/>
      <c r="AK147" s="56"/>
      <c r="AL147" s="56"/>
      <c r="AM147" s="56"/>
      <c r="AN147" s="56"/>
      <c r="AO147" s="56"/>
      <c r="AP147" s="71"/>
      <c r="AQ147" s="12"/>
      <c r="AR147" s="53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12"/>
      <c r="BD147" s="12"/>
      <c r="BE147" s="12"/>
      <c r="BF147" s="12"/>
      <c r="BG147" s="34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</row>
    <row r="148" spans="2:118" x14ac:dyDescent="0.25">
      <c r="B148" s="330"/>
      <c r="C148" s="330"/>
      <c r="D148" s="330"/>
      <c r="E148" s="330"/>
      <c r="F148" s="330"/>
      <c r="G148" s="330"/>
      <c r="H148" s="330"/>
      <c r="I148" s="330"/>
      <c r="J148" s="330"/>
      <c r="K148" s="330"/>
      <c r="L148" s="330"/>
      <c r="M148" s="330"/>
      <c r="N148" s="330"/>
      <c r="O148" s="330"/>
      <c r="P148" s="330"/>
      <c r="Q148" s="330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9"/>
      <c r="AC148" s="29"/>
      <c r="AD148" s="29"/>
      <c r="AE148" s="29"/>
      <c r="AF148" s="330"/>
      <c r="AG148" s="56"/>
      <c r="AH148" s="71"/>
      <c r="AI148" s="71"/>
      <c r="AJ148" s="71"/>
      <c r="AK148" s="71"/>
      <c r="AL148" s="71"/>
      <c r="AM148" s="71"/>
      <c r="AN148" s="71"/>
      <c r="AO148" s="71"/>
      <c r="AP148" s="71"/>
      <c r="AQ148" s="12"/>
      <c r="AR148" s="38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12"/>
      <c r="BD148" s="12"/>
      <c r="BE148" s="12"/>
      <c r="BF148" s="12"/>
      <c r="BG148" s="34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</row>
    <row r="149" spans="2:118" x14ac:dyDescent="0.25">
      <c r="B149" s="330"/>
      <c r="C149" s="330"/>
      <c r="D149" s="330"/>
      <c r="E149" s="330"/>
      <c r="F149" s="330"/>
      <c r="G149" s="330"/>
      <c r="H149" s="330"/>
      <c r="I149" s="330"/>
      <c r="J149" s="330"/>
      <c r="K149" s="330"/>
      <c r="L149" s="330"/>
      <c r="M149" s="330"/>
      <c r="N149" s="330"/>
      <c r="O149" s="330"/>
      <c r="P149" s="330"/>
      <c r="Q149" s="330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9"/>
      <c r="AC149" s="29"/>
      <c r="AD149" s="29"/>
      <c r="AE149" s="29"/>
      <c r="AF149" s="28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12"/>
      <c r="AR149" s="38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12"/>
      <c r="BD149" s="12"/>
      <c r="BE149" s="12"/>
      <c r="BF149" s="12"/>
      <c r="BG149" s="331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</row>
    <row r="150" spans="2:118" x14ac:dyDescent="0.25">
      <c r="B150" s="330"/>
      <c r="C150" s="330"/>
      <c r="D150" s="330"/>
      <c r="E150" s="330"/>
      <c r="F150" s="330"/>
      <c r="G150" s="330"/>
      <c r="H150" s="330"/>
      <c r="I150" s="330"/>
      <c r="J150" s="330"/>
      <c r="K150" s="330"/>
      <c r="L150" s="330"/>
      <c r="M150" s="330"/>
      <c r="N150" s="330"/>
      <c r="O150" s="330"/>
      <c r="P150" s="330"/>
      <c r="Q150" s="330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9"/>
      <c r="AC150" s="29"/>
      <c r="AD150" s="29"/>
      <c r="AE150" s="29"/>
      <c r="AF150" s="330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12"/>
      <c r="AR150" s="53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12"/>
      <c r="BD150" s="12"/>
      <c r="BE150" s="12"/>
      <c r="BF150" s="12"/>
      <c r="BG150" s="31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</row>
    <row r="151" spans="2:118" x14ac:dyDescent="0.25">
      <c r="B151" s="330"/>
      <c r="C151" s="330"/>
      <c r="D151" s="330"/>
      <c r="E151" s="330"/>
      <c r="F151" s="330"/>
      <c r="G151" s="330"/>
      <c r="H151" s="330"/>
      <c r="I151" s="330"/>
      <c r="J151" s="330"/>
      <c r="K151" s="330"/>
      <c r="L151" s="330"/>
      <c r="M151" s="330"/>
      <c r="N151" s="330"/>
      <c r="O151" s="330"/>
      <c r="P151" s="330"/>
      <c r="Q151" s="330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9"/>
      <c r="AC151" s="29"/>
      <c r="AD151" s="29"/>
      <c r="AE151" s="29"/>
      <c r="AF151" s="330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12"/>
      <c r="AR151" s="38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12"/>
      <c r="BD151" s="12"/>
      <c r="BE151" s="12"/>
      <c r="BF151" s="12"/>
      <c r="BG151" s="31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</row>
    <row r="152" spans="2:118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29"/>
      <c r="AC152" s="29"/>
      <c r="AD152" s="29"/>
      <c r="AE152" s="29"/>
      <c r="AF152" s="26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12"/>
      <c r="AR152" s="69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12"/>
      <c r="BD152" s="12"/>
      <c r="BE152" s="12"/>
      <c r="BF152" s="12"/>
      <c r="BG152" s="31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12"/>
      <c r="BS152" s="60"/>
      <c r="BT152" s="60"/>
      <c r="BU152" s="60"/>
      <c r="BV152" s="60"/>
      <c r="BW152" s="60"/>
      <c r="BX152" s="60"/>
      <c r="BY152" s="60"/>
      <c r="BZ152" s="60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</row>
    <row r="153" spans="2:118" x14ac:dyDescent="0.25">
      <c r="B153" s="330"/>
      <c r="C153" s="330"/>
      <c r="D153" s="330"/>
      <c r="E153" s="330"/>
      <c r="F153" s="330"/>
      <c r="G153" s="330"/>
      <c r="H153" s="330"/>
      <c r="I153" s="330"/>
      <c r="J153" s="330"/>
      <c r="K153" s="330"/>
      <c r="L153" s="330"/>
      <c r="M153" s="330"/>
      <c r="N153" s="330"/>
      <c r="O153" s="330"/>
      <c r="P153" s="330"/>
      <c r="Q153" s="330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9"/>
      <c r="AC153" s="29"/>
      <c r="AD153" s="29"/>
      <c r="AE153" s="29"/>
      <c r="AF153" s="26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12"/>
      <c r="AR153" s="12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12"/>
      <c r="BD153" s="12"/>
      <c r="BE153" s="12"/>
      <c r="BF153" s="12"/>
      <c r="BG153" s="34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12"/>
      <c r="BS153" s="48"/>
      <c r="BT153" s="49"/>
      <c r="BU153" s="49"/>
      <c r="BV153" s="49"/>
      <c r="BW153" s="49"/>
      <c r="BX153" s="49"/>
      <c r="BY153" s="49"/>
      <c r="BZ153" s="49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</row>
    <row r="154" spans="2:118" x14ac:dyDescent="0.25">
      <c r="B154" s="330"/>
      <c r="C154" s="330"/>
      <c r="D154" s="330"/>
      <c r="E154" s="330"/>
      <c r="F154" s="330"/>
      <c r="G154" s="330"/>
      <c r="H154" s="330"/>
      <c r="I154" s="330"/>
      <c r="J154" s="330"/>
      <c r="K154" s="330"/>
      <c r="L154" s="330"/>
      <c r="M154" s="330"/>
      <c r="N154" s="330"/>
      <c r="O154" s="330"/>
      <c r="P154" s="330"/>
      <c r="Q154" s="330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9"/>
      <c r="AC154" s="29"/>
      <c r="AD154" s="29"/>
      <c r="AE154" s="29"/>
      <c r="AF154" s="330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12"/>
      <c r="AR154" s="1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12"/>
      <c r="BD154" s="12"/>
      <c r="BE154" s="12"/>
      <c r="BF154" s="12"/>
      <c r="BG154" s="331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12"/>
      <c r="BS154" s="48"/>
      <c r="BT154" s="49"/>
      <c r="BU154" s="49"/>
      <c r="BV154" s="49"/>
      <c r="BW154" s="49"/>
      <c r="BX154" s="49"/>
      <c r="BY154" s="49"/>
      <c r="BZ154" s="49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</row>
    <row r="155" spans="2:118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52"/>
      <c r="AC155" s="52"/>
      <c r="AD155" s="52"/>
      <c r="AE155" s="52"/>
      <c r="AF155" s="1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12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12"/>
      <c r="BD155" s="12"/>
      <c r="BE155" s="12"/>
      <c r="BF155" s="12"/>
      <c r="BG155" s="31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12"/>
      <c r="BS155" s="48"/>
      <c r="BT155" s="49"/>
      <c r="BU155" s="49"/>
      <c r="BV155" s="49"/>
      <c r="BW155" s="49"/>
      <c r="BX155" s="49"/>
      <c r="BY155" s="49"/>
      <c r="BZ155" s="49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</row>
    <row r="156" spans="2:118" x14ac:dyDescent="0.25">
      <c r="B156" s="330"/>
      <c r="C156" s="330"/>
      <c r="D156" s="330"/>
      <c r="E156" s="330"/>
      <c r="F156" s="330"/>
      <c r="G156" s="330"/>
      <c r="H156" s="330"/>
      <c r="I156" s="330"/>
      <c r="J156" s="330"/>
      <c r="K156" s="330"/>
      <c r="L156" s="330"/>
      <c r="M156" s="330"/>
      <c r="N156" s="330"/>
      <c r="O156" s="330"/>
      <c r="P156" s="330"/>
      <c r="Q156" s="330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9"/>
      <c r="AC156" s="29"/>
      <c r="AD156" s="29"/>
      <c r="AE156" s="29"/>
      <c r="AF156" s="330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31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12"/>
      <c r="BS156" s="48"/>
      <c r="BT156" s="49"/>
      <c r="BU156" s="49"/>
      <c r="BV156" s="49"/>
      <c r="BW156" s="49"/>
      <c r="BX156" s="49"/>
      <c r="BY156" s="49"/>
      <c r="BZ156" s="49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</row>
    <row r="157" spans="2:118" x14ac:dyDescent="0.25">
      <c r="B157" s="330"/>
      <c r="C157" s="330"/>
      <c r="D157" s="330"/>
      <c r="E157" s="330"/>
      <c r="F157" s="330"/>
      <c r="G157" s="330"/>
      <c r="H157" s="330"/>
      <c r="I157" s="330"/>
      <c r="J157" s="330"/>
      <c r="K157" s="330"/>
      <c r="L157" s="330"/>
      <c r="M157" s="330"/>
      <c r="N157" s="330"/>
      <c r="O157" s="330"/>
      <c r="P157" s="330"/>
      <c r="Q157" s="330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52"/>
      <c r="AC157" s="52"/>
      <c r="AD157" s="52"/>
      <c r="AE157" s="52"/>
      <c r="AF157" s="330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12"/>
      <c r="AR157" s="12"/>
      <c r="AS157" s="12"/>
      <c r="AT157" s="58"/>
      <c r="AU157" s="58"/>
      <c r="AV157" s="58"/>
      <c r="AW157" s="58"/>
      <c r="AX157" s="58"/>
      <c r="AY157" s="58"/>
      <c r="AZ157" s="58"/>
      <c r="BA157" s="58"/>
      <c r="BB157" s="58"/>
      <c r="BC157" s="12"/>
      <c r="BD157" s="12"/>
      <c r="BE157" s="12"/>
      <c r="BF157" s="12"/>
      <c r="BG157" s="39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12"/>
      <c r="BS157" s="48"/>
      <c r="BT157" s="49"/>
      <c r="BU157" s="49"/>
      <c r="BV157" s="49"/>
      <c r="BW157" s="49"/>
      <c r="BX157" s="49"/>
      <c r="BY157" s="49"/>
      <c r="BZ157" s="49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</row>
    <row r="158" spans="2:118" x14ac:dyDescent="0.25">
      <c r="B158" s="330"/>
      <c r="C158" s="330"/>
      <c r="D158" s="330"/>
      <c r="E158" s="330"/>
      <c r="F158" s="330"/>
      <c r="G158" s="330"/>
      <c r="H158" s="330"/>
      <c r="I158" s="330"/>
      <c r="J158" s="330"/>
      <c r="K158" s="330"/>
      <c r="L158" s="330"/>
      <c r="M158" s="330"/>
      <c r="N158" s="330"/>
      <c r="O158" s="330"/>
      <c r="P158" s="330"/>
      <c r="Q158" s="330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29"/>
      <c r="AC158" s="29"/>
      <c r="AD158" s="29"/>
      <c r="AE158" s="29"/>
      <c r="AF158" s="28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59"/>
      <c r="BC158" s="12"/>
      <c r="BD158" s="12"/>
      <c r="BE158" s="12"/>
      <c r="BF158" s="12"/>
      <c r="BG158" s="39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12"/>
      <c r="BS158" s="48"/>
      <c r="BT158" s="63"/>
      <c r="BU158" s="63"/>
      <c r="BV158" s="63"/>
      <c r="BW158" s="63"/>
      <c r="BX158" s="63"/>
      <c r="BY158" s="63"/>
      <c r="BZ158" s="63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</row>
    <row r="159" spans="2:118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52"/>
      <c r="AC159" s="52"/>
      <c r="AD159" s="52"/>
      <c r="AE159" s="52"/>
      <c r="AF159" s="330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39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12"/>
      <c r="BS159" s="48"/>
      <c r="BT159" s="48"/>
      <c r="BU159" s="48"/>
      <c r="BV159" s="48"/>
      <c r="BW159" s="48"/>
      <c r="BX159" s="48"/>
      <c r="BY159" s="48"/>
      <c r="BZ159" s="48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</row>
    <row r="160" spans="2:118" x14ac:dyDescent="0.25"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29"/>
      <c r="AC160" s="29"/>
      <c r="AD160" s="29"/>
      <c r="AE160" s="29"/>
      <c r="AF160" s="330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331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12"/>
      <c r="BS160" s="48"/>
      <c r="BT160" s="48"/>
      <c r="BU160" s="48"/>
      <c r="BV160" s="48"/>
      <c r="BW160" s="48"/>
      <c r="BX160" s="48"/>
      <c r="BY160" s="48"/>
      <c r="BZ160" s="48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</row>
    <row r="161" spans="2:118" x14ac:dyDescent="0.25">
      <c r="B161" s="330"/>
      <c r="C161" s="330"/>
      <c r="D161" s="330"/>
      <c r="E161" s="330"/>
      <c r="F161" s="330"/>
      <c r="G161" s="330"/>
      <c r="H161" s="330"/>
      <c r="I161" s="330"/>
      <c r="J161" s="330"/>
      <c r="K161" s="330"/>
      <c r="L161" s="330"/>
      <c r="M161" s="330"/>
      <c r="N161" s="330"/>
      <c r="O161" s="330"/>
      <c r="P161" s="330"/>
      <c r="Q161" s="330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52"/>
      <c r="AC161" s="52"/>
      <c r="AD161" s="52"/>
      <c r="AE161" s="52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31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12"/>
      <c r="BS161" s="48"/>
      <c r="BT161" s="48"/>
      <c r="BU161" s="48"/>
      <c r="BV161" s="48"/>
      <c r="BW161" s="48"/>
      <c r="BX161" s="48"/>
      <c r="BY161" s="48"/>
      <c r="BZ161" s="48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</row>
    <row r="162" spans="2:118" x14ac:dyDescent="0.25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9"/>
      <c r="AC162" s="29"/>
      <c r="AD162" s="29"/>
      <c r="AE162" s="29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31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12"/>
      <c r="BS162" s="48"/>
      <c r="BT162" s="48"/>
      <c r="BU162" s="48"/>
      <c r="BV162" s="48"/>
      <c r="BW162" s="48"/>
      <c r="BX162" s="48"/>
      <c r="BY162" s="48"/>
      <c r="BZ162" s="48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</row>
    <row r="163" spans="2:118" x14ac:dyDescent="0.25">
      <c r="B163" s="330"/>
      <c r="C163" s="330"/>
      <c r="D163" s="330"/>
      <c r="E163" s="330"/>
      <c r="F163" s="330"/>
      <c r="G163" s="330"/>
      <c r="H163" s="330"/>
      <c r="I163" s="330"/>
      <c r="J163" s="330"/>
      <c r="K163" s="330"/>
      <c r="L163" s="330"/>
      <c r="M163" s="330"/>
      <c r="N163" s="330"/>
      <c r="O163" s="330"/>
      <c r="P163" s="330"/>
      <c r="Q163" s="330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52"/>
      <c r="AC163" s="52"/>
      <c r="AD163" s="52"/>
      <c r="AE163" s="52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31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12"/>
      <c r="BS163" s="48"/>
      <c r="BT163" s="12"/>
      <c r="BU163" s="12"/>
      <c r="BV163" s="12"/>
      <c r="BW163" s="12"/>
      <c r="BX163" s="12"/>
      <c r="BY163" s="12"/>
      <c r="BZ163" s="12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</row>
    <row r="164" spans="2:118" x14ac:dyDescent="0.25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9"/>
      <c r="AC164" s="29"/>
      <c r="AD164" s="29"/>
      <c r="AE164" s="29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39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12"/>
      <c r="BS164" s="48"/>
      <c r="BT164" s="12"/>
      <c r="BU164" s="12"/>
      <c r="BV164" s="12"/>
      <c r="BW164" s="12"/>
      <c r="BX164" s="12"/>
      <c r="BY164" s="12"/>
      <c r="BZ164" s="12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</row>
    <row r="165" spans="2:118" x14ac:dyDescent="0.25">
      <c r="B165" s="330"/>
      <c r="C165" s="330"/>
      <c r="D165" s="330"/>
      <c r="E165" s="330"/>
      <c r="F165" s="330"/>
      <c r="G165" s="330"/>
      <c r="H165" s="330"/>
      <c r="I165" s="330"/>
      <c r="J165" s="330"/>
      <c r="K165" s="330"/>
      <c r="L165" s="330"/>
      <c r="M165" s="330"/>
      <c r="N165" s="330"/>
      <c r="O165" s="330"/>
      <c r="P165" s="330"/>
      <c r="Q165" s="330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52"/>
      <c r="AC165" s="52"/>
      <c r="AD165" s="52"/>
      <c r="AE165" s="52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3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35"/>
      <c r="BS165" s="35"/>
      <c r="BT165" s="35"/>
      <c r="BU165" s="35"/>
      <c r="BV165" s="35"/>
      <c r="BW165" s="35"/>
      <c r="BX165" s="35"/>
      <c r="BY165" s="35"/>
      <c r="BZ165" s="68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</row>
    <row r="166" spans="2:118" x14ac:dyDescent="0.25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9"/>
      <c r="AC166" s="29"/>
      <c r="AD166" s="29"/>
      <c r="AE166" s="29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331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5"/>
      <c r="BS166" s="35"/>
      <c r="BT166" s="35"/>
      <c r="BU166" s="35"/>
      <c r="BV166" s="35"/>
      <c r="BW166" s="35"/>
      <c r="BX166" s="35"/>
      <c r="BY166" s="35"/>
      <c r="BZ166" s="68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</row>
    <row r="167" spans="2:118" x14ac:dyDescent="0.25">
      <c r="B167" s="330"/>
      <c r="C167" s="330"/>
      <c r="D167" s="330"/>
      <c r="E167" s="330"/>
      <c r="F167" s="330"/>
      <c r="G167" s="330"/>
      <c r="H167" s="330"/>
      <c r="I167" s="330"/>
      <c r="J167" s="330"/>
      <c r="K167" s="330"/>
      <c r="L167" s="330"/>
      <c r="M167" s="330"/>
      <c r="N167" s="330"/>
      <c r="O167" s="330"/>
      <c r="P167" s="330"/>
      <c r="Q167" s="330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52"/>
      <c r="AC167" s="52"/>
      <c r="AD167" s="52"/>
      <c r="AE167" s="52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31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5"/>
      <c r="BS167" s="35"/>
      <c r="BT167" s="35"/>
      <c r="BU167" s="35"/>
      <c r="BV167" s="35"/>
      <c r="BW167" s="35"/>
      <c r="BX167" s="35"/>
      <c r="BY167" s="35"/>
      <c r="BZ167" s="68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</row>
    <row r="168" spans="2:118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9"/>
      <c r="AC168" s="29"/>
      <c r="AD168" s="29"/>
      <c r="AE168" s="29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31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5"/>
      <c r="BS168" s="35"/>
      <c r="BT168" s="35"/>
      <c r="BU168" s="35"/>
      <c r="BV168" s="35"/>
      <c r="BW168" s="35"/>
      <c r="BX168" s="35"/>
      <c r="BY168" s="35"/>
      <c r="BZ168" s="68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</row>
    <row r="169" spans="2:118" x14ac:dyDescent="0.25">
      <c r="B169" s="330"/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52"/>
      <c r="AC169" s="52"/>
      <c r="AD169" s="52"/>
      <c r="AE169" s="52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331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68"/>
      <c r="BS169" s="68"/>
      <c r="BT169" s="68"/>
      <c r="BU169" s="68"/>
      <c r="BV169" s="68"/>
      <c r="BW169" s="68"/>
      <c r="BX169" s="68"/>
      <c r="BY169" s="68"/>
      <c r="BZ169" s="68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</row>
    <row r="170" spans="2:118" x14ac:dyDescent="0.25">
      <c r="B170" s="330"/>
      <c r="C170" s="330"/>
      <c r="D170" s="330"/>
      <c r="E170" s="330"/>
      <c r="F170" s="330"/>
      <c r="G170" s="330"/>
      <c r="H170" s="330"/>
      <c r="I170" s="330"/>
      <c r="J170" s="330"/>
      <c r="K170" s="330"/>
      <c r="L170" s="330"/>
      <c r="M170" s="330"/>
      <c r="N170" s="330"/>
      <c r="O170" s="330"/>
      <c r="P170" s="330"/>
      <c r="Q170" s="330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9"/>
      <c r="AC170" s="29"/>
      <c r="AD170" s="29"/>
      <c r="AE170" s="29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34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68"/>
      <c r="BS170" s="68"/>
      <c r="BT170" s="68"/>
      <c r="BU170" s="68"/>
      <c r="BV170" s="68"/>
      <c r="BW170" s="68"/>
      <c r="BX170" s="68"/>
      <c r="BY170" s="68"/>
      <c r="BZ170" s="68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</row>
    <row r="171" spans="2:118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34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68"/>
      <c r="BS171" s="68"/>
      <c r="BT171" s="68"/>
      <c r="BU171" s="68"/>
      <c r="BV171" s="68"/>
      <c r="BW171" s="68"/>
      <c r="BX171" s="68"/>
      <c r="BY171" s="68"/>
      <c r="BZ171" s="68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</row>
    <row r="172" spans="2:118" x14ac:dyDescent="0.25">
      <c r="B172" s="330"/>
      <c r="C172" s="330"/>
      <c r="D172" s="330"/>
      <c r="E172" s="330"/>
      <c r="F172" s="330"/>
      <c r="G172" s="330"/>
      <c r="H172" s="330"/>
      <c r="I172" s="330"/>
      <c r="J172" s="330"/>
      <c r="K172" s="330"/>
      <c r="L172" s="330"/>
      <c r="M172" s="330"/>
      <c r="N172" s="330"/>
      <c r="O172" s="330"/>
      <c r="P172" s="330"/>
      <c r="Q172" s="330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34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68"/>
      <c r="BS172" s="68"/>
      <c r="BT172" s="68"/>
      <c r="BU172" s="68"/>
      <c r="BV172" s="68"/>
      <c r="BW172" s="68"/>
      <c r="BX172" s="68"/>
      <c r="BY172" s="68"/>
      <c r="BZ172" s="68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</row>
    <row r="173" spans="2:118" x14ac:dyDescent="0.25">
      <c r="B173" s="330"/>
      <c r="C173" s="330"/>
      <c r="D173" s="330"/>
      <c r="E173" s="330"/>
      <c r="F173" s="330"/>
      <c r="G173" s="330"/>
      <c r="H173" s="330"/>
      <c r="I173" s="330"/>
      <c r="J173" s="330"/>
      <c r="K173" s="330"/>
      <c r="L173" s="330"/>
      <c r="M173" s="330"/>
      <c r="N173" s="330"/>
      <c r="O173" s="330"/>
      <c r="P173" s="330"/>
      <c r="Q173" s="330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34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</row>
    <row r="174" spans="2:118" x14ac:dyDescent="0.25">
      <c r="B174" s="330"/>
      <c r="C174" s="330"/>
      <c r="D174" s="330"/>
      <c r="E174" s="330"/>
      <c r="F174" s="330"/>
      <c r="G174" s="330"/>
      <c r="H174" s="330"/>
      <c r="I174" s="330"/>
      <c r="J174" s="330"/>
      <c r="K174" s="330"/>
      <c r="L174" s="330"/>
      <c r="M174" s="330"/>
      <c r="N174" s="330"/>
      <c r="O174" s="330"/>
      <c r="P174" s="330"/>
      <c r="Q174" s="330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34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</row>
    <row r="175" spans="2:118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34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</row>
    <row r="176" spans="2:118" x14ac:dyDescent="0.25">
      <c r="B176" s="330"/>
      <c r="C176" s="330"/>
      <c r="D176" s="330"/>
      <c r="E176" s="330"/>
      <c r="F176" s="330"/>
      <c r="G176" s="330"/>
      <c r="H176" s="330"/>
      <c r="I176" s="330"/>
      <c r="J176" s="330"/>
      <c r="K176" s="330"/>
      <c r="L176" s="330"/>
      <c r="M176" s="330"/>
      <c r="N176" s="330"/>
      <c r="O176" s="330"/>
      <c r="P176" s="330"/>
      <c r="Q176" s="330"/>
      <c r="R176" s="22"/>
      <c r="S176" s="22"/>
      <c r="T176" s="22"/>
      <c r="U176" s="22"/>
      <c r="V176" s="22"/>
      <c r="W176" s="22"/>
      <c r="X176" s="22"/>
      <c r="Y176" s="22"/>
      <c r="Z176" s="22"/>
      <c r="AA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34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</row>
    <row r="177" spans="2:118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</row>
    <row r="178" spans="2:118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</row>
    <row r="179" spans="2:118" x14ac:dyDescent="0.25">
      <c r="B179" s="349"/>
      <c r="C179" s="349"/>
      <c r="D179" s="349"/>
      <c r="E179" s="349"/>
      <c r="F179" s="349"/>
      <c r="G179" s="349"/>
      <c r="H179" s="349"/>
      <c r="I179" s="349"/>
      <c r="J179" s="349"/>
      <c r="K179" s="349"/>
      <c r="L179" s="349"/>
      <c r="M179" s="349"/>
      <c r="N179" s="349"/>
      <c r="O179" s="349"/>
      <c r="P179" s="349"/>
      <c r="Q179" s="349"/>
      <c r="R179" s="349"/>
      <c r="S179" s="349"/>
      <c r="T179" s="349"/>
      <c r="U179" s="349"/>
      <c r="V179" s="349"/>
      <c r="W179" s="349"/>
      <c r="X179" s="349"/>
      <c r="Y179" s="349"/>
      <c r="Z179" s="349"/>
      <c r="AA179" s="349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12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12"/>
      <c r="BD179" s="12"/>
      <c r="BE179" s="12"/>
      <c r="BF179" s="12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</row>
    <row r="180" spans="2:118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F180" s="7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12"/>
      <c r="AR180" s="7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12"/>
      <c r="BD180" s="12"/>
      <c r="BE180" s="12"/>
      <c r="BF180" s="12"/>
      <c r="BG180" s="12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</row>
    <row r="181" spans="2:118" x14ac:dyDescent="0.25">
      <c r="B181" s="330"/>
      <c r="C181" s="330"/>
      <c r="D181" s="330"/>
      <c r="E181" s="330"/>
      <c r="F181" s="330"/>
      <c r="G181" s="330"/>
      <c r="H181" s="330"/>
      <c r="I181" s="330"/>
      <c r="J181" s="330"/>
      <c r="K181" s="330"/>
      <c r="L181" s="330"/>
      <c r="M181" s="330"/>
      <c r="N181" s="330"/>
      <c r="O181" s="330"/>
      <c r="P181" s="330"/>
      <c r="Q181" s="330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F181" s="21"/>
      <c r="AG181" s="22"/>
      <c r="AH181" s="7"/>
      <c r="AI181" s="7"/>
      <c r="AJ181" s="7"/>
      <c r="AK181" s="7"/>
      <c r="AL181" s="7"/>
      <c r="AM181" s="7"/>
      <c r="AN181" s="7"/>
      <c r="AO181" s="7"/>
      <c r="AP181" s="7"/>
      <c r="AQ181" s="12"/>
      <c r="AR181" s="21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12"/>
      <c r="BD181" s="12"/>
      <c r="BE181" s="12"/>
      <c r="BF181" s="12"/>
      <c r="BG181" s="21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</row>
    <row r="182" spans="2:118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F182" s="330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12"/>
      <c r="AR182" s="66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12"/>
      <c r="BD182" s="12"/>
      <c r="BE182" s="12"/>
      <c r="BF182" s="12"/>
      <c r="BG182" s="34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</row>
    <row r="183" spans="2:118" x14ac:dyDescent="0.25">
      <c r="B183" s="330"/>
      <c r="C183" s="330"/>
      <c r="D183" s="330"/>
      <c r="E183" s="330"/>
      <c r="F183" s="330"/>
      <c r="G183" s="330"/>
      <c r="H183" s="330"/>
      <c r="I183" s="330"/>
      <c r="J183" s="330"/>
      <c r="K183" s="330"/>
      <c r="L183" s="330"/>
      <c r="M183" s="330"/>
      <c r="N183" s="330"/>
      <c r="O183" s="330"/>
      <c r="P183" s="330"/>
      <c r="Q183" s="330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F183" s="330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12"/>
      <c r="AR183" s="53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12"/>
      <c r="BD183" s="12"/>
      <c r="BE183" s="12"/>
      <c r="BF183" s="12"/>
      <c r="BG183" s="31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</row>
    <row r="184" spans="2:118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F184" s="26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12"/>
      <c r="AR184" s="38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12"/>
      <c r="BD184" s="12"/>
      <c r="BE184" s="12"/>
      <c r="BF184" s="12"/>
      <c r="BG184" s="31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</row>
    <row r="185" spans="2:118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F185" s="26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12"/>
      <c r="AR185" s="38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12"/>
      <c r="BD185" s="12"/>
      <c r="BE185" s="12"/>
      <c r="BF185" s="12"/>
      <c r="BG185" s="39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</row>
    <row r="186" spans="2:118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F186" s="330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12"/>
      <c r="AR186" s="55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12"/>
      <c r="BD186" s="12"/>
      <c r="BE186" s="12"/>
      <c r="BF186" s="12"/>
      <c r="BG186" s="39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</row>
    <row r="187" spans="2:118" x14ac:dyDescent="0.25">
      <c r="B187" s="330"/>
      <c r="C187" s="330"/>
      <c r="D187" s="330"/>
      <c r="E187" s="330"/>
      <c r="F187" s="330"/>
      <c r="G187" s="330"/>
      <c r="H187" s="330"/>
      <c r="I187" s="330"/>
      <c r="J187" s="330"/>
      <c r="K187" s="330"/>
      <c r="L187" s="330"/>
      <c r="M187" s="330"/>
      <c r="N187" s="330"/>
      <c r="O187" s="330"/>
      <c r="P187" s="330"/>
      <c r="Q187" s="330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F187" s="12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12"/>
      <c r="AR187" s="66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12"/>
      <c r="BD187" s="12"/>
      <c r="BE187" s="12"/>
      <c r="BF187" s="12"/>
      <c r="BG187" s="39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</row>
    <row r="188" spans="2:118" x14ac:dyDescent="0.25">
      <c r="B188" s="330"/>
      <c r="C188" s="330"/>
      <c r="D188" s="330"/>
      <c r="E188" s="330"/>
      <c r="F188" s="330"/>
      <c r="G188" s="330"/>
      <c r="H188" s="330"/>
      <c r="I188" s="330"/>
      <c r="J188" s="330"/>
      <c r="K188" s="330"/>
      <c r="L188" s="330"/>
      <c r="M188" s="330"/>
      <c r="N188" s="330"/>
      <c r="O188" s="330"/>
      <c r="P188" s="330"/>
      <c r="Q188" s="330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F188" s="330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12"/>
      <c r="AR188" s="53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12"/>
      <c r="BD188" s="12"/>
      <c r="BE188" s="12"/>
      <c r="BF188" s="12"/>
      <c r="BG188" s="34"/>
      <c r="BH188" s="22"/>
      <c r="BI188" s="22"/>
      <c r="BJ188" s="54"/>
      <c r="BK188" s="22"/>
      <c r="BL188" s="22"/>
      <c r="BM188" s="22"/>
      <c r="BN188" s="22"/>
      <c r="BO188" s="22"/>
      <c r="BP188" s="22"/>
      <c r="BQ188" s="2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</row>
    <row r="189" spans="2:118" x14ac:dyDescent="0.25">
      <c r="B189" s="330"/>
      <c r="C189" s="330"/>
      <c r="D189" s="330"/>
      <c r="E189" s="330"/>
      <c r="F189" s="330"/>
      <c r="G189" s="330"/>
      <c r="H189" s="330"/>
      <c r="I189" s="330"/>
      <c r="J189" s="330"/>
      <c r="K189" s="330"/>
      <c r="L189" s="330"/>
      <c r="M189" s="330"/>
      <c r="N189" s="330"/>
      <c r="O189" s="330"/>
      <c r="P189" s="330"/>
      <c r="Q189" s="330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F189" s="330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12"/>
      <c r="AR189" s="38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12"/>
      <c r="BD189" s="12"/>
      <c r="BE189" s="12"/>
      <c r="BF189" s="12"/>
      <c r="BG189" s="34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</row>
    <row r="190" spans="2:118" x14ac:dyDescent="0.25">
      <c r="B190" s="330"/>
      <c r="C190" s="330"/>
      <c r="D190" s="330"/>
      <c r="E190" s="330"/>
      <c r="F190" s="330"/>
      <c r="G190" s="330"/>
      <c r="H190" s="330"/>
      <c r="I190" s="330"/>
      <c r="J190" s="330"/>
      <c r="K190" s="330"/>
      <c r="L190" s="330"/>
      <c r="M190" s="330"/>
      <c r="N190" s="330"/>
      <c r="O190" s="330"/>
      <c r="P190" s="330"/>
      <c r="Q190" s="330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F190" s="28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12"/>
      <c r="AR190" s="38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12"/>
      <c r="BD190" s="12"/>
      <c r="BE190" s="12"/>
      <c r="BF190" s="12"/>
      <c r="BG190" s="331"/>
      <c r="BH190" s="32"/>
      <c r="BI190" s="32"/>
      <c r="BJ190" s="72"/>
      <c r="BK190" s="32"/>
      <c r="BL190" s="32"/>
      <c r="BM190" s="32"/>
      <c r="BN190" s="32"/>
      <c r="BO190" s="32"/>
      <c r="BP190" s="32"/>
      <c r="BQ190" s="3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</row>
    <row r="191" spans="2:118" x14ac:dyDescent="0.25">
      <c r="B191" s="330"/>
      <c r="C191" s="330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  <c r="N191" s="330"/>
      <c r="O191" s="330"/>
      <c r="P191" s="330"/>
      <c r="Q191" s="330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F191" s="330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12"/>
      <c r="AR191" s="53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12"/>
      <c r="BD191" s="12"/>
      <c r="BE191" s="12"/>
      <c r="BF191" s="12"/>
      <c r="BG191" s="31"/>
      <c r="BH191" s="32"/>
      <c r="BI191" s="32"/>
      <c r="BJ191" s="72"/>
      <c r="BK191" s="32"/>
      <c r="BL191" s="32"/>
      <c r="BM191" s="32"/>
      <c r="BN191" s="32"/>
      <c r="BO191" s="32"/>
      <c r="BP191" s="32"/>
      <c r="BQ191" s="3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</row>
    <row r="192" spans="2:118" x14ac:dyDescent="0.25">
      <c r="B192" s="330"/>
      <c r="C192" s="330"/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  <c r="N192" s="330"/>
      <c r="O192" s="330"/>
      <c r="P192" s="330"/>
      <c r="Q192" s="330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F192" s="330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12"/>
      <c r="AR192" s="38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12"/>
      <c r="BD192" s="12"/>
      <c r="BE192" s="12"/>
      <c r="BF192" s="12"/>
      <c r="BG192" s="31"/>
      <c r="BH192" s="32"/>
      <c r="BI192" s="32"/>
      <c r="BJ192" s="72"/>
      <c r="BK192" s="32"/>
      <c r="BL192" s="32"/>
      <c r="BM192" s="32"/>
      <c r="BN192" s="32"/>
      <c r="BO192" s="32"/>
      <c r="BP192" s="32"/>
      <c r="BQ192" s="3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</row>
    <row r="193" spans="2:118" x14ac:dyDescent="0.25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F193" s="26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12"/>
      <c r="AR193" s="69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12"/>
      <c r="BD193" s="12"/>
      <c r="BE193" s="12"/>
      <c r="BF193" s="12"/>
      <c r="BG193" s="31"/>
      <c r="BH193" s="32"/>
      <c r="BI193" s="32"/>
      <c r="BJ193" s="72"/>
      <c r="BK193" s="32"/>
      <c r="BL193" s="32"/>
      <c r="BM193" s="32"/>
      <c r="BN193" s="32"/>
      <c r="BO193" s="32"/>
      <c r="BP193" s="32"/>
      <c r="BQ193" s="32"/>
      <c r="BR193" s="12"/>
      <c r="BS193" s="60"/>
      <c r="BT193" s="60"/>
      <c r="BU193" s="60"/>
      <c r="BV193" s="60"/>
      <c r="BW193" s="60"/>
      <c r="BX193" s="60"/>
      <c r="BY193" s="60"/>
      <c r="BZ193" s="60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</row>
    <row r="194" spans="2:118" x14ac:dyDescent="0.25">
      <c r="B194" s="330"/>
      <c r="C194" s="330"/>
      <c r="D194" s="330"/>
      <c r="E194" s="330"/>
      <c r="F194" s="330"/>
      <c r="G194" s="330"/>
      <c r="H194" s="330"/>
      <c r="I194" s="330"/>
      <c r="J194" s="330"/>
      <c r="K194" s="330"/>
      <c r="L194" s="330"/>
      <c r="M194" s="330"/>
      <c r="N194" s="330"/>
      <c r="O194" s="330"/>
      <c r="P194" s="330"/>
      <c r="Q194" s="330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F194" s="26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12"/>
      <c r="AR194" s="12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12"/>
      <c r="BD194" s="12"/>
      <c r="BE194" s="12"/>
      <c r="BF194" s="12"/>
      <c r="BG194" s="34"/>
      <c r="BH194" s="61"/>
      <c r="BI194" s="61"/>
      <c r="BJ194" s="73"/>
      <c r="BK194" s="61"/>
      <c r="BL194" s="61"/>
      <c r="BM194" s="61"/>
      <c r="BN194" s="61"/>
      <c r="BO194" s="61"/>
      <c r="BP194" s="61"/>
      <c r="BQ194" s="61"/>
      <c r="BR194" s="12"/>
      <c r="BS194" s="48"/>
      <c r="BT194" s="49"/>
      <c r="BU194" s="49"/>
      <c r="BV194" s="49"/>
      <c r="BW194" s="49"/>
      <c r="BX194" s="49"/>
      <c r="BY194" s="49"/>
      <c r="BZ194" s="49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</row>
    <row r="195" spans="2:118" x14ac:dyDescent="0.25">
      <c r="B195" s="330"/>
      <c r="C195" s="330"/>
      <c r="D195" s="330"/>
      <c r="E195" s="330"/>
      <c r="F195" s="330"/>
      <c r="G195" s="330"/>
      <c r="H195" s="330"/>
      <c r="I195" s="330"/>
      <c r="J195" s="330"/>
      <c r="K195" s="330"/>
      <c r="L195" s="330"/>
      <c r="M195" s="330"/>
      <c r="N195" s="330"/>
      <c r="O195" s="330"/>
      <c r="P195" s="330"/>
      <c r="Q195" s="330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F195" s="330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12"/>
      <c r="AR195" s="1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12"/>
      <c r="BD195" s="12"/>
      <c r="BE195" s="12"/>
      <c r="BF195" s="12"/>
      <c r="BG195" s="331"/>
      <c r="BH195" s="32"/>
      <c r="BI195" s="32"/>
      <c r="BJ195" s="72"/>
      <c r="BK195" s="32"/>
      <c r="BL195" s="32"/>
      <c r="BM195" s="32"/>
      <c r="BN195" s="32"/>
      <c r="BO195" s="32"/>
      <c r="BP195" s="32"/>
      <c r="BQ195" s="32"/>
      <c r="BR195" s="12"/>
      <c r="BS195" s="48"/>
      <c r="BT195" s="49"/>
      <c r="BU195" s="49"/>
      <c r="BV195" s="49"/>
      <c r="BW195" s="49"/>
      <c r="BX195" s="49"/>
      <c r="BY195" s="49"/>
      <c r="BZ195" s="49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</row>
    <row r="196" spans="2:118" x14ac:dyDescent="0.25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F196" s="1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12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12"/>
      <c r="BD196" s="12"/>
      <c r="BE196" s="12"/>
      <c r="BF196" s="12"/>
      <c r="BG196" s="31"/>
      <c r="BH196" s="22"/>
      <c r="BI196" s="22"/>
      <c r="BJ196" s="54"/>
      <c r="BK196" s="22"/>
      <c r="BL196" s="22"/>
      <c r="BM196" s="22"/>
      <c r="BN196" s="22"/>
      <c r="BO196" s="22"/>
      <c r="BP196" s="22"/>
      <c r="BQ196" s="22"/>
      <c r="BR196" s="12"/>
      <c r="BS196" s="48"/>
      <c r="BT196" s="49"/>
      <c r="BU196" s="49"/>
      <c r="BV196" s="49"/>
      <c r="BW196" s="49"/>
      <c r="BX196" s="49"/>
      <c r="BY196" s="49"/>
      <c r="BZ196" s="49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</row>
    <row r="197" spans="2:118" x14ac:dyDescent="0.25">
      <c r="B197" s="330"/>
      <c r="C197" s="330"/>
      <c r="D197" s="330"/>
      <c r="E197" s="330"/>
      <c r="F197" s="330"/>
      <c r="G197" s="330"/>
      <c r="H197" s="330"/>
      <c r="I197" s="330"/>
      <c r="J197" s="330"/>
      <c r="K197" s="330"/>
      <c r="L197" s="330"/>
      <c r="M197" s="330"/>
      <c r="N197" s="330"/>
      <c r="O197" s="330"/>
      <c r="P197" s="330"/>
      <c r="Q197" s="330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F197" s="330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31"/>
      <c r="BH197" s="32"/>
      <c r="BI197" s="32"/>
      <c r="BJ197" s="72"/>
      <c r="BK197" s="32"/>
      <c r="BL197" s="32"/>
      <c r="BM197" s="32"/>
      <c r="BN197" s="32"/>
      <c r="BO197" s="32"/>
      <c r="BP197" s="32"/>
      <c r="BQ197" s="32"/>
      <c r="BR197" s="12"/>
      <c r="BS197" s="48"/>
      <c r="BT197" s="49"/>
      <c r="BU197" s="49"/>
      <c r="BV197" s="49"/>
      <c r="BW197" s="49"/>
      <c r="BX197" s="49"/>
      <c r="BY197" s="49"/>
      <c r="BZ197" s="49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</row>
    <row r="198" spans="2:118" x14ac:dyDescent="0.25">
      <c r="B198" s="330"/>
      <c r="C198" s="330"/>
      <c r="D198" s="330"/>
      <c r="E198" s="330"/>
      <c r="F198" s="330"/>
      <c r="G198" s="330"/>
      <c r="H198" s="330"/>
      <c r="I198" s="330"/>
      <c r="J198" s="330"/>
      <c r="K198" s="330"/>
      <c r="L198" s="330"/>
      <c r="M198" s="330"/>
      <c r="N198" s="330"/>
      <c r="O198" s="330"/>
      <c r="P198" s="330"/>
      <c r="Q198" s="330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F198" s="330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12"/>
      <c r="AR198" s="12"/>
      <c r="AS198" s="12"/>
      <c r="AT198" s="58"/>
      <c r="AU198" s="58"/>
      <c r="AV198" s="58"/>
      <c r="AW198" s="58"/>
      <c r="AX198" s="58"/>
      <c r="AY198" s="58"/>
      <c r="AZ198" s="58"/>
      <c r="BA198" s="58"/>
      <c r="BB198" s="58"/>
      <c r="BC198" s="12"/>
      <c r="BD198" s="12"/>
      <c r="BE198" s="12"/>
      <c r="BF198" s="12"/>
      <c r="BG198" s="39"/>
      <c r="BH198" s="22"/>
      <c r="BI198" s="22"/>
      <c r="BJ198" s="54"/>
      <c r="BK198" s="22"/>
      <c r="BL198" s="22"/>
      <c r="BM198" s="22"/>
      <c r="BN198" s="22"/>
      <c r="BO198" s="22"/>
      <c r="BP198" s="22"/>
      <c r="BQ198" s="22"/>
      <c r="BR198" s="12"/>
      <c r="BS198" s="48"/>
      <c r="BT198" s="49"/>
      <c r="BU198" s="49"/>
      <c r="BV198" s="49"/>
      <c r="BW198" s="49"/>
      <c r="BX198" s="49"/>
      <c r="BY198" s="49"/>
      <c r="BZ198" s="49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</row>
    <row r="199" spans="2:118" x14ac:dyDescent="0.25">
      <c r="B199" s="330"/>
      <c r="C199" s="330"/>
      <c r="D199" s="330"/>
      <c r="E199" s="330"/>
      <c r="F199" s="330"/>
      <c r="G199" s="330"/>
      <c r="H199" s="330"/>
      <c r="I199" s="330"/>
      <c r="J199" s="330"/>
      <c r="K199" s="330"/>
      <c r="L199" s="330"/>
      <c r="M199" s="330"/>
      <c r="N199" s="330"/>
      <c r="O199" s="330"/>
      <c r="P199" s="330"/>
      <c r="Q199" s="330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F199" s="28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59"/>
      <c r="BC199" s="12"/>
      <c r="BD199" s="12"/>
      <c r="BE199" s="12"/>
      <c r="BF199" s="12"/>
      <c r="BG199" s="39"/>
      <c r="BH199" s="22"/>
      <c r="BI199" s="22"/>
      <c r="BJ199" s="54"/>
      <c r="BK199" s="22"/>
      <c r="BL199" s="22"/>
      <c r="BM199" s="22"/>
      <c r="BN199" s="22"/>
      <c r="BO199" s="22"/>
      <c r="BP199" s="22"/>
      <c r="BQ199" s="22"/>
      <c r="BR199" s="12"/>
      <c r="BS199" s="48"/>
      <c r="BT199" s="63"/>
      <c r="BU199" s="63"/>
      <c r="BV199" s="63"/>
      <c r="BW199" s="63"/>
      <c r="BX199" s="63"/>
      <c r="BY199" s="63"/>
      <c r="BZ199" s="63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</row>
    <row r="200" spans="2:118" x14ac:dyDescent="0.25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F200" s="330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39"/>
      <c r="BH200" s="22"/>
      <c r="BI200" s="22"/>
      <c r="BJ200" s="54"/>
      <c r="BK200" s="22"/>
      <c r="BL200" s="22"/>
      <c r="BM200" s="22"/>
      <c r="BN200" s="22"/>
      <c r="BO200" s="22"/>
      <c r="BP200" s="22"/>
      <c r="BQ200" s="22"/>
      <c r="BR200" s="12"/>
      <c r="BS200" s="48"/>
      <c r="BT200" s="48"/>
      <c r="BU200" s="48"/>
      <c r="BV200" s="48"/>
      <c r="BW200" s="48"/>
      <c r="BX200" s="48"/>
      <c r="BY200" s="48"/>
      <c r="BZ200" s="48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</row>
    <row r="201" spans="2:118" x14ac:dyDescent="0.25">
      <c r="B201" s="348"/>
      <c r="C201" s="348"/>
      <c r="D201" s="348"/>
      <c r="E201" s="348"/>
      <c r="F201" s="348"/>
      <c r="G201" s="348"/>
      <c r="H201" s="348"/>
      <c r="I201" s="348"/>
      <c r="J201" s="348"/>
      <c r="K201" s="348"/>
      <c r="L201" s="348"/>
      <c r="M201" s="348"/>
      <c r="N201" s="348"/>
      <c r="O201" s="348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  <c r="AA201" s="348"/>
      <c r="AF201" s="330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331"/>
      <c r="BH201" s="32"/>
      <c r="BI201" s="32"/>
      <c r="BJ201" s="72"/>
      <c r="BK201" s="32"/>
      <c r="BL201" s="32"/>
      <c r="BM201" s="32"/>
      <c r="BN201" s="32"/>
      <c r="BO201" s="32"/>
      <c r="BP201" s="32"/>
      <c r="BQ201" s="32"/>
      <c r="BR201" s="12"/>
      <c r="BS201" s="48"/>
      <c r="BT201" s="48"/>
      <c r="BU201" s="48"/>
      <c r="BV201" s="48"/>
      <c r="BW201" s="48"/>
      <c r="BX201" s="48"/>
      <c r="BY201" s="48"/>
      <c r="BZ201" s="48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</row>
    <row r="202" spans="2:118" x14ac:dyDescent="0.25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31"/>
      <c r="BH202" s="32"/>
      <c r="BI202" s="32"/>
      <c r="BJ202" s="72"/>
      <c r="BK202" s="32"/>
      <c r="BL202" s="32"/>
      <c r="BM202" s="32"/>
      <c r="BN202" s="32"/>
      <c r="BO202" s="32"/>
      <c r="BP202" s="32"/>
      <c r="BQ202" s="32"/>
      <c r="BR202" s="12"/>
      <c r="BS202" s="48"/>
      <c r="BT202" s="48"/>
      <c r="BU202" s="48"/>
      <c r="BV202" s="48"/>
      <c r="BW202" s="48"/>
      <c r="BX202" s="48"/>
      <c r="BY202" s="48"/>
      <c r="BZ202" s="48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</row>
    <row r="203" spans="2:118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31"/>
      <c r="BH203" s="32"/>
      <c r="BI203" s="32"/>
      <c r="BJ203" s="72"/>
      <c r="BK203" s="32"/>
      <c r="BL203" s="32"/>
      <c r="BM203" s="32"/>
      <c r="BN203" s="32"/>
      <c r="BO203" s="32"/>
      <c r="BP203" s="32"/>
      <c r="BQ203" s="32"/>
      <c r="BR203" s="12"/>
      <c r="BS203" s="48"/>
      <c r="BT203" s="48"/>
      <c r="BU203" s="48"/>
      <c r="BV203" s="48"/>
      <c r="BW203" s="48"/>
      <c r="BX203" s="48"/>
      <c r="BY203" s="48"/>
      <c r="BZ203" s="48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</row>
    <row r="204" spans="2:118" x14ac:dyDescent="0.25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31"/>
      <c r="BH204" s="32"/>
      <c r="BI204" s="32"/>
      <c r="BJ204" s="72"/>
      <c r="BK204" s="32"/>
      <c r="BL204" s="32"/>
      <c r="BM204" s="32"/>
      <c r="BN204" s="32"/>
      <c r="BO204" s="32"/>
      <c r="BP204" s="32"/>
      <c r="BQ204" s="32"/>
      <c r="BR204" s="12"/>
      <c r="BS204" s="48"/>
      <c r="BT204" s="12"/>
      <c r="BU204" s="12"/>
      <c r="BV204" s="12"/>
      <c r="BW204" s="12"/>
      <c r="BX204" s="12"/>
      <c r="BY204" s="12"/>
      <c r="BZ204" s="12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</row>
    <row r="205" spans="2:118" x14ac:dyDescent="0.25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39"/>
      <c r="BH205" s="32"/>
      <c r="BI205" s="32"/>
      <c r="BJ205" s="72"/>
      <c r="BK205" s="32"/>
      <c r="BL205" s="32"/>
      <c r="BM205" s="32"/>
      <c r="BN205" s="32"/>
      <c r="BO205" s="32"/>
      <c r="BP205" s="32"/>
      <c r="BQ205" s="32"/>
      <c r="BR205" s="12"/>
      <c r="BS205" s="48"/>
      <c r="BT205" s="12"/>
      <c r="BU205" s="12"/>
      <c r="BV205" s="12"/>
      <c r="BW205" s="12"/>
      <c r="BX205" s="12"/>
      <c r="BY205" s="12"/>
      <c r="BZ205" s="12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</row>
    <row r="206" spans="2:118" x14ac:dyDescent="0.25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31"/>
      <c r="BH206" s="61"/>
      <c r="BI206" s="61"/>
      <c r="BJ206" s="73"/>
      <c r="BK206" s="61"/>
      <c r="BL206" s="61"/>
      <c r="BM206" s="61"/>
      <c r="BN206" s="61"/>
      <c r="BO206" s="61"/>
      <c r="BP206" s="61"/>
      <c r="BQ206" s="61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</row>
    <row r="207" spans="2:118" x14ac:dyDescent="0.25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331"/>
      <c r="BH207" s="32"/>
      <c r="BI207" s="32"/>
      <c r="BJ207" s="72"/>
      <c r="BK207" s="32"/>
      <c r="BL207" s="32"/>
      <c r="BM207" s="32"/>
      <c r="BN207" s="32"/>
      <c r="BO207" s="32"/>
      <c r="BP207" s="32"/>
      <c r="BQ207" s="3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</row>
    <row r="208" spans="2:118" x14ac:dyDescent="0.25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31"/>
      <c r="BH208" s="32"/>
      <c r="BI208" s="32"/>
      <c r="BJ208" s="72"/>
      <c r="BK208" s="32"/>
      <c r="BL208" s="32"/>
      <c r="BM208" s="32"/>
      <c r="BN208" s="32"/>
      <c r="BO208" s="32"/>
      <c r="BP208" s="32"/>
      <c r="BQ208" s="3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</row>
    <row r="209" spans="2:118" x14ac:dyDescent="0.25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31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</row>
    <row r="210" spans="2:118" x14ac:dyDescent="0.25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331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</row>
    <row r="211" spans="2:118" x14ac:dyDescent="0.25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34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</row>
    <row r="212" spans="2:118" x14ac:dyDescent="0.25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34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</row>
    <row r="213" spans="2:118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34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</row>
    <row r="214" spans="2:118" x14ac:dyDescent="0.25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34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</row>
    <row r="215" spans="2:118" x14ac:dyDescent="0.25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34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</row>
    <row r="216" spans="2:118" x14ac:dyDescent="0.25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34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</row>
    <row r="217" spans="2:118" x14ac:dyDescent="0.25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34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</row>
    <row r="218" spans="2:118" x14ac:dyDescent="0.25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</row>
    <row r="219" spans="2:118" x14ac:dyDescent="0.25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</row>
    <row r="220" spans="2:118" x14ac:dyDescent="0.25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</row>
    <row r="221" spans="2:118" x14ac:dyDescent="0.25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</row>
    <row r="222" spans="2:118" x14ac:dyDescent="0.25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</row>
    <row r="223" spans="2:118" x14ac:dyDescent="0.25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</row>
    <row r="224" spans="2:118" x14ac:dyDescent="0.25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</row>
    <row r="225" spans="2:118" x14ac:dyDescent="0.25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</row>
    <row r="226" spans="2:118" x14ac:dyDescent="0.25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</row>
    <row r="227" spans="2:118" x14ac:dyDescent="0.25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</row>
    <row r="228" spans="2:118" x14ac:dyDescent="0.25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</row>
    <row r="229" spans="2:118" x14ac:dyDescent="0.25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</row>
    <row r="230" spans="2:118" x14ac:dyDescent="0.25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</row>
    <row r="231" spans="2:118" x14ac:dyDescent="0.25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</row>
    <row r="232" spans="2:118" x14ac:dyDescent="0.25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</row>
    <row r="233" spans="2:118" x14ac:dyDescent="0.25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</row>
    <row r="234" spans="2:118" x14ac:dyDescent="0.25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</row>
    <row r="235" spans="2:118" x14ac:dyDescent="0.25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</row>
    <row r="236" spans="2:118" x14ac:dyDescent="0.25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</row>
    <row r="237" spans="2:118" x14ac:dyDescent="0.25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</row>
    <row r="238" spans="2:118" x14ac:dyDescent="0.25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</row>
    <row r="239" spans="2:118" x14ac:dyDescent="0.25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</row>
    <row r="240" spans="2:118" x14ac:dyDescent="0.25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</row>
    <row r="241" spans="2:118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</row>
    <row r="242" spans="2:118" x14ac:dyDescent="0.25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</row>
    <row r="243" spans="2:118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</row>
    <row r="244" spans="2:118" x14ac:dyDescent="0.25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</row>
    <row r="245" spans="2:118" x14ac:dyDescent="0.25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</row>
    <row r="246" spans="2:118" x14ac:dyDescent="0.25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</row>
    <row r="247" spans="2:118" x14ac:dyDescent="0.25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</row>
    <row r="248" spans="2:118" x14ac:dyDescent="0.25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</row>
    <row r="249" spans="2:118" x14ac:dyDescent="0.25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</row>
    <row r="250" spans="2:118" x14ac:dyDescent="0.25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</row>
    <row r="251" spans="2:118" x14ac:dyDescent="0.25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</row>
    <row r="252" spans="2:118" x14ac:dyDescent="0.25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</row>
    <row r="253" spans="2:118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</row>
    <row r="254" spans="2:118" x14ac:dyDescent="0.25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</row>
    <row r="255" spans="2:118" x14ac:dyDescent="0.25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</row>
    <row r="256" spans="2:118" x14ac:dyDescent="0.25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</row>
    <row r="257" spans="2:118" x14ac:dyDescent="0.25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</row>
    <row r="258" spans="2:118" x14ac:dyDescent="0.25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</row>
    <row r="259" spans="2:118" x14ac:dyDescent="0.25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</row>
    <row r="260" spans="2:118" x14ac:dyDescent="0.25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</row>
    <row r="261" spans="2:118" x14ac:dyDescent="0.25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2:118" x14ac:dyDescent="0.25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2:118" x14ac:dyDescent="0.25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2:118" x14ac:dyDescent="0.25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2:118" x14ac:dyDescent="0.2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</sheetData>
  <mergeCells count="6">
    <mergeCell ref="B201:AA201"/>
    <mergeCell ref="A81:B81"/>
    <mergeCell ref="B97:AA97"/>
    <mergeCell ref="B119:AA119"/>
    <mergeCell ref="B138:AA138"/>
    <mergeCell ref="B179:AA179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tabSelected="1" topLeftCell="B1" workbookViewId="0">
      <selection activeCell="P17" sqref="P17"/>
    </sheetView>
  </sheetViews>
  <sheetFormatPr baseColWidth="10" defaultRowHeight="15.75" x14ac:dyDescent="0.25"/>
  <cols>
    <col min="1" max="1" width="11" style="337"/>
    <col min="2" max="2" width="31.125" style="337" customWidth="1"/>
    <col min="3" max="11" width="6.375" style="337" bestFit="1" customWidth="1"/>
    <col min="12" max="12" width="10.5" style="337" customWidth="1"/>
    <col min="13" max="13" width="9.875" style="337" customWidth="1"/>
    <col min="14" max="14" width="4.25" style="337" customWidth="1"/>
    <col min="15" max="16384" width="11" style="337"/>
  </cols>
  <sheetData>
    <row r="1" spans="2:15" x14ac:dyDescent="0.25">
      <c r="L1" s="340"/>
      <c r="M1" s="340"/>
    </row>
    <row r="2" spans="2:15" x14ac:dyDescent="0.25">
      <c r="B2" s="342" t="s">
        <v>340</v>
      </c>
      <c r="L2" s="351" t="s">
        <v>341</v>
      </c>
      <c r="M2" s="351" t="s">
        <v>344</v>
      </c>
      <c r="O2" s="342" t="s">
        <v>342</v>
      </c>
    </row>
    <row r="3" spans="2:15" x14ac:dyDescent="0.25">
      <c r="B3" s="338"/>
      <c r="C3" s="10">
        <v>1926</v>
      </c>
      <c r="D3" s="10">
        <v>1933</v>
      </c>
      <c r="E3" s="10">
        <v>1934</v>
      </c>
      <c r="F3" s="10">
        <v>1935</v>
      </c>
      <c r="G3" s="10">
        <v>1936</v>
      </c>
      <c r="H3" s="10">
        <v>1937</v>
      </c>
      <c r="I3" s="10">
        <v>1938</v>
      </c>
      <c r="J3" s="10">
        <v>1939</v>
      </c>
      <c r="K3" s="10">
        <v>1940</v>
      </c>
      <c r="L3" s="352"/>
      <c r="M3" s="352"/>
      <c r="O3" s="337" t="s">
        <v>325</v>
      </c>
    </row>
    <row r="4" spans="2:15" x14ac:dyDescent="0.25">
      <c r="B4" s="3" t="s">
        <v>318</v>
      </c>
      <c r="C4" s="336">
        <f>'Cuadro Gral'!I61</f>
        <v>20066.275214579371</v>
      </c>
      <c r="D4" s="336">
        <f>'Cuadro Gral'!P61</f>
        <v>17016.377090696347</v>
      </c>
      <c r="E4" s="336">
        <f>'Cuadro Gral'!Q61</f>
        <v>18164.566080830904</v>
      </c>
      <c r="F4" s="336">
        <f>'Cuadro Gral'!R61</f>
        <v>19514.482212551786</v>
      </c>
      <c r="G4" s="336">
        <f>'Cuadro Gral'!S61</f>
        <v>21071.869809823762</v>
      </c>
      <c r="H4" s="336">
        <f>'Cuadro Gral'!T61</f>
        <v>21769.298319428741</v>
      </c>
      <c r="I4" s="336">
        <f>'Cuadro Gral'!U61</f>
        <v>22122.067391147539</v>
      </c>
      <c r="J4" s="336">
        <f>'Cuadro Gral'!V61</f>
        <v>23311.480353264564</v>
      </c>
      <c r="K4" s="336">
        <f>'Cuadro Gral'!W61</f>
        <v>23633.162495291668</v>
      </c>
      <c r="M4" s="1">
        <f>((K4/E4)-1)*100</f>
        <v>30.1058466804323</v>
      </c>
      <c r="N4" s="1"/>
      <c r="O4" s="337" t="s">
        <v>326</v>
      </c>
    </row>
    <row r="5" spans="2:15" x14ac:dyDescent="0.25">
      <c r="B5" s="3" t="s">
        <v>331</v>
      </c>
      <c r="C5" s="24">
        <f>'Cuadro Gral'!I62</f>
        <v>5.9992146223047271</v>
      </c>
      <c r="D5" s="24">
        <f>'Cuadro Gral'!P62</f>
        <v>11.297986606846866</v>
      </c>
      <c r="E5" s="24">
        <f>'Cuadro Gral'!Q62</f>
        <v>6.7475525725292362</v>
      </c>
      <c r="F5" s="24">
        <f>'Cuadro Gral'!R62</f>
        <v>7.4315903045184761</v>
      </c>
      <c r="G5" s="24">
        <f>'Cuadro Gral'!S62</f>
        <v>7.9806759939049732</v>
      </c>
      <c r="H5" s="24">
        <f>'Cuadro Gral'!T62</f>
        <v>3.3097609082599622</v>
      </c>
      <c r="I5" s="24">
        <f>'Cuadro Gral'!U62</f>
        <v>1.6204889406286282</v>
      </c>
      <c r="J5" s="24">
        <f>'Cuadro Gral'!V62</f>
        <v>5.3765904473873194</v>
      </c>
      <c r="K5" s="24">
        <f>'Cuadro Gral'!W62</f>
        <v>1.3799301337894532</v>
      </c>
      <c r="L5" s="2">
        <f>AVERAGE(F5:K5)</f>
        <v>4.5165061214148023</v>
      </c>
      <c r="M5" s="1"/>
      <c r="N5" s="1"/>
      <c r="O5" s="337" t="s">
        <v>327</v>
      </c>
    </row>
    <row r="6" spans="2:15" x14ac:dyDescent="0.25">
      <c r="B6" s="3" t="s">
        <v>319</v>
      </c>
      <c r="C6" s="4" t="s">
        <v>0</v>
      </c>
      <c r="D6" s="24">
        <f>(('Cuadro Gral'!P61/'Cuadro Gral'!$I61)-1)*100</f>
        <v>-15.199124358002859</v>
      </c>
      <c r="E6" s="24">
        <f>(('Cuadro Gral'!Q61/'Cuadro Gral'!$I61)-1)*100</f>
        <v>-9.4771406920939665</v>
      </c>
      <c r="F6" s="24">
        <f>(('Cuadro Gral'!R61/'Cuadro Gral'!$I61)-1)*100</f>
        <v>-2.7498526563947134</v>
      </c>
      <c r="G6" s="24">
        <f>(('Cuadro Gral'!S61/'Cuadro Gral'!$I61)-1)*100</f>
        <v>5.0113665066936042</v>
      </c>
      <c r="H6" s="24">
        <f>(('Cuadro Gral'!T61/'Cuadro Gral'!$I61)-1)*100</f>
        <v>8.4869916645617494</v>
      </c>
      <c r="I6" s="24">
        <f>(('Cuadro Gral'!U61/'Cuadro Gral'!$I61)-1)*100</f>
        <v>10.245011366506663</v>
      </c>
      <c r="J6" s="24">
        <f>(('Cuadro Gral'!V61/'Cuadro Gral'!$I61)-1)*100</f>
        <v>16.172434116359334</v>
      </c>
      <c r="K6" s="24">
        <f>(('Cuadro Gral'!W61/'Cuadro Gral'!$I61)-1)*100</f>
        <v>17.775532541887685</v>
      </c>
      <c r="L6" s="2"/>
      <c r="M6" s="1"/>
      <c r="N6" s="1"/>
      <c r="O6" s="337" t="s">
        <v>328</v>
      </c>
    </row>
    <row r="7" spans="2:15" x14ac:dyDescent="0.25">
      <c r="B7" s="3" t="s">
        <v>332</v>
      </c>
      <c r="C7" s="336">
        <f>'Cuadro Gral'!I63</f>
        <v>5469</v>
      </c>
      <c r="D7" s="336">
        <f>'Cuadro Gral'!P63</f>
        <v>3782</v>
      </c>
      <c r="E7" s="336">
        <f>'Cuadro Gral'!Q63</f>
        <v>4151</v>
      </c>
      <c r="F7" s="336">
        <f>'Cuadro Gral'!R63</f>
        <v>4540</v>
      </c>
      <c r="G7" s="336">
        <f>'Cuadro Gral'!S63</f>
        <v>5346</v>
      </c>
      <c r="H7" s="336">
        <f>'Cuadro Gral'!T63</f>
        <v>6800</v>
      </c>
      <c r="I7" s="336">
        <f>'Cuadro Gral'!U63</f>
        <v>7281</v>
      </c>
      <c r="J7" s="336">
        <f>'Cuadro Gral'!V63</f>
        <v>7785</v>
      </c>
      <c r="K7" s="336">
        <f>'Cuadro Gral'!W63</f>
        <v>8249</v>
      </c>
      <c r="L7" s="2"/>
      <c r="M7" s="1">
        <f>((K7/E7)-1)*100</f>
        <v>98.723199229101425</v>
      </c>
      <c r="N7" s="1"/>
      <c r="O7" s="337" t="s">
        <v>329</v>
      </c>
    </row>
    <row r="8" spans="2:15" x14ac:dyDescent="0.25">
      <c r="B8" s="3" t="s">
        <v>333</v>
      </c>
      <c r="C8" s="24">
        <f>'Cuadro Gral'!I59</f>
        <v>4.390150792135894</v>
      </c>
      <c r="D8" s="24">
        <f>'Cuadro Gral'!P59</f>
        <v>17.966313162819713</v>
      </c>
      <c r="E8" s="24">
        <f>'Cuadro Gral'!Q59</f>
        <v>9.756742464304601</v>
      </c>
      <c r="F8" s="24">
        <f>'Cuadro Gral'!R59</f>
        <v>9.3712358467838985</v>
      </c>
      <c r="G8" s="24">
        <f>'Cuadro Gral'!S59</f>
        <v>17.753303964757716</v>
      </c>
      <c r="H8" s="24">
        <f>'Cuadro Gral'!T59</f>
        <v>27.197904975682754</v>
      </c>
      <c r="I8" s="24">
        <f>'Cuadro Gral'!U59</f>
        <v>7.0735294117647118</v>
      </c>
      <c r="J8" s="24">
        <f>'Cuadro Gral'!V59</f>
        <v>6.9221260815822028</v>
      </c>
      <c r="K8" s="24">
        <f>'Cuadro Gral'!W59</f>
        <v>5.9601798330122024</v>
      </c>
      <c r="L8" s="2">
        <f t="shared" ref="L8:L17" si="0">AVERAGE(F8:K8)</f>
        <v>12.379713352263915</v>
      </c>
      <c r="M8" s="1"/>
      <c r="N8" s="1"/>
      <c r="O8" s="337" t="s">
        <v>330</v>
      </c>
    </row>
    <row r="9" spans="2:15" x14ac:dyDescent="0.25">
      <c r="B9" s="3" t="s">
        <v>320</v>
      </c>
      <c r="C9" s="4" t="s">
        <v>0</v>
      </c>
      <c r="D9" s="24">
        <f>(('Cuadro Gral'!P63/'Cuadro Gral'!$I63)-1)*100</f>
        <v>-30.846589870177365</v>
      </c>
      <c r="E9" s="24">
        <f>(('Cuadro Gral'!Q63/'Cuadro Gral'!$I63)-1)*100</f>
        <v>-24.099469738526235</v>
      </c>
      <c r="F9" s="24">
        <f>(('Cuadro Gral'!R63/'Cuadro Gral'!$I63)-1)*100</f>
        <v>-16.986652038763939</v>
      </c>
      <c r="G9" s="24">
        <f>(('Cuadro Gral'!S63/'Cuadro Gral'!$I63)-1)*100</f>
        <v>-2.2490400438837099</v>
      </c>
      <c r="H9" s="24">
        <f>(('Cuadro Gral'!T63/'Cuadro Gral'!$I63)-1)*100</f>
        <v>24.33717315779851</v>
      </c>
      <c r="I9" s="24">
        <f>(('Cuadro Gral'!U63/'Cuadro Gral'!$I63)-1)*100</f>
        <v>33.132199670872197</v>
      </c>
      <c r="J9" s="24">
        <f>(('Cuadro Gral'!V63/'Cuadro Gral'!$I63)-1)*100</f>
        <v>42.347778387273728</v>
      </c>
      <c r="K9" s="24">
        <f>(('Cuadro Gral'!W63/'Cuadro Gral'!$I63)-1)*100</f>
        <v>50.831961967452919</v>
      </c>
      <c r="L9" s="2"/>
      <c r="M9" s="1"/>
      <c r="N9" s="1"/>
      <c r="O9" s="337" t="s">
        <v>343</v>
      </c>
    </row>
    <row r="10" spans="2:15" x14ac:dyDescent="0.25">
      <c r="B10" s="3" t="s">
        <v>321</v>
      </c>
      <c r="C10" s="336">
        <f>'Cuadro Gral'!I347</f>
        <v>1897.9945067008466</v>
      </c>
      <c r="D10" s="336">
        <f>'Cuadro Gral'!P347</f>
        <v>1799.1818591028746</v>
      </c>
      <c r="E10" s="336">
        <f>'Cuadro Gral'!Q347</f>
        <v>1941.6641276194277</v>
      </c>
      <c r="F10" s="336">
        <f>'Cuadro Gral'!R347</f>
        <v>2143.258433036408</v>
      </c>
      <c r="G10" s="336">
        <f>'Cuadro Gral'!S347</f>
        <v>2451.0148546190344</v>
      </c>
      <c r="H10" s="336">
        <f>'Cuadro Gral'!T347</f>
        <v>2192.1074053541597</v>
      </c>
      <c r="I10" s="336">
        <f>'Cuadro Gral'!U347</f>
        <v>2292.9266425141059</v>
      </c>
      <c r="J10" s="336">
        <f>'Cuadro Gral'!V347</f>
        <v>2732.1987226132046</v>
      </c>
      <c r="K10" s="336">
        <f>'Cuadro Gral'!W347</f>
        <v>3236.2947868547026</v>
      </c>
      <c r="L10" s="2"/>
      <c r="M10" s="1">
        <f t="shared" ref="M10:M16" si="1">((K10/E10)-1)*100</f>
        <v>66.6763443182397</v>
      </c>
      <c r="N10" s="1"/>
      <c r="O10" s="337" t="s">
        <v>336</v>
      </c>
    </row>
    <row r="11" spans="2:15" x14ac:dyDescent="0.25">
      <c r="B11" s="3" t="s">
        <v>334</v>
      </c>
      <c r="C11" s="24">
        <v>18.406359995145039</v>
      </c>
      <c r="D11" s="24">
        <v>8.5016280294019975</v>
      </c>
      <c r="E11" s="24">
        <v>7.9192810774336708</v>
      </c>
      <c r="F11" s="24">
        <v>10.38255291166883</v>
      </c>
      <c r="G11" s="24">
        <v>14.359277296607686</v>
      </c>
      <c r="H11" s="24">
        <v>-10.563275403123463</v>
      </c>
      <c r="I11" s="24">
        <v>4.5991923987710681</v>
      </c>
      <c r="J11" s="24">
        <v>19.157703170889672</v>
      </c>
      <c r="K11" s="24">
        <v>18.450197640066122</v>
      </c>
      <c r="L11" s="2">
        <f t="shared" si="0"/>
        <v>9.397608002479986</v>
      </c>
      <c r="M11" s="1"/>
      <c r="N11" s="1"/>
      <c r="O11" s="337" t="s">
        <v>337</v>
      </c>
    </row>
    <row r="12" spans="2:15" x14ac:dyDescent="0.25">
      <c r="B12" s="3" t="s">
        <v>322</v>
      </c>
      <c r="C12" s="4" t="s">
        <v>0</v>
      </c>
      <c r="D12" s="24">
        <f>(('Cuadro Gral'!P347/'Cuadro Gral'!$I347)-1)*100</f>
        <v>-5.2061608845081047</v>
      </c>
      <c r="E12" s="24">
        <f>(('Cuadro Gral'!Q347/'Cuadro Gral'!$I347)-1)*100</f>
        <v>2.3008296791379612</v>
      </c>
      <c r="F12" s="24">
        <f>(('Cuadro Gral'!R347/'Cuadro Gral'!$I347)-1)*100</f>
        <v>12.922267449650683</v>
      </c>
      <c r="G12" s="24">
        <f>(('Cuadro Gral'!S347/'Cuadro Gral'!$I347)-1)*100</f>
        <v>29.137088962362956</v>
      </c>
      <c r="H12" s="24">
        <f>(('Cuadro Gral'!T347/'Cuadro Gral'!$I347)-1)*100</f>
        <v>15.495982607692028</v>
      </c>
      <c r="I12" s="24">
        <f>(('Cuadro Gral'!U347/'Cuadro Gral'!$I347)-1)*100</f>
        <v>20.807865060670938</v>
      </c>
      <c r="J12" s="24">
        <f>(('Cuadro Gral'!V347/'Cuadro Gral'!$I347)-1)*100</f>
        <v>43.951877256083208</v>
      </c>
      <c r="K12" s="24">
        <f>(('Cuadro Gral'!W347/'Cuadro Gral'!$I347)-1)*100</f>
        <v>70.511283116415925</v>
      </c>
      <c r="L12" s="2"/>
      <c r="M12" s="1"/>
      <c r="N12" s="1"/>
      <c r="O12" s="337" t="s">
        <v>339</v>
      </c>
    </row>
    <row r="13" spans="2:15" x14ac:dyDescent="0.25">
      <c r="B13" s="3" t="s">
        <v>323</v>
      </c>
      <c r="C13" s="336">
        <f>'Cuadro Gral'!I345</f>
        <v>537</v>
      </c>
      <c r="D13" s="336">
        <f>'Cuadro Gral'!P345</f>
        <v>411</v>
      </c>
      <c r="E13" s="336">
        <f>'Cuadro Gral'!Q345</f>
        <v>468</v>
      </c>
      <c r="F13" s="336">
        <f>'Cuadro Gral'!R345</f>
        <v>515</v>
      </c>
      <c r="G13" s="336">
        <f>'Cuadro Gral'!S345</f>
        <v>626</v>
      </c>
      <c r="H13" s="336">
        <f>'Cuadro Gral'!T345</f>
        <v>663</v>
      </c>
      <c r="I13" s="336">
        <f>'Cuadro Gral'!U345</f>
        <v>737</v>
      </c>
      <c r="J13" s="336">
        <f>'Cuadro Gral'!V345</f>
        <v>883</v>
      </c>
      <c r="K13" s="336">
        <f>'Cuadro Gral'!W345</f>
        <v>1062</v>
      </c>
      <c r="L13" s="2"/>
      <c r="M13" s="1">
        <f t="shared" si="1"/>
        <v>126.92307692307692</v>
      </c>
      <c r="N13" s="1"/>
      <c r="O13" s="337" t="s">
        <v>338</v>
      </c>
    </row>
    <row r="14" spans="2:15" x14ac:dyDescent="0.25">
      <c r="B14" s="3" t="s">
        <v>335</v>
      </c>
      <c r="C14" s="24">
        <v>16.233766233766247</v>
      </c>
      <c r="D14" s="24">
        <v>15.126050420168058</v>
      </c>
      <c r="E14" s="24">
        <v>13.868613138686126</v>
      </c>
      <c r="F14" s="24">
        <v>10.042735042735051</v>
      </c>
      <c r="G14" s="24">
        <v>21.553398058252426</v>
      </c>
      <c r="H14" s="24">
        <v>5.9105431309904199</v>
      </c>
      <c r="I14" s="24">
        <v>11.161387631975872</v>
      </c>
      <c r="J14" s="24">
        <v>19.810040705563093</v>
      </c>
      <c r="K14" s="24">
        <v>20.271800679501695</v>
      </c>
      <c r="L14" s="2">
        <f t="shared" si="0"/>
        <v>14.791650874836426</v>
      </c>
      <c r="M14" s="1"/>
      <c r="N14" s="1"/>
    </row>
    <row r="15" spans="2:15" x14ac:dyDescent="0.25">
      <c r="B15" s="3" t="s">
        <v>324</v>
      </c>
      <c r="C15" s="4" t="s">
        <v>0</v>
      </c>
      <c r="D15" s="24">
        <f>(('Cuadro Gral'!P345/'Cuadro Gral'!$I345)-1)*100</f>
        <v>-23.463687150837988</v>
      </c>
      <c r="E15" s="24">
        <f>(('Cuadro Gral'!Q345/'Cuadro Gral'!$I345)-1)*100</f>
        <v>-12.849162011173188</v>
      </c>
      <c r="F15" s="24">
        <f>(('Cuadro Gral'!R345/'Cuadro Gral'!$I345)-1)*100</f>
        <v>-4.0968342644320259</v>
      </c>
      <c r="G15" s="24">
        <f>(('Cuadro Gral'!S345/'Cuadro Gral'!$I345)-1)*100</f>
        <v>16.573556797020483</v>
      </c>
      <c r="H15" s="24">
        <f>(('Cuadro Gral'!T345/'Cuadro Gral'!$I345)-1)*100</f>
        <v>23.463687150837998</v>
      </c>
      <c r="I15" s="24">
        <f>(('Cuadro Gral'!U345/'Cuadro Gral'!$I345)-1)*100</f>
        <v>37.243947858473007</v>
      </c>
      <c r="J15" s="24">
        <f>(('Cuadro Gral'!V345/'Cuadro Gral'!$I345)-1)*100</f>
        <v>64.4320297951583</v>
      </c>
      <c r="K15" s="24">
        <f>(('Cuadro Gral'!W345/'Cuadro Gral'!$I345)-1)*100</f>
        <v>97.765363128491629</v>
      </c>
      <c r="L15" s="2"/>
      <c r="M15" s="1"/>
      <c r="N15" s="1"/>
    </row>
    <row r="16" spans="2:15" x14ac:dyDescent="0.25">
      <c r="B16" s="337" t="s">
        <v>7</v>
      </c>
      <c r="C16" s="1">
        <f>'Cuadro Gral'!I227</f>
        <v>-1.834862385321101</v>
      </c>
      <c r="D16" s="1">
        <f>'Cuadro Gral'!P227</f>
        <v>6.1053668143771667</v>
      </c>
      <c r="E16" s="1">
        <f>'Cuadro Gral'!Q227</f>
        <v>5.5127610208816513</v>
      </c>
      <c r="F16" s="1">
        <f>'Cuadro Gral'!R227</f>
        <v>-0.30785469258510778</v>
      </c>
      <c r="G16" s="1">
        <f>'Cuadro Gral'!S227</f>
        <v>6.290806423151607</v>
      </c>
      <c r="H16" s="1">
        <f>'Cuadro Gral'!T227</f>
        <v>18.419523532829807</v>
      </c>
      <c r="I16" s="1">
        <f>'Cuadro Gral'!U227</f>
        <v>6.2736576475536099</v>
      </c>
      <c r="J16" s="1">
        <f>'Cuadro Gral'!V227</f>
        <v>0.54745729173537594</v>
      </c>
      <c r="K16" s="1">
        <f>'Cuadro Gral'!W227</f>
        <v>1.5378640776698926</v>
      </c>
      <c r="L16" s="2">
        <f t="shared" si="0"/>
        <v>5.4602423800591966</v>
      </c>
      <c r="M16" s="1"/>
      <c r="N16" s="1"/>
    </row>
    <row r="17" spans="2:14" x14ac:dyDescent="0.25">
      <c r="B17" s="340" t="s">
        <v>232</v>
      </c>
      <c r="C17" s="341">
        <f>'Cuadro Gral'!I228</f>
        <v>-2.0833333333333259</v>
      </c>
      <c r="D17" s="341">
        <f>'Cuadro Gral'!P228</f>
        <v>2.1551724137930828</v>
      </c>
      <c r="E17" s="341">
        <f>'Cuadro Gral'!Q228</f>
        <v>2.1551724137930828</v>
      </c>
      <c r="F17" s="341">
        <f>'Cuadro Gral'!R228</f>
        <v>-1.0548523206751148</v>
      </c>
      <c r="G17" s="341">
        <f>'Cuadro Gral'!S228</f>
        <v>12.473347547974445</v>
      </c>
      <c r="H17" s="341">
        <f>'Cuadro Gral'!T228</f>
        <v>12.132701421800984</v>
      </c>
      <c r="I17" s="341">
        <f>'Cuadro Gral'!U228</f>
        <v>5.6635672020287631</v>
      </c>
      <c r="J17" s="341">
        <f>'Cuadro Gral'!V228</f>
        <v>0.64000000000001833</v>
      </c>
      <c r="K17" s="341">
        <f>'Cuadro Gral'!W228</f>
        <v>0.79999999999997851</v>
      </c>
      <c r="L17" s="350">
        <f t="shared" si="0"/>
        <v>5.1091273085215123</v>
      </c>
      <c r="M17" s="341"/>
      <c r="N17" s="1"/>
    </row>
  </sheetData>
  <mergeCells count="2">
    <mergeCell ref="L2:L3"/>
    <mergeCell ref="M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Cuadro Gral</vt:lpstr>
      <vt:lpstr>1920-1934</vt:lpstr>
      <vt:lpstr>1934-1952</vt:lpstr>
      <vt:lpstr>1952-1970</vt:lpstr>
      <vt:lpstr>1970-1982</vt:lpstr>
      <vt:lpstr>Indicadores texto</vt:lpstr>
      <vt:lpstr>Cuadro 1934-1940</vt:lpstr>
      <vt:lpstr>'1920-1934'!Área_de_impresión</vt:lpstr>
      <vt:lpstr>'1934-1952'!Área_de_impresión</vt:lpstr>
      <vt:lpstr>'1952-1970'!Área_de_impresión</vt:lpstr>
      <vt:lpstr>'1970-1982'!Área_de_impresión</vt:lpstr>
      <vt:lpstr>'Cuadro Gral'!Área_de_impresión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cp:lastPrinted>2023-07-24T11:01:56Z</cp:lastPrinted>
  <dcterms:created xsi:type="dcterms:W3CDTF">2023-01-01T10:29:21Z</dcterms:created>
  <dcterms:modified xsi:type="dcterms:W3CDTF">2023-08-27T17:07:39Z</dcterms:modified>
</cp:coreProperties>
</file>